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2_鹿屋市【済】\"/>
    </mc:Choice>
  </mc:AlternateContent>
  <workbookProtection workbookAlgorithmName="SHA-512" workbookHashValue="ZkFiCp8QsW+5dhrrVuNCG0AVySwV14XieiVmugaaLDA8q9TVonAbGtzGJgupQ2PeEjXCpoIJ8fxL64zor+lwZg==" workbookSaltValue="yfaQFEpMQfT2R9NTtto1gg==" workbookSpinCount="100000" lockStructure="1"/>
  <bookViews>
    <workbookView xWindow="0" yWindow="0" windowWidth="20490" windowHeight="907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<sst xmlns="http://schemas.openxmlformats.org/spreadsheetml/2006/main" count="228" uniqueCount="113">
  <si>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</si>
  <si>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</si>
  <si>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</si>
  <si>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</si>
  <si>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</si>
  <si>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</si>
  <si>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</si>
  <si>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</si>
  <si>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</si>
  <si>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</si>
  <si>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</si>
  <si>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</si>
  <si>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</si>
  <si>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</si>
  <si>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</si>
  <si>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</si>
  <si>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</si>
  <si>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</si>
  <si>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</si>
  <si>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</si>
  <si>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</si>
  <si>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</si>
  <si>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</si>
  <si>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</si>
  <si>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</si>
  <si>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</si>
  <si>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</si>
  <si>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</si>
  <si>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</si>
  <si>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</si>
  <si>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</si>
  <si>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</si>
  <si>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</si>
  <si>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</si>
  <si>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</si>
  <si>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</si>
  <si>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</si>
  <si>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</si>
  <si>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</si>
  <si>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</si>
  <si>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</si>
  <si>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</si>
  <si>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</si>
  <si>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</si>
  <si>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</si>
  <si>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</si>
  <si>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</si>
  <si>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</si>
  <si>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</si>
  <si>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</si>
  <si>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</si>
  <si>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</si>
  <si>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</si>
  <si>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</si>
  <si>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</si>
  <si>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</si>
  <si>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</si>
  <si>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</si>
  <si>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</si>
  <si>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</si>
  <si>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</si>
  <si>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</si>
  <si>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</si>
  <si>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</si>
  <si>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</si>
  <si>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</si>
  <si>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</si>
  <si>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</si>
  <si>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</si>
  <si>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</si>
  <si>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</si>
  <si>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</si>
  <si>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</si>
  <si>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</si>
  <si>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</si>
  <si>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</si>
  <si>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</si>
  <si>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</si>
  <si>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</si>
  <si>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</si>
  <si>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</si>
  <si>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</si>
  <si>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</si>
  <si>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</si>
  <si>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</si>
  <si>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</si>
  <si>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</si>
  <si>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</si>
  <si>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</si>
  <si>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</si>
  <si>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</si>
  <si>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</si>
  <si>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</si>
  <si>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</si>
  <si>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</si>
  <si>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</si>
  <si>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</si>
  <si>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</si>
  <si>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</si>
  <si>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</si>
  <si>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</si>
  <si>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</si>
  <si>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</si>
  <si>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</si>
  <si>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</si>
  <si>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</si>
  <si>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</si>
  <si>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</si>
  <si>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</si>
  <si>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</si>
  <si>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類似団体平均値と同様、高い数値で推移しているため、老朽化が進行している状況は変わらない。
②管路経年化率
　管路全体に占める法定耐用年数を経過している管路が、類似団体平均値と同様、年々上昇傾向にあり、老朽化が進行している状況にある。
③管路更新率
　類似団体平均値より低い水準で推移しており、管路更新が進んでいない状況である。
　今後は、策定済のアセットマネジメント及び平成30年度策定した水道事業ビジョンに基づいて計画的更新を実施していく必要がある。</t>
    <rPh sb="153" eb="155">
      <t>スイイ</t>
    </rPh>
    <rPh sb="160" eb="162">
      <t>カンロ</t>
    </rPh>
    <rPh sb="183" eb="185">
      <t>サクテイ</t>
    </rPh>
    <rPh sb="185" eb="186">
      <t>スミ</t>
    </rPh>
    <rPh sb="197" eb="198">
      <t>オヨ</t>
    </rPh>
    <rPh sb="199" eb="201">
      <t>ヘイセイ</t>
    </rPh>
    <rPh sb="203" eb="205">
      <t>ネンド</t>
    </rPh>
    <rPh sb="205" eb="206">
      <t>サク</t>
    </rPh>
    <phoneticPr fontId="4"/>
  </si>
  <si>
    <t>「有形固定資産減価償却率・管路経年化率」が上昇している中で「企業債残高対給水収益比率」が低く「経常収支比率」が高いことは、必要な更新投資が進まない中で健全性を維持している状況にあると言える。
　このような中で、将来見込まれる人口減少による給水収益の減少や更新費用の増大に対応するため、策定済のアセットマネジメントにおける更新需要を踏まえ、平成30年度策定した水道事業ビジョンにおける経営戦略（投資・財政計画）に基づき、計画的かつ効率的に老朽化した施設及び管路の更新に取り組む必要がある。</t>
    <rPh sb="105" eb="107">
      <t>ショウライ</t>
    </rPh>
    <rPh sb="107" eb="109">
      <t>ミコ</t>
    </rPh>
    <rPh sb="112" eb="114">
      <t>ジンコウ</t>
    </rPh>
    <rPh sb="114" eb="116">
      <t>ゲンショウ</t>
    </rPh>
    <rPh sb="119" eb="121">
      <t>キュウスイ</t>
    </rPh>
    <rPh sb="121" eb="123">
      <t>シュウエキ</t>
    </rPh>
    <rPh sb="124" eb="126">
      <t>ゲンショウ</t>
    </rPh>
    <rPh sb="127" eb="129">
      <t>コウシン</t>
    </rPh>
    <rPh sb="129" eb="131">
      <t>ヒヨウ</t>
    </rPh>
    <rPh sb="132" eb="134">
      <t>ゾウダイ</t>
    </rPh>
    <rPh sb="135" eb="137">
      <t>タイオウ</t>
    </rPh>
    <rPh sb="142" eb="144">
      <t>サクテイ</t>
    </rPh>
    <rPh sb="144" eb="145">
      <t>スミ</t>
    </rPh>
    <rPh sb="218" eb="221">
      <t>ロウキュウカ</t>
    </rPh>
    <rPh sb="225" eb="226">
      <t>オヨ</t>
    </rPh>
    <rPh sb="227" eb="229">
      <t>カンロ</t>
    </rPh>
    <phoneticPr fontId="4"/>
  </si>
  <si>
    <t>①経常収支比率
　事業の主な財源となる給水収益は、平成29年度の簡易水道統合により一時的に増加したが令和元年度は減少しており、今後も減少が見込まれる。そのようなことから、高い水準を維持するためにも民間委託の検討や施設統廃合等による更なるコスト縮減が求められる
②累積欠損金比率
　累積欠損金はなし。
③流動比率
　類似団体の平均値よりも高い水準で推移しており、短期的な債務に対し、支払能力は十分あると言える。
④企業債残高対給水収益比率
　類似団体の平均値と比較すると低い水準にある。その要因としては、必要な更新投資の先送りや大型事業がなかったことで資金残が年々増加し財源に余裕があったため、直近５年間は企業債借入を行う必要がなかったこと等が考えられる。
⑤料金回収率
　類似団体の平均値よりも高い水準で推移しているが、人口減少等により今後も水需要の減少が見込まれることから、引き続き経費削減に努めていく必要がある。
⑥給水原価
　類似団体の平均値よりも低い水準で推移しているが、今後も水需要の減少が見込まれることから、引き続き経費縮減等により、同原価の抑制に努めていく必要がある。
⑦施設利用率
　類似団体の平均値よりも高い水準で推移しており、概ね適正な施設規模といえるが、今後においては施設の統廃合や配水系統の見直し等による維持管理経費の縮減を図り、効率的な経営を検討する必要がある。
⑧有収率
　類似団体の平均値よりも低い水準で推移している。その原因である不明水量が前年度と比較して減少しているが、総配水量の２割を占めていることから、その要因と推測される特定できない漏水量を減らすため,年次的計画に基づく漏水調査を実施し、対応策を図っているところである。
　</t>
    <rPh sb="50" eb="53">
      <t>レイワガン</t>
    </rPh>
    <rPh sb="53" eb="55">
      <t>ネンド</t>
    </rPh>
    <rPh sb="56" eb="58">
      <t>ゲンショウ</t>
    </rPh>
    <rPh sb="98" eb="100">
      <t>ミンカン</t>
    </rPh>
    <rPh sb="100" eb="102">
      <t>イタク</t>
    </rPh>
    <rPh sb="103" eb="105">
      <t>ケントウ</t>
    </rPh>
    <rPh sb="106" eb="108">
      <t>シセツ</t>
    </rPh>
    <rPh sb="108" eb="111">
      <t>トウハイゴウ</t>
    </rPh>
    <rPh sb="111" eb="112">
      <t>トウ</t>
    </rPh>
    <rPh sb="115" eb="116">
      <t>サラ</t>
    </rPh>
    <rPh sb="124" eb="125">
      <t>モト</t>
    </rPh>
    <rPh sb="131" eb="133">
      <t>ルイセキ</t>
    </rPh>
    <rPh sb="133" eb="135">
      <t>ケッソン</t>
    </rPh>
    <rPh sb="135" eb="136">
      <t>キン</t>
    </rPh>
    <rPh sb="136" eb="138">
      <t>ヒリツ</t>
    </rPh>
    <rPh sb="140" eb="142">
      <t>ルイセキ</t>
    </rPh>
    <rPh sb="142" eb="144">
      <t>ケッソン</t>
    </rPh>
    <rPh sb="144" eb="145">
      <t>キン</t>
    </rPh>
    <rPh sb="256" eb="258">
      <t>トウシ</t>
    </rPh>
    <rPh sb="265" eb="267">
      <t>ジギョウ</t>
    </rPh>
    <rPh sb="275" eb="277">
      <t>シキン</t>
    </rPh>
    <rPh sb="277" eb="278">
      <t>ザン</t>
    </rPh>
    <rPh sb="279" eb="281">
      <t>ネンネン</t>
    </rPh>
    <rPh sb="281" eb="283">
      <t>ゾウカ</t>
    </rPh>
    <rPh sb="284" eb="286">
      <t>ザイゲン</t>
    </rPh>
    <rPh sb="287" eb="289">
      <t>ヨユウ</t>
    </rPh>
    <rPh sb="319" eb="320">
      <t>トウ</t>
    </rPh>
    <rPh sb="321" eb="322">
      <t>カンガ</t>
    </rPh>
    <rPh sb="560" eb="561">
      <t>トウ</t>
    </rPh>
    <rPh sb="564" eb="566">
      <t>イジ</t>
    </rPh>
    <rPh sb="566" eb="568">
      <t>カンリ</t>
    </rPh>
    <rPh sb="568" eb="570">
      <t>ケイヒ</t>
    </rPh>
    <rPh sb="571" eb="573">
      <t>シュクゲン</t>
    </rPh>
    <rPh sb="574" eb="575">
      <t>ハカ</t>
    </rPh>
    <rPh sb="626" eb="628">
      <t>ゲンイン</t>
    </rPh>
    <rPh sb="631" eb="633">
      <t>フメイ</t>
    </rPh>
    <rPh sb="633" eb="635">
      <t>スイリョウ</t>
    </rPh>
    <rPh sb="636" eb="639">
      <t>ゼンネンド</t>
    </rPh>
    <rPh sb="640" eb="642">
      <t>ヒカク</t>
    </rPh>
    <rPh sb="644" eb="646">
      <t>ゲンショウ</t>
    </rPh>
    <rPh sb="652" eb="653">
      <t>ソウ</t>
    </rPh>
    <rPh sb="653" eb="655">
      <t>ハイスイ</t>
    </rPh>
    <rPh sb="655" eb="656">
      <t>リョウ</t>
    </rPh>
    <rPh sb="658" eb="659">
      <t>ワリ</t>
    </rPh>
    <rPh sb="660" eb="661">
      <t>シ</t>
    </rPh>
    <rPh sb="672" eb="674">
      <t>ヨウイン</t>
    </rPh>
    <rPh sb="675" eb="677">
      <t>スイソク</t>
    </rPh>
    <rPh sb="680" eb="682">
      <t>トクテイ</t>
    </rPh>
    <rPh sb="686" eb="688">
      <t>ロウスイ</t>
    </rPh>
    <rPh sb="688" eb="689">
      <t>リョウ</t>
    </rPh>
    <rPh sb="690" eb="691">
      <t>ヘ</t>
    </rPh>
    <rPh sb="696" eb="699">
      <t>ネンジテキ</t>
    </rPh>
    <rPh sb="699" eb="701">
      <t>ケイカク</t>
    </rPh>
    <rPh sb="702" eb="703">
      <t>モト</t>
    </rPh>
    <rPh sb="705" eb="709">
      <t>ロウスイチョウサ</t>
    </rPh>
    <rPh sb="710" eb="712">
      <t>ジッシ</t>
    </rPh>
    <rPh sb="714" eb="716">
      <t>タイオウ</t>
    </rPh>
    <rPh sb="716" eb="717">
      <t>サク</t>
    </rPh>
    <rPh sb="718" eb="71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</si>
</sst>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3" fillId="0" borderId="9"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0.63</c:v>
                </c:pt>
                <c:pt idx="1">
                  <c:v>0.48</c:v>
                </c:pt>
                <c:pt idx="2">
                  <c:v>0.28999999999999998</c:v>
                </c:pt>
                <c:pt idx="3">
                  <c:v>0.33</c:v>
                </c:pt>
                <c:pt idx="4">
                  <c:v>0.32</c:v>
                </c:pt>
              </c:numCache>
            </c:numRef>
          </c:val>
          <c:extLst>
            <c:ext xmlns:c16="http://schemas.microsoft.com/office/drawing/2014/chart" uri="{C3380CC4-5D6E-409C-BE32-E72D297353CC}">
              <c16:uniqueId val="{00000000-710E-4EFF-AA2C-2964679C3BA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710E-4EFF-AA2C-2964679C3BA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75.14</c:v>
                </c:pt>
                <c:pt idx="1">
                  <c:v>75.36</c:v>
                </c:pt>
                <c:pt idx="2">
                  <c:v>77.3</c:v>
                </c:pt>
                <c:pt idx="3">
                  <c:v>79.16</c:v>
                </c:pt>
                <c:pt idx="4">
                  <c:v>77.77</c:v>
                </c:pt>
              </c:numCache>
            </c:numRef>
          </c:val>
          <c:extLst>
            <c:ext xmlns:c16="http://schemas.microsoft.com/office/drawing/2014/chart" uri="{C3380CC4-5D6E-409C-BE32-E72D297353CC}">
              <c16:uniqueId val="{00000000-74B8-49F3-B68E-EBD76E41646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4B8-49F3-B68E-EBD76E41646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86.24</c:v>
                </c:pt>
                <c:pt idx="1">
                  <c:v>86.5</c:v>
                </c:pt>
                <c:pt idx="2">
                  <c:v>81.09</c:v>
                </c:pt>
                <c:pt idx="3">
                  <c:v>79.58</c:v>
                </c:pt>
                <c:pt idx="4">
                  <c:v>81.180000000000007</c:v>
                </c:pt>
              </c:numCache>
            </c:numRef>
          </c:val>
          <c:extLst>
            <c:ext xmlns:c16="http://schemas.microsoft.com/office/drawing/2014/chart" uri="{C3380CC4-5D6E-409C-BE32-E72D297353CC}">
              <c16:uniqueId val="{00000000-1395-459A-A8B0-E53767C843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1395-459A-A8B0-E53767C843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129.96</c:v>
                </c:pt>
                <c:pt idx="1">
                  <c:v>128.94999999999999</c:v>
                </c:pt>
                <c:pt idx="2">
                  <c:v>124.5</c:v>
                </c:pt>
                <c:pt idx="3">
                  <c:v>125.98</c:v>
                </c:pt>
                <c:pt idx="4">
                  <c:v>121.74</c:v>
                </c:pt>
              </c:numCache>
            </c:numRef>
          </c:val>
          <c:extLst>
            <c:ext xmlns:c16="http://schemas.microsoft.com/office/drawing/2014/chart" uri="{C3380CC4-5D6E-409C-BE32-E72D297353CC}">
              <c16:uniqueId val="{00000000-6754-4B15-A195-280778D0A0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6754-4B15-A195-280778D0A0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49.62</c:v>
                </c:pt>
                <c:pt idx="1">
                  <c:v>50.41</c:v>
                </c:pt>
                <c:pt idx="2">
                  <c:v>50.18</c:v>
                </c:pt>
                <c:pt idx="3">
                  <c:v>51.7</c:v>
                </c:pt>
                <c:pt idx="4">
                  <c:v>52.96</c:v>
                </c:pt>
              </c:numCache>
            </c:numRef>
          </c:val>
          <c:extLst>
            <c:ext xmlns:c16="http://schemas.microsoft.com/office/drawing/2014/chart" uri="{C3380CC4-5D6E-409C-BE32-E72D297353CC}">
              <c16:uniqueId val="{00000000-147F-44F4-8CFB-DA6584FBAE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147F-44F4-8CFB-DA6584FBAE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11.38</c:v>
                </c:pt>
                <c:pt idx="1">
                  <c:v>15.46</c:v>
                </c:pt>
                <c:pt idx="2">
                  <c:v>18.239999999999998</c:v>
                </c:pt>
                <c:pt idx="3">
                  <c:v>22.63</c:v>
                </c:pt>
                <c:pt idx="4">
                  <c:v>25.31</c:v>
                </c:pt>
              </c:numCache>
            </c:numRef>
          </c:val>
          <c:extLst>
            <c:ext xmlns:c16="http://schemas.microsoft.com/office/drawing/2014/chart" uri="{C3380CC4-5D6E-409C-BE32-E72D297353CC}">
              <c16:uniqueId val="{00000000-E956-4CAE-9489-2EEEE43974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E956-4CAE-9489-2EEEE43974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91-45B7-8113-E515BDACEA7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5491-45B7-8113-E515BDACEA7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863.65</c:v>
                </c:pt>
                <c:pt idx="1">
                  <c:v>922.52</c:v>
                </c:pt>
                <c:pt idx="2">
                  <c:v>953.09</c:v>
                </c:pt>
                <c:pt idx="3">
                  <c:v>1242.95</c:v>
                </c:pt>
                <c:pt idx="4">
                  <c:v>1363.03</c:v>
                </c:pt>
              </c:numCache>
            </c:numRef>
          </c:val>
          <c:extLst>
            <c:ext xmlns:c16="http://schemas.microsoft.com/office/drawing/2014/chart" uri="{C3380CC4-5D6E-409C-BE32-E72D297353CC}">
              <c16:uniqueId val="{00000000-68A4-4B92-938E-AC0CB894301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8A4-4B92-938E-AC0CB894301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170.81</c:v>
                </c:pt>
                <c:pt idx="1">
                  <c:v>162.16</c:v>
                </c:pt>
                <c:pt idx="2">
                  <c:v>174.34</c:v>
                </c:pt>
                <c:pt idx="3">
                  <c:v>164.01</c:v>
                </c:pt>
                <c:pt idx="4">
                  <c:v>153.81</c:v>
                </c:pt>
              </c:numCache>
            </c:numRef>
          </c:val>
          <c:extLst>
            <c:ext xmlns:c16="http://schemas.microsoft.com/office/drawing/2014/chart" uri="{C3380CC4-5D6E-409C-BE32-E72D297353CC}">
              <c16:uniqueId val="{00000000-B22B-49D5-A755-7DAD361C62B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B22B-49D5-A755-7DAD361C62B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124.89</c:v>
                </c:pt>
                <c:pt idx="1">
                  <c:v>124.62</c:v>
                </c:pt>
                <c:pt idx="2">
                  <c:v>120.95</c:v>
                </c:pt>
                <c:pt idx="3">
                  <c:v>117.68</c:v>
                </c:pt>
                <c:pt idx="4">
                  <c:v>115.99</c:v>
                </c:pt>
              </c:numCache>
            </c:numRef>
          </c:val>
          <c:extLst>
            <c:ext xmlns:c16="http://schemas.microsoft.com/office/drawing/2014/chart" uri="{C3380CC4-5D6E-409C-BE32-E72D297353CC}">
              <c16:uniqueId val="{00000000-E67C-459B-80A5-176399AA669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67C-459B-80A5-176399AA669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118.17</c:v>
                </c:pt>
                <c:pt idx="1">
                  <c:v>118.47</c:v>
                </c:pt>
                <c:pt idx="2">
                  <c:v>122.52</c:v>
                </c:pt>
                <c:pt idx="3">
                  <c:v>126.02</c:v>
                </c:pt>
                <c:pt idx="4">
                  <c:v>127.79</c:v>
                </c:pt>
              </c:numCache>
            </c:numRef>
          </c:val>
          <c:extLst>
            <c:ext xmlns:c16="http://schemas.microsoft.com/office/drawing/2014/chart" uri="{C3380CC4-5D6E-409C-BE32-E72D297353CC}">
              <c16:uniqueId val="{00000000-D5A3-44B0-B3A8-B9E13A4FBD9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D5A3-44B0-B3A8-B9E13A4FBD9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鹿児島県　鹿屋市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A4</v>
      </c>
      <c r="X8" s="86"/>
      <c r="Y8" s="86"/>
      <c r="Z8" s="86"/>
      <c r="AA8" s="86"/>
      <c r="AB8" s="86"/>
      <c r="AC8" s="86"/>
      <c r="AD8" s="86" t="str">
        <f>データ!$M$6</f>
        <v>非設置</v>
      </c>
      <c r="AE8" s="86"/>
      <c r="AF8" s="86"/>
      <c r="AG8" s="86"/>
      <c r="AH8" s="86"/>
      <c r="AI8" s="86"/>
      <c r="AJ8" s="86"/>
      <c r="AK8" s="4"/>
      <c r="AL8" s="74">
        <f>データ!$R$6</f>
        <v>102875</v>
      </c>
      <c r="AM8" s="74"/>
      <c r="AN8" s="74"/>
      <c r="AO8" s="74"/>
      <c r="AP8" s="74"/>
      <c r="AQ8" s="74"/>
      <c r="AR8" s="74"/>
      <c r="AS8" s="74"/>
      <c r="AT8" s="70">
        <f>データ!$S$6</f>
        <v>448.15</v>
      </c>
      <c r="AU8" s="71"/>
      <c r="AV8" s="71"/>
      <c r="AW8" s="71"/>
      <c r="AX8" s="71"/>
      <c r="AY8" s="71"/>
      <c r="AZ8" s="71"/>
      <c r="BA8" s="71"/>
      <c r="BB8" s="73">
        <f>データ!$T$6</f>
        <v>229.55</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82.9</v>
      </c>
      <c r="J10" s="71"/>
      <c r="K10" s="71"/>
      <c r="L10" s="71"/>
      <c r="M10" s="71"/>
      <c r="N10" s="71"/>
      <c r="O10" s="72"/>
      <c r="P10" s="73">
        <f>データ!$P$6</f>
        <v>95.42</v>
      </c>
      <c r="Q10" s="73"/>
      <c r="R10" s="73"/>
      <c r="S10" s="73"/>
      <c r="T10" s="73"/>
      <c r="U10" s="73"/>
      <c r="V10" s="73"/>
      <c r="W10" s="74">
        <f>データ!$Q$6</f>
        <v>2805</v>
      </c>
      <c r="X10" s="74"/>
      <c r="Y10" s="74"/>
      <c r="Z10" s="74"/>
      <c r="AA10" s="74"/>
      <c r="AB10" s="74"/>
      <c r="AC10" s="74"/>
      <c r="AD10" s="2"/>
      <c r="AE10" s="2"/>
      <c r="AF10" s="2"/>
      <c r="AG10" s="2"/>
      <c r="AH10" s="4"/>
      <c r="AI10" s="4"/>
      <c r="AJ10" s="4"/>
      <c r="AK10" s="4"/>
      <c r="AL10" s="74">
        <f>データ!$U$6</f>
        <v>97064</v>
      </c>
      <c r="AM10" s="74"/>
      <c r="AN10" s="74"/>
      <c r="AO10" s="74"/>
      <c r="AP10" s="74"/>
      <c r="AQ10" s="74"/>
      <c r="AR10" s="74"/>
      <c r="AS10" s="74"/>
      <c r="AT10" s="70">
        <f>データ!$V$6</f>
        <v>238.59</v>
      </c>
      <c r="AU10" s="71"/>
      <c r="AV10" s="71"/>
      <c r="AW10" s="71"/>
      <c r="AX10" s="71"/>
      <c r="AY10" s="71"/>
      <c r="AZ10" s="71"/>
      <c r="BA10" s="71"/>
      <c r="BB10" s="73">
        <f>データ!$W$6</f>
        <v>406.82</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112</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1Sjo3+k61/cGs2XjbF/cy6OhSJS4ME0IcllBW6+hG2eKPYovEynWSsr9oHQH2tmpbuFiw0oUbr4rwDStqavQ==" saltValue="mcs5n/Mvsf9uE1Ht8bxLI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462039</v>
      </c>
      <c r="D6" s="34">
        <f t="shared" si="3"/>
        <v>46</v>
      </c>
      <c r="E6" s="34">
        <f t="shared" si="3"/>
        <v>1</v>
      </c>
      <c r="F6" s="34">
        <f t="shared" si="3"/>
        <v>0</v>
      </c>
      <c r="G6" s="34">
        <f t="shared" si="3"/>
        <v>1</v>
      </c>
      <c r="H6" s="34" t="str">
        <f t="shared" si="3"/>
        <v>鹿児島県　鹿屋市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82.9</v>
      </c>
      <c r="P6" s="35">
        <f t="shared" si="3"/>
        <v>95.42</v>
      </c>
      <c r="Q6" s="35">
        <f t="shared" si="3"/>
        <v>2805</v>
      </c>
      <c r="R6" s="35">
        <f t="shared" si="3"/>
        <v>102875</v>
      </c>
      <c r="S6" s="35">
        <f t="shared" si="3"/>
        <v>448.15</v>
      </c>
      <c r="T6" s="35">
        <f t="shared" si="3"/>
        <v>229.55</v>
      </c>
      <c r="U6" s="35">
        <f t="shared" si="3"/>
        <v>97064</v>
      </c>
      <c r="V6" s="35">
        <f t="shared" si="3"/>
        <v>238.59</v>
      </c>
      <c r="W6" s="35">
        <f t="shared" si="3"/>
        <v>406.82</v>
      </c>
      <c r="X6" s="36">
        <f>IF(X7="",NA(),X7)</f>
        <v>129.96</v>
      </c>
      <c r="Y6" s="36">
        <f t="shared" ref="Y6:AG6" si="4">IF(Y7="",NA(),Y7)</f>
        <v>128.94999999999999</v>
      </c>
      <c r="Z6" s="36">
        <f t="shared" si="4"/>
        <v>124.5</v>
      </c>
      <c r="AA6" s="36">
        <f t="shared" si="4"/>
        <v>125.98</v>
      </c>
      <c r="AB6" s="36">
        <f t="shared" si="4"/>
        <v>121.74</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863.65</v>
      </c>
      <c r="AU6" s="36">
        <f t="shared" ref="AU6:BC6" si="6">IF(AU7="",NA(),AU7)</f>
        <v>922.52</v>
      </c>
      <c r="AV6" s="36">
        <f t="shared" si="6"/>
        <v>953.09</v>
      </c>
      <c r="AW6" s="36">
        <f t="shared" si="6"/>
        <v>1242.95</v>
      </c>
      <c r="AX6" s="36">
        <f t="shared" si="6"/>
        <v>1363.03</v>
      </c>
      <c r="AY6" s="36">
        <f t="shared" si="6"/>
        <v>346.59</v>
      </c>
      <c r="AZ6" s="36">
        <f t="shared" si="6"/>
        <v>357.82</v>
      </c>
      <c r="BA6" s="36">
        <f t="shared" si="6"/>
        <v>355.5</v>
      </c>
      <c r="BB6" s="36">
        <f t="shared" si="6"/>
        <v>349.83</v>
      </c>
      <c r="BC6" s="36">
        <f t="shared" si="6"/>
        <v>360.86</v>
      </c>
      <c r="BD6" s="35" t="str">
        <f>IF(BD7="","",IF(BD7="-","【-】","【"&amp;SUBSTITUTE(TEXT(BD7,"#,##0.00"),"-","△")&amp;"】"))</f>
        <v>【264.97】</v>
      </c>
      <c r="BE6" s="36">
        <f>IF(BE7="",NA(),BE7)</f>
        <v>170.81</v>
      </c>
      <c r="BF6" s="36">
        <f t="shared" ref="BF6:BN6" si="7">IF(BF7="",NA(),BF7)</f>
        <v>162.16</v>
      </c>
      <c r="BG6" s="36">
        <f t="shared" si="7"/>
        <v>174.34</v>
      </c>
      <c r="BH6" s="36">
        <f t="shared" si="7"/>
        <v>164.01</v>
      </c>
      <c r="BI6" s="36">
        <f t="shared" si="7"/>
        <v>153.81</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124.89</v>
      </c>
      <c r="BQ6" s="36">
        <f t="shared" ref="BQ6:BY6" si="8">IF(BQ7="",NA(),BQ7)</f>
        <v>124.62</v>
      </c>
      <c r="BR6" s="36">
        <f t="shared" si="8"/>
        <v>120.95</v>
      </c>
      <c r="BS6" s="36">
        <f t="shared" si="8"/>
        <v>117.68</v>
      </c>
      <c r="BT6" s="36">
        <f t="shared" si="8"/>
        <v>115.99</v>
      </c>
      <c r="BU6" s="36">
        <f t="shared" si="8"/>
        <v>105.71</v>
      </c>
      <c r="BV6" s="36">
        <f t="shared" si="8"/>
        <v>106.01</v>
      </c>
      <c r="BW6" s="36">
        <f t="shared" si="8"/>
        <v>104.57</v>
      </c>
      <c r="BX6" s="36">
        <f t="shared" si="8"/>
        <v>103.54</v>
      </c>
      <c r="BY6" s="36">
        <f t="shared" si="8"/>
        <v>103.32</v>
      </c>
      <c r="BZ6" s="35" t="str">
        <f>IF(BZ7="","",IF(BZ7="-","【-】","【"&amp;SUBSTITUTE(TEXT(BZ7,"#,##0.00"),"-","△")&amp;"】"))</f>
        <v>【103.24】</v>
      </c>
      <c r="CA6" s="36">
        <f>IF(CA7="",NA(),CA7)</f>
        <v>118.17</v>
      </c>
      <c r="CB6" s="36">
        <f t="shared" ref="CB6:CJ6" si="9">IF(CB7="",NA(),CB7)</f>
        <v>118.47</v>
      </c>
      <c r="CC6" s="36">
        <f t="shared" si="9"/>
        <v>122.52</v>
      </c>
      <c r="CD6" s="36">
        <f t="shared" si="9"/>
        <v>126.02</v>
      </c>
      <c r="CE6" s="36">
        <f t="shared" si="9"/>
        <v>127.79</v>
      </c>
      <c r="CF6" s="36">
        <f t="shared" si="9"/>
        <v>162.15</v>
      </c>
      <c r="CG6" s="36">
        <f t="shared" si="9"/>
        <v>162.24</v>
      </c>
      <c r="CH6" s="36">
        <f t="shared" si="9"/>
        <v>165.47</v>
      </c>
      <c r="CI6" s="36">
        <f t="shared" si="9"/>
        <v>167.46</v>
      </c>
      <c r="CJ6" s="36">
        <f t="shared" si="9"/>
        <v>168.56</v>
      </c>
      <c r="CK6" s="35" t="str">
        <f>IF(CK7="","",IF(CK7="-","【-】","【"&amp;SUBSTITUTE(TEXT(CK7,"#,##0.00"),"-","△")&amp;"】"))</f>
        <v>【168.38】</v>
      </c>
      <c r="CL6" s="36">
        <f>IF(CL7="",NA(),CL7)</f>
        <v>75.14</v>
      </c>
      <c r="CM6" s="36">
        <f t="shared" ref="CM6:CU6" si="10">IF(CM7="",NA(),CM7)</f>
        <v>75.36</v>
      </c>
      <c r="CN6" s="36">
        <f t="shared" si="10"/>
        <v>77.3</v>
      </c>
      <c r="CO6" s="36">
        <f t="shared" si="10"/>
        <v>79.16</v>
      </c>
      <c r="CP6" s="36">
        <f t="shared" si="10"/>
        <v>77.77</v>
      </c>
      <c r="CQ6" s="36">
        <f t="shared" si="10"/>
        <v>59.34</v>
      </c>
      <c r="CR6" s="36">
        <f t="shared" si="10"/>
        <v>59.11</v>
      </c>
      <c r="CS6" s="36">
        <f t="shared" si="10"/>
        <v>59.74</v>
      </c>
      <c r="CT6" s="36">
        <f t="shared" si="10"/>
        <v>59.46</v>
      </c>
      <c r="CU6" s="36">
        <f t="shared" si="10"/>
        <v>59.51</v>
      </c>
      <c r="CV6" s="35" t="str">
        <f>IF(CV7="","",IF(CV7="-","【-】","【"&amp;SUBSTITUTE(TEXT(CV7,"#,##0.00"),"-","△")&amp;"】"))</f>
        <v>【60.00】</v>
      </c>
      <c r="CW6" s="36">
        <f>IF(CW7="",NA(),CW7)</f>
        <v>86.24</v>
      </c>
      <c r="CX6" s="36">
        <f t="shared" ref="CX6:DF6" si="11">IF(CX7="",NA(),CX7)</f>
        <v>86.5</v>
      </c>
      <c r="CY6" s="36">
        <f t="shared" si="11"/>
        <v>81.09</v>
      </c>
      <c r="CZ6" s="36">
        <f t="shared" si="11"/>
        <v>79.58</v>
      </c>
      <c r="DA6" s="36">
        <f t="shared" si="11"/>
        <v>81.180000000000007</v>
      </c>
      <c r="DB6" s="36">
        <f t="shared" si="11"/>
        <v>87.74</v>
      </c>
      <c r="DC6" s="36">
        <f t="shared" si="11"/>
        <v>87.91</v>
      </c>
      <c r="DD6" s="36">
        <f t="shared" si="11"/>
        <v>87.28</v>
      </c>
      <c r="DE6" s="36">
        <f t="shared" si="11"/>
        <v>87.41</v>
      </c>
      <c r="DF6" s="36">
        <f t="shared" si="11"/>
        <v>87.08</v>
      </c>
      <c r="DG6" s="35" t="str">
        <f>IF(DG7="","",IF(DG7="-","【-】","【"&amp;SUBSTITUTE(TEXT(DG7,"#,##0.00"),"-","△")&amp;"】"))</f>
        <v>【89.80】</v>
      </c>
      <c r="DH6" s="36">
        <f>IF(DH7="",NA(),DH7)</f>
        <v>49.62</v>
      </c>
      <c r="DI6" s="36">
        <f t="shared" ref="DI6:DQ6" si="12">IF(DI7="",NA(),DI7)</f>
        <v>50.41</v>
      </c>
      <c r="DJ6" s="36">
        <f t="shared" si="12"/>
        <v>50.18</v>
      </c>
      <c r="DK6" s="36">
        <f t="shared" si="12"/>
        <v>51.7</v>
      </c>
      <c r="DL6" s="36">
        <f t="shared" si="12"/>
        <v>52.96</v>
      </c>
      <c r="DM6" s="36">
        <f t="shared" si="12"/>
        <v>46.27</v>
      </c>
      <c r="DN6" s="36">
        <f t="shared" si="12"/>
        <v>46.88</v>
      </c>
      <c r="DO6" s="36">
        <f t="shared" si="12"/>
        <v>46.94</v>
      </c>
      <c r="DP6" s="36">
        <f t="shared" si="12"/>
        <v>47.62</v>
      </c>
      <c r="DQ6" s="36">
        <f t="shared" si="12"/>
        <v>48.55</v>
      </c>
      <c r="DR6" s="35" t="str">
        <f>IF(DR7="","",IF(DR7="-","【-】","【"&amp;SUBSTITUTE(TEXT(DR7,"#,##0.00"),"-","△")&amp;"】"))</f>
        <v>【49.59】</v>
      </c>
      <c r="DS6" s="36">
        <f>IF(DS7="",NA(),DS7)</f>
        <v>11.38</v>
      </c>
      <c r="DT6" s="36">
        <f t="shared" ref="DT6:EB6" si="13">IF(DT7="",NA(),DT7)</f>
        <v>15.46</v>
      </c>
      <c r="DU6" s="36">
        <f t="shared" si="13"/>
        <v>18.239999999999998</v>
      </c>
      <c r="DV6" s="36">
        <f t="shared" si="13"/>
        <v>22.63</v>
      </c>
      <c r="DW6" s="36">
        <f t="shared" si="13"/>
        <v>25.31</v>
      </c>
      <c r="DX6" s="36">
        <f t="shared" si="13"/>
        <v>10.93</v>
      </c>
      <c r="DY6" s="36">
        <f t="shared" si="13"/>
        <v>13.39</v>
      </c>
      <c r="DZ6" s="36">
        <f t="shared" si="13"/>
        <v>14.48</v>
      </c>
      <c r="EA6" s="36">
        <f t="shared" si="13"/>
        <v>16.27</v>
      </c>
      <c r="EB6" s="36">
        <f t="shared" si="13"/>
        <v>17.11</v>
      </c>
      <c r="EC6" s="35" t="str">
        <f>IF(EC7="","",IF(EC7="-","【-】","【"&amp;SUBSTITUTE(TEXT(EC7,"#,##0.00"),"-","△")&amp;"】"))</f>
        <v>【19.44】</v>
      </c>
      <c r="ED6" s="36">
        <f>IF(ED7="",NA(),ED7)</f>
        <v>0.63</v>
      </c>
      <c r="EE6" s="36">
        <f t="shared" ref="EE6:EM6" si="14">IF(EE7="",NA(),EE7)</f>
        <v>0.48</v>
      </c>
      <c r="EF6" s="36">
        <f t="shared" si="14"/>
        <v>0.28999999999999998</v>
      </c>
      <c r="EG6" s="36">
        <f t="shared" si="14"/>
        <v>0.33</v>
      </c>
      <c r="EH6" s="36">
        <f t="shared" si="14"/>
        <v>0.32</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462039</v>
      </c>
      <c r="D7" s="38">
        <v>46</v>
      </c>
      <c r="E7" s="38">
        <v>1</v>
      </c>
      <c r="F7" s="38">
        <v>0</v>
      </c>
      <c r="G7" s="38">
        <v>1</v>
      </c>
      <c r="H7" s="38" t="s">
        <v>93</v>
      </c>
      <c r="I7" s="38" t="s">
        <v>94</v>
      </c>
      <c r="J7" s="38" t="s">
        <v>95</v>
      </c>
      <c r="K7" s="38" t="s">
        <v>96</v>
      </c>
      <c r="L7" s="38" t="s">
        <v>97</v>
      </c>
      <c r="M7" s="38" t="s">
        <v>98</v>
      </c>
      <c r="N7" s="39" t="s">
        <v>99</v>
      </c>
      <c r="O7" s="39">
        <v>82.9</v>
      </c>
      <c r="P7" s="39">
        <v>95.42</v>
      </c>
      <c r="Q7" s="39">
        <v>2805</v>
      </c>
      <c r="R7" s="39">
        <v>102875</v>
      </c>
      <c r="S7" s="39">
        <v>448.15</v>
      </c>
      <c r="T7" s="39">
        <v>229.55</v>
      </c>
      <c r="U7" s="39">
        <v>97064</v>
      </c>
      <c r="V7" s="39">
        <v>238.59</v>
      </c>
      <c r="W7" s="39">
        <v>406.82</v>
      </c>
      <c r="X7" s="39">
        <v>129.96</v>
      </c>
      <c r="Y7" s="39">
        <v>128.94999999999999</v>
      </c>
      <c r="Z7" s="39">
        <v>124.5</v>
      </c>
      <c r="AA7" s="39">
        <v>125.98</v>
      </c>
      <c r="AB7" s="39">
        <v>121.74</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863.65</v>
      </c>
      <c r="AU7" s="39">
        <v>922.52</v>
      </c>
      <c r="AV7" s="39">
        <v>953.09</v>
      </c>
      <c r="AW7" s="39">
        <v>1242.95</v>
      </c>
      <c r="AX7" s="39">
        <v>1363.03</v>
      </c>
      <c r="AY7" s="39">
        <v>346.59</v>
      </c>
      <c r="AZ7" s="39">
        <v>357.82</v>
      </c>
      <c r="BA7" s="39">
        <v>355.5</v>
      </c>
      <c r="BB7" s="39">
        <v>349.83</v>
      </c>
      <c r="BC7" s="39">
        <v>360.86</v>
      </c>
      <c r="BD7" s="39">
        <v>264.97000000000003</v>
      </c>
      <c r="BE7" s="39">
        <v>170.81</v>
      </c>
      <c r="BF7" s="39">
        <v>162.16</v>
      </c>
      <c r="BG7" s="39">
        <v>174.34</v>
      </c>
      <c r="BH7" s="39">
        <v>164.01</v>
      </c>
      <c r="BI7" s="39">
        <v>153.81</v>
      </c>
      <c r="BJ7" s="39">
        <v>312.02999999999997</v>
      </c>
      <c r="BK7" s="39">
        <v>307.45999999999998</v>
      </c>
      <c r="BL7" s="39">
        <v>312.58</v>
      </c>
      <c r="BM7" s="39">
        <v>314.87</v>
      </c>
      <c r="BN7" s="39">
        <v>309.27999999999997</v>
      </c>
      <c r="BO7" s="39">
        <v>266.61</v>
      </c>
      <c r="BP7" s="39">
        <v>124.89</v>
      </c>
      <c r="BQ7" s="39">
        <v>124.62</v>
      </c>
      <c r="BR7" s="39">
        <v>120.95</v>
      </c>
      <c r="BS7" s="39">
        <v>117.68</v>
      </c>
      <c r="BT7" s="39">
        <v>115.99</v>
      </c>
      <c r="BU7" s="39">
        <v>105.71</v>
      </c>
      <c r="BV7" s="39">
        <v>106.01</v>
      </c>
      <c r="BW7" s="39">
        <v>104.57</v>
      </c>
      <c r="BX7" s="39">
        <v>103.54</v>
      </c>
      <c r="BY7" s="39">
        <v>103.32</v>
      </c>
      <c r="BZ7" s="39">
        <v>103.24</v>
      </c>
      <c r="CA7" s="39">
        <v>118.17</v>
      </c>
      <c r="CB7" s="39">
        <v>118.47</v>
      </c>
      <c r="CC7" s="39">
        <v>122.52</v>
      </c>
      <c r="CD7" s="39">
        <v>126.02</v>
      </c>
      <c r="CE7" s="39">
        <v>127.79</v>
      </c>
      <c r="CF7" s="39">
        <v>162.15</v>
      </c>
      <c r="CG7" s="39">
        <v>162.24</v>
      </c>
      <c r="CH7" s="39">
        <v>165.47</v>
      </c>
      <c r="CI7" s="39">
        <v>167.46</v>
      </c>
      <c r="CJ7" s="39">
        <v>168.56</v>
      </c>
      <c r="CK7" s="39">
        <v>168.38</v>
      </c>
      <c r="CL7" s="39">
        <v>75.14</v>
      </c>
      <c r="CM7" s="39">
        <v>75.36</v>
      </c>
      <c r="CN7" s="39">
        <v>77.3</v>
      </c>
      <c r="CO7" s="39">
        <v>79.16</v>
      </c>
      <c r="CP7" s="39">
        <v>77.77</v>
      </c>
      <c r="CQ7" s="39">
        <v>59.34</v>
      </c>
      <c r="CR7" s="39">
        <v>59.11</v>
      </c>
      <c r="CS7" s="39">
        <v>59.74</v>
      </c>
      <c r="CT7" s="39">
        <v>59.46</v>
      </c>
      <c r="CU7" s="39">
        <v>59.51</v>
      </c>
      <c r="CV7" s="39">
        <v>60</v>
      </c>
      <c r="CW7" s="39">
        <v>86.24</v>
      </c>
      <c r="CX7" s="39">
        <v>86.5</v>
      </c>
      <c r="CY7" s="39">
        <v>81.09</v>
      </c>
      <c r="CZ7" s="39">
        <v>79.58</v>
      </c>
      <c r="DA7" s="39">
        <v>81.180000000000007</v>
      </c>
      <c r="DB7" s="39">
        <v>87.74</v>
      </c>
      <c r="DC7" s="39">
        <v>87.91</v>
      </c>
      <c r="DD7" s="39">
        <v>87.28</v>
      </c>
      <c r="DE7" s="39">
        <v>87.41</v>
      </c>
      <c r="DF7" s="39">
        <v>87.08</v>
      </c>
      <c r="DG7" s="39">
        <v>89.8</v>
      </c>
      <c r="DH7" s="39">
        <v>49.62</v>
      </c>
      <c r="DI7" s="39">
        <v>50.41</v>
      </c>
      <c r="DJ7" s="39">
        <v>50.18</v>
      </c>
      <c r="DK7" s="39">
        <v>51.7</v>
      </c>
      <c r="DL7" s="39">
        <v>52.96</v>
      </c>
      <c r="DM7" s="39">
        <v>46.27</v>
      </c>
      <c r="DN7" s="39">
        <v>46.88</v>
      </c>
      <c r="DO7" s="39">
        <v>46.94</v>
      </c>
      <c r="DP7" s="39">
        <v>47.62</v>
      </c>
      <c r="DQ7" s="39">
        <v>48.55</v>
      </c>
      <c r="DR7" s="39">
        <v>49.59</v>
      </c>
      <c r="DS7" s="39">
        <v>11.38</v>
      </c>
      <c r="DT7" s="39">
        <v>15.46</v>
      </c>
      <c r="DU7" s="39">
        <v>18.239999999999998</v>
      </c>
      <c r="DV7" s="39">
        <v>22.63</v>
      </c>
      <c r="DW7" s="39">
        <v>25.31</v>
      </c>
      <c r="DX7" s="39">
        <v>10.93</v>
      </c>
      <c r="DY7" s="39">
        <v>13.39</v>
      </c>
      <c r="DZ7" s="39">
        <v>14.48</v>
      </c>
      <c r="EA7" s="39">
        <v>16.27</v>
      </c>
      <c r="EB7" s="39">
        <v>17.11</v>
      </c>
      <c r="EC7" s="39">
        <v>19.440000000000001</v>
      </c>
      <c r="ED7" s="39">
        <v>0.63</v>
      </c>
      <c r="EE7" s="39">
        <v>0.48</v>
      </c>
      <c r="EF7" s="39">
        <v>0.28999999999999998</v>
      </c>
      <c r="EG7" s="39">
        <v>0.33</v>
      </c>
      <c r="EH7" s="39">
        <v>0.32</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2021-02-09T07:55:14Z</cp:lastPrinted>
  <dcterms:created xsi:type="dcterms:W3CDTF">2020-12-04T02:16:45Z</dcterms:created>
  <dcterms:modified xsi:type="dcterms:W3CDTF">2021-02-18T00:04:53Z</dcterms:modified>
  <cp:category/>
</cp:coreProperties>
</file>