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j300072\共有（原田）nj300072\42 普通会計決算統計総括\Ｒ２\36 【国照会】令和元年度財政状況資料集の作成及び提出について\13 起案時添付用←係員チェック済みのものはこちらへ。\"/>
    </mc:Choice>
  </mc:AlternateContent>
  <bookViews>
    <workbookView xWindow="0" yWindow="0" windowWidth="20310" windowHeight="72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9" i="10"/>
  <c r="AO38" i="10"/>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BW42" i="10"/>
  <c r="BE42" i="10"/>
  <c r="AM42" i="10"/>
  <c r="U42" i="10"/>
  <c r="C42" i="10"/>
  <c r="CO41" i="10"/>
  <c r="CO42" i="10" s="1"/>
  <c r="BW41" i="10"/>
  <c r="BE41" i="10"/>
  <c r="AM41" i="10"/>
  <c r="U41" i="10"/>
  <c r="C41" i="10"/>
  <c r="BW40" i="10"/>
  <c r="BE40" i="10"/>
  <c r="AM40" i="10"/>
  <c r="U40" i="10"/>
  <c r="C40" i="10"/>
  <c r="CO39" i="10"/>
  <c r="CO40" i="10" s="1"/>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CO34" i="10"/>
  <c r="CO35" i="10" s="1"/>
  <c r="CO36" i="10" s="1"/>
  <c r="CO37" i="10" s="1"/>
  <c r="CO38" i="10" s="1"/>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<sst xmlns="http://schemas.openxmlformats.org/spreadsheetml/2006/main" count="1173" uniqueCount="619">
  <si>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</si>
  <si>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</si>
  <si>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</si>
  <si>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</si>
  <si>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</si>
  <si>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</si>
  <si>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</si>
  <si>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</si>
  <si>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</si>
  <si>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</si>
  <si>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</si>
  <si>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</si>
  <si>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</si>
  <si>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</si>
  <si>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</si>
  <si>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</si>
  <si>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</si>
  <si>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</si>
  <si>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</si>
  <si>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</si>
  <si>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</si>
  <si>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</si>
  <si>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</si>
  <si>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</si>
  <si>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</si>
  <si>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</si>
  <si>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</si>
  <si>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</si>
  <si>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</si>
  <si>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</si>
  <si>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</si>
  <si>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</si>
  <si>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</si>
  <si>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</si>
  <si>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</si>
  <si>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</si>
  <si>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</si>
  <si>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</si>
  <si>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</si>
  <si>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</si>
  <si>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</si>
  <si>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</si>
  <si>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</si>
  <si>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</si>
  <si>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</si>
  <si>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</si>
  <si>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</si>
  <si>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</si>
  <si>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</si>
  <si>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</si>
  <si>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</si>
  <si>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</si>
  <si>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</si>
  <si>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</si>
  <si>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</si>
  <si>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</si>
  <si>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</si>
  <si>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</si>
  <si>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</si>
  <si>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</si>
  <si>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</si>
  <si>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</si>
  <si>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</si>
  <si>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</si>
  <si>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</si>
  <si>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</si>
  <si>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</si>
  <si>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</si>
  <si>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</si>
  <si>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</si>
  <si>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</si>
  <si>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</si>
  <si>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</si>
  <si>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</si>
  <si>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</si>
  <si>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</si>
  <si>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</si>
  <si>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</si>
  <si>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</si>
  <si>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</si>
  <si>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</si>
  <si>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</si>
  <si>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</si>
  <si>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</si>
  <si>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</si>
  <si>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中核市</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</si>
  <si>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</si>
  <si>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</si>
  <si>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</si>
  <si>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</si>
  <si>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</si>
  <si>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</si>
  <si>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</si>
  <si>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</si>
  <si>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</si>
  <si>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</si>
  <si>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</si>
  <si>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</si>
  <si>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鹿児島市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</si>
  <si>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</si>
  <si>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</si>
  <si>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</si>
  <si>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</si>
  <si>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</si>
  <si>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</si>
  <si>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</si>
  <si>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</si>
  <si>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</si>
  <si>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</si>
  <si>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</si>
  <si>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</si>
  <si>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</si>
  <si>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</si>
  <si>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</si>
  <si>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</si>
  <si>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</si>
  <si>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</si>
  <si>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</si>
  <si>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</si>
  <si>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</si>
  <si>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</si>
  <si>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</si>
  <si>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</si>
  <si>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</si>
  <si>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</si>
  <si>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</si>
  <si>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</si>
  <si>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</si>
  <si>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</si>
  <si>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</si>
  <si>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</si>
  <si>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</si>
  <si>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</si>
  <si>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</si>
  <si>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</si>
  <si>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</si>
  <si>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</si>
  <si>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</si>
  <si>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</si>
  <si>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</si>
  <si>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</si>
  <si>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</si>
  <si>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</si>
  <si>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</si>
  <si>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</si>
  <si>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</si>
  <si>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</si>
  <si>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</si>
  <si>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</si>
  <si>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</si>
  <si>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</si>
  <si>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</si>
  <si>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</si>
  <si>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</si>
  <si>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</si>
  <si>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</si>
  <si>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</si>
  <si>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</si>
  <si>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</si>
  <si>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</si>
  <si>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</si>
  <si>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</si>
  <si>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</si>
  <si>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</si>
  <si>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</si>
  <si>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</si>
  <si>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</si>
  <si>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</si>
  <si>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</si>
  <si>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</si>
  <si>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</si>
  <si>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</si>
  <si>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</si>
  <si>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</si>
  <si>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</si>
  <si>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</si>
  <si>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</si>
  <si>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</si>
  <si>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</si>
  <si>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</si>
  <si>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</si>
  <si>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</si>
  <si>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</si>
  <si>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</si>
  <si>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</si>
  <si>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</si>
  <si>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</si>
  <si>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</si>
  <si>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</si>
  <si>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</si>
  <si>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</si>
  <si>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</si>
  <si>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</si>
  <si>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</si>
  <si>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</si>
  <si>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</si>
  <si>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</si>
  <si>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</si>
  <si>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</si>
  <si>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</si>
  <si>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</si>
  <si>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</si>
  <si>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</si>
  <si>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</si>
  <si>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</si>
  <si>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</si>
  <si>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</si>
  <si>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</si>
  <si>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</si>
  <si>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</si>
  <si>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</si>
  <si>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</si>
  <si>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</si>
  <si>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</si>
  <si>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鹿児島県鹿児島市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</si>
  <si>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</si>
  <si>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</si>
  <si>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</si>
  <si>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</si>
  <si>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</si>
  <si>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</si>
  <si>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</si>
  <si>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</si>
  <si>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</si>
  <si>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</si>
  <si>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</si>
  <si>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</si>
  <si>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</si>
  <si>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</si>
  <si>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</si>
  <si>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</si>
  <si>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</si>
  <si>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</si>
  <si>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</si>
  <si>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</si>
  <si>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</si>
  <si>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</si>
  <si>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</si>
  <si>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</si>
  <si>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</si>
  <si>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</si>
  <si>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</si>
  <si>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</si>
  <si>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</si>
  <si>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</si>
  <si>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</si>
  <si>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</si>
  <si>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</si>
  <si>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</si>
  <si>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</si>
  <si>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</si>
  <si>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</si>
  <si>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</si>
  <si>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</si>
  <si>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</si>
  <si>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</si>
  <si>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</si>
  <si>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</si>
  <si>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</si>
  <si>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</si>
  <si>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</si>
  <si>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</si>
  <si>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</si>
  <si>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</si>
  <si>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</si>
  <si>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</si>
  <si>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</si>
  <si>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</si>
  <si>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</si>
  <si>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</si>
  <si>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</si>
  <si>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</si>
  <si>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</si>
  <si>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</si>
  <si>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</si>
  <si>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</si>
  <si>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</si>
  <si>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</si>
  <si>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</si>
  <si>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</si>
  <si>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</si>
  <si>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</si>
  <si>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</si>
  <si>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</si>
  <si>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</si>
  <si>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</si>
  <si>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</si>
  <si>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</si>
  <si>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</si>
  <si>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</si>
  <si>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</si>
  <si>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</si>
  <si>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</si>
  <si>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</si>
  <si>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</si>
  <si>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</si>
  <si>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</si>
  <si>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</si>
  <si>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</si>
  <si>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</si>
  <si>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</si>
  <si>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</si>
  <si>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</si>
  <si>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</si>
  <si>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</si>
  <si>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</si>
  <si>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</si>
  <si>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</si>
  <si>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</si>
  <si>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</si>
  <si>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</si>
  <si>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</si>
  <si>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</si>
  <si>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</si>
  <si>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</si>
  <si>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</si>
  <si>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</si>
  <si>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</si>
  <si>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</si>
  <si>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</si>
  <si>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</si>
  <si>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</si>
  <si>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</si>
  <si>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</si>
  <si>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</si>
  <si>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</si>
  <si>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</si>
  <si>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</si>
  <si>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</si>
  <si>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</si>
  <si>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</si>
  <si>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</si>
  <si>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</si>
  <si>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</si>
  <si>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</si>
  <si>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交通</t>
    <phoneticPr fontId="5"/>
  </si>
  <si>
    <t>加入世帯数(世帯)</t>
  </si>
  <si>
    <t>　繰出金</t>
    <phoneticPr fontId="5"/>
  </si>
  <si>
    <t>地方債</t>
  </si>
  <si>
    <t>下水道</t>
    <phoneticPr fontId="5"/>
  </si>
  <si>
    <t>被保険者数(人)</t>
  </si>
  <si>
    <t>　積立金</t>
    <phoneticPr fontId="5"/>
  </si>
  <si>
    <t>　うち減収補塡債(特例分)</t>
    <rPh sb="4" eb="5">
      <t>シュウ</t>
    </rPh>
    <rPh sb="9" eb="10">
      <t>トク</t>
    </rPh>
    <rPh sb="10" eb="11">
      <t>レイ</t>
    </rPh>
    <rPh sb="11" eb="12">
      <t>ブン</t>
    </rPh>
    <phoneticPr fontId="16"/>
  </si>
  <si>
    <t>観光施設</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</si>
  <si>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</si>
  <si>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</si>
  <si>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</si>
  <si>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</si>
  <si>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</si>
  <si>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</si>
  <si>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</si>
  <si>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</si>
  <si>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</si>
  <si>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</si>
  <si>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</si>
  <si>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</si>
  <si>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</si>
  <si>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</si>
  <si>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</si>
  <si>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</si>
  <si>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</si>
  <si>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</si>
  <si>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</si>
  <si>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</si>
  <si>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</si>
  <si>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</si>
  <si>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</si>
  <si>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鹿児島県鹿児島市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</si>
  <si>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</si>
  <si>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</si>
  <si>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</si>
  <si>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</si>
  <si>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</si>
  <si>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</si>
  <si>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</si>
  <si>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</si>
  <si>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</si>
  <si>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</si>
  <si>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</si>
  <si>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</si>
  <si>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</si>
  <si>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</si>
  <si>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</si>
  <si>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</si>
  <si>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</si>
  <si>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</si>
  <si>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</si>
  <si>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</si>
  <si>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鹿児島市土地区画整理事業清算特別会計</t>
    <phoneticPr fontId="5"/>
  </si>
  <si>
    <t>鹿児島市地域下水道事業特別会計</t>
    <phoneticPr fontId="5"/>
  </si>
  <si>
    <t>鹿児島市母子父子寡婦福祉資金貸付事業特別会計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</si>
  <si>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</si>
  <si>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</si>
  <si>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</si>
  <si>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</si>
  <si>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</si>
  <si>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</si>
  <si>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</si>
  <si>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</si>
  <si>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</si>
  <si>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</si>
  <si>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</si>
  <si>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</si>
  <si>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</si>
  <si>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鹿児島市国民健康保険事業特別会計</t>
    <phoneticPr fontId="5"/>
  </si>
  <si>
    <t>鹿児島市介護保険特別会計</t>
    <phoneticPr fontId="5"/>
  </si>
  <si>
    <t>鹿児島市後期高齢者医療特別会計</t>
    <phoneticPr fontId="5"/>
  </si>
  <si>
    <t>鹿児島市病院事業特別会計</t>
    <phoneticPr fontId="5"/>
  </si>
  <si>
    <t>法適用企業</t>
    <phoneticPr fontId="5"/>
  </si>
  <si>
    <t>鹿児島市交通事業特別会計</t>
    <phoneticPr fontId="5"/>
  </si>
  <si>
    <t>鹿児島市水道事業特別会計</t>
    <phoneticPr fontId="5"/>
  </si>
  <si>
    <t>鹿児島市工業用水道事業特別会計</t>
    <phoneticPr fontId="5"/>
  </si>
  <si>
    <t>鹿児島市公共下水道事業特別会計</t>
    <phoneticPr fontId="5"/>
  </si>
  <si>
    <t>鹿児島市船舶事業特別会計</t>
    <phoneticPr fontId="5"/>
  </si>
  <si>
    <t>鹿児島市中央卸売市場特別会計</t>
    <phoneticPr fontId="5"/>
  </si>
  <si>
    <t>法非適用企業</t>
    <phoneticPr fontId="5"/>
  </si>
  <si>
    <t>鹿児島市桜島観光施設特別会計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</si>
  <si>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</si>
  <si>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</si>
  <si>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</si>
  <si>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</si>
  <si>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</si>
  <si>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</si>
  <si>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</si>
  <si>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</si>
  <si>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</si>
  <si>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</si>
  <si>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</si>
  <si>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</si>
  <si>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</si>
  <si>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</si>
  <si>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</si>
  <si>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</si>
  <si>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</si>
  <si>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</si>
  <si>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</si>
  <si>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</si>
  <si>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</si>
  <si>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</si>
  <si>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</si>
  <si>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</si>
  <si>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</si>
  <si>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</si>
  <si>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</si>
  <si>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</si>
  <si>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</si>
  <si>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</si>
  <si>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</si>
  <si>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</si>
  <si>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</si>
  <si>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</si>
  <si>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</si>
  <si>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</si>
  <si>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</si>
  <si>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</si>
  <si>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</si>
  <si>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</si>
  <si>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</si>
  <si>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</si>
  <si>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</si>
  <si>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</si>
  <si>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</si>
  <si>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</si>
  <si>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</si>
  <si>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</si>
  <si>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</si>
  <si>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</si>
  <si>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</si>
  <si>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</si>
  <si>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</si>
  <si>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</si>
  <si>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鹿児島市中央卸売市場特別会計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</si>
  <si>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</si>
  <si>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</si>
  <si>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</si>
  <si>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</si>
  <si>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</si>
  <si>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</si>
  <si>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</si>
  <si>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</si>
  <si>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</si>
  <si>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</si>
  <si>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</si>
  <si>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</si>
  <si>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</si>
  <si>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</si>
  <si>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</si>
  <si>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</si>
  <si>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</si>
  <si>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</si>
  <si>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</si>
  <si>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</si>
  <si>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</si>
  <si>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</si>
  <si>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</si>
  <si>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</si>
  <si>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</si>
  <si>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</si>
  <si>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</si>
  <si>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</si>
  <si>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</si>
  <si>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</si>
  <si>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</si>
  <si>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</si>
  <si>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</si>
  <si>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</si>
  <si>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</si>
  <si>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</si>
  <si>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</si>
  <si>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</si>
  <si>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</si>
  <si>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</si>
  <si>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</si>
  <si>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</si>
  <si>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</si>
  <si>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</si>
  <si>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</si>
  <si>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</si>
  <si>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</si>
  <si>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</si>
  <si>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</si>
  <si>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</si>
  <si>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</si>
  <si>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</si>
  <si>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</si>
  <si>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</si>
  <si>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</si>
  <si>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</si>
  <si>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</si>
  <si>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</si>
  <si>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</si>
  <si>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</si>
  <si>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</si>
  <si>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</si>
  <si>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</si>
  <si>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</si>
  <si>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</si>
  <si>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</si>
  <si>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</si>
  <si>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</si>
  <si>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</si>
  <si>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</si>
  <si>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</si>
  <si>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</si>
  <si>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</si>
  <si>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</si>
  <si>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</si>
  <si>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</si>
  <si>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</si>
  <si>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</si>
  <si>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</si>
  <si>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</si>
  <si>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</si>
  <si>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</si>
  <si>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</si>
  <si>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</si>
  <si>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</si>
  <si>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</si>
  <si>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0.98</t>
  </si>
  <si>
    <t>▲ 1.07</t>
  </si>
  <si>
    <t>▲ 2.68</t>
  </si>
  <si>
    <t>鹿児島市国民健康保険事業特別会計</t>
  </si>
  <si>
    <t>▲ 3.97</t>
  </si>
  <si>
    <t>▲ 4.09</t>
  </si>
  <si>
    <t>▲ 2.89</t>
  </si>
  <si>
    <t>▲ 2.37</t>
  </si>
  <si>
    <t>▲ 2.40</t>
  </si>
  <si>
    <t>鹿児島市病院事業特別会計</t>
  </si>
  <si>
    <t>鹿児島市水道事業特別会計</t>
  </si>
  <si>
    <t>鹿児島市公共下水道事業特別会計</t>
  </si>
  <si>
    <t>一般会計</t>
  </si>
  <si>
    <t>鹿児島市交通事業特別会計</t>
  </si>
  <si>
    <t>鹿児島市船舶事業特別会計</t>
  </si>
  <si>
    <t>鹿児島市介護保険特別会計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</si>
  <si>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</si>
  <si>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</si>
  <si>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</si>
  <si>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</si>
  <si>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</si>
  <si>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</si>
  <si>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</si>
  <si>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</si>
  <si>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</si>
  <si>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鹿児島県市町村総合事務組合</t>
    <phoneticPr fontId="2"/>
  </si>
  <si>
    <t>鹿児島県後期高齢者医療広域連合(一般会計)</t>
    <rPh sb="16" eb="18">
      <t>イッパン</t>
    </rPh>
    <rPh sb="18" eb="20">
      <t>カイケイ</t>
    </rPh>
    <phoneticPr fontId="2"/>
  </si>
  <si>
    <t>鹿児島県後期高齢者医療広域連合(特別会計)</t>
    <rPh sb="16" eb="18">
      <t>トクベツ</t>
    </rPh>
    <rPh sb="18" eb="20">
      <t>カイケイ</t>
    </rPh>
    <phoneticPr fontId="2"/>
  </si>
  <si>
    <t>-</t>
    <phoneticPr fontId="2"/>
  </si>
  <si>
    <t>建設事業基金</t>
    <rPh sb="0" eb="2">
      <t>ケンセツ</t>
    </rPh>
    <rPh sb="2" eb="4">
      <t>ジギョウ</t>
    </rPh>
    <rPh sb="4" eb="6">
      <t>キキン</t>
    </rPh>
    <phoneticPr fontId="19"/>
  </si>
  <si>
    <t>高齢者福祉施設管理基金</t>
    <rPh sb="0" eb="3">
      <t>コウレイシャ</t>
    </rPh>
    <rPh sb="3" eb="5">
      <t>フクシ</t>
    </rPh>
    <rPh sb="5" eb="7">
      <t>シセツ</t>
    </rPh>
    <rPh sb="7" eb="9">
      <t>カンリ</t>
    </rPh>
    <rPh sb="9" eb="11">
      <t>キキン</t>
    </rPh>
    <phoneticPr fontId="19"/>
  </si>
  <si>
    <t>文学振興基金</t>
    <rPh sb="0" eb="2">
      <t>ブンガク</t>
    </rPh>
    <rPh sb="2" eb="4">
      <t>シンコウ</t>
    </rPh>
    <rPh sb="4" eb="6">
      <t>キキン</t>
    </rPh>
    <phoneticPr fontId="19"/>
  </si>
  <si>
    <t>合併まちづくり基金</t>
    <rPh sb="0" eb="2">
      <t>ガッペイ</t>
    </rPh>
    <rPh sb="7" eb="9">
      <t>キキン</t>
    </rPh>
    <phoneticPr fontId="19"/>
  </si>
  <si>
    <t>国際交流基金</t>
    <rPh sb="0" eb="2">
      <t>コクサイ</t>
    </rPh>
    <rPh sb="2" eb="4">
      <t>コウリュウ</t>
    </rPh>
    <rPh sb="4" eb="6">
      <t>キキン</t>
    </rPh>
    <phoneticPr fontId="19"/>
  </si>
  <si>
    <t>鹿児島まちづくり土地区画整理協会</t>
    <rPh sb="0" eb="3">
      <t>カゴシマ</t>
    </rPh>
    <rPh sb="8" eb="16">
      <t>トチクカクセイリキョウカイ</t>
    </rPh>
    <phoneticPr fontId="2"/>
  </si>
  <si>
    <t>鹿児島市中小企業勤労者福祉サービスセンター</t>
  </si>
  <si>
    <t>かごしま教育文化振興財団</t>
    <rPh sb="4" eb="12">
      <t>キョウイクブンカシンコウザイダン</t>
    </rPh>
    <phoneticPr fontId="2"/>
  </si>
  <si>
    <t>鹿児島市水族館公社</t>
  </si>
  <si>
    <t>鹿児島中央地下駐車場</t>
    <rPh sb="0" eb="10">
      <t>カゴシマチュウオウチカチュウシャジョウ</t>
    </rPh>
    <phoneticPr fontId="2"/>
  </si>
  <si>
    <t>鹿児島観光コンベンション協会</t>
  </si>
  <si>
    <t>鹿児島市国際交流財団</t>
    <rPh sb="0" eb="4">
      <t>カゴシマシ</t>
    </rPh>
    <rPh sb="4" eb="10">
      <t>コクサイコウリュウザイダン</t>
    </rPh>
    <phoneticPr fontId="2"/>
  </si>
  <si>
    <t>かごしま環境未来財団</t>
  </si>
  <si>
    <t>-</t>
    <phoneticPr fontId="2"/>
  </si>
  <si>
    <t>公益財団法人鹿児島市環境サービス財団</t>
    <rPh sb="0" eb="2">
      <t>コウエキ</t>
    </rPh>
    <rPh sb="2" eb="4">
      <t>ザイダン</t>
    </rPh>
    <rPh sb="4" eb="6">
      <t>ホウジン</t>
    </rPh>
    <rPh sb="6" eb="10">
      <t>カゴシマシ</t>
    </rPh>
    <rPh sb="10" eb="12">
      <t>カンキョウ</t>
    </rPh>
    <rPh sb="16" eb="18">
      <t>ザイダン</t>
    </rPh>
    <phoneticPr fontId="2"/>
  </si>
  <si>
    <t>‐</t>
    <phoneticPr fontId="2"/>
  </si>
  <si>
    <t>鹿児島市健康交流促進財団</t>
    <rPh sb="0" eb="4">
      <t>カゴシマシ</t>
    </rPh>
    <rPh sb="4" eb="6">
      <t>ケンコウ</t>
    </rPh>
    <rPh sb="6" eb="8">
      <t>コウリュウ</t>
    </rPh>
    <rPh sb="8" eb="10">
      <t>ソクシン</t>
    </rPh>
    <rPh sb="10" eb="12">
      <t>ザイダン</t>
    </rPh>
    <phoneticPr fontId="2"/>
  </si>
  <si>
    <t>西郷南洲顕彰会</t>
  </si>
  <si>
    <t>まちづくり鹿児島</t>
  </si>
  <si>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</si>
  <si>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</si>
  <si>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</si>
  <si>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</si>
  <si>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</si>
  <si>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</si>
  <si>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</si>
  <si>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</si>
  <si>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</si>
  <si>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</si>
  <si>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</si>
  <si>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将来負担比率、有形固定資産減価償却率共に類似団体平均値より低くなっており、将来負担の健全度は確保されていると考えている。
今後も、将来負担額の抑制を図るとともに、鹿児島市公共施設等総合管理計画等に基づき施設の長寿命化や施設総量の適正化等に取り組む。</t>
    <phoneticPr fontId="5"/>
  </si>
  <si>
    <t>将来負担比率と実質公債費比率は、共に類似団体平均値より低くなっており、公債費負担の健全度は確保されていると考えている。
今後も、将来負担額を抑制するとともに、充当可能財源等の増加を図り、将来負担比率の減少に努める。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</si>
</sst>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8"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50880</c:v>
                </c:pt>
                <c:pt idx="1">
                  <c:v>46395</c:v>
                </c:pt>
                <c:pt idx="2">
                  <c:v>48088</c:v>
                </c:pt>
                <c:pt idx="3">
                  <c:v>46457</c:v>
                </c:pt>
                <c:pt idx="4">
                  <c:v>51849</c:v>
                </c:pt>
              </c:numCache>
            </c:numRef>
          </c:val>
          <c:smooth val="0"/>
          <c:extLst>
            <c:ext xmlns:c16="http://schemas.microsoft.com/office/drawing/2014/chart" uri="{C3380CC4-5D6E-409C-BE32-E72D297353CC}">
              <c16:uniqueId val="{00000000-3820-4618-A2B9-EFD6FB260C1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61544</c:v>
                </c:pt>
                <c:pt idx="1">
                  <c:v>51553</c:v>
                </c:pt>
                <c:pt idx="2">
                  <c:v>53339</c:v>
                </c:pt>
                <c:pt idx="3">
                  <c:v>51611</c:v>
                </c:pt>
                <c:pt idx="4">
                  <c:v>66874</c:v>
                </c:pt>
              </c:numCache>
            </c:numRef>
          </c:val>
          <c:smooth val="0"/>
          <c:extLst>
            <c:ext xmlns:c16="http://schemas.microsoft.com/office/drawing/2014/chart" uri="{C3380CC4-5D6E-409C-BE32-E72D297353CC}">
              <c16:uniqueId val="{00000001-3820-4618-A2B9-EFD6FB260C1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5.43</c:v>
                </c:pt>
                <c:pt idx="1">
                  <c:v>4.47</c:v>
                </c:pt>
                <c:pt idx="2">
                  <c:v>4.51</c:v>
                </c:pt>
                <c:pt idx="3">
                  <c:v>4.54</c:v>
                </c:pt>
                <c:pt idx="4">
                  <c:v>3.35</c:v>
                </c:pt>
              </c:numCache>
            </c:numRef>
          </c:val>
          <c:extLst>
            <c:ext xmlns:c16="http://schemas.microsoft.com/office/drawing/2014/chart" uri="{C3380CC4-5D6E-409C-BE32-E72D297353CC}">
              <c16:uniqueId val="{00000000-AA02-494E-B05F-ACE9A18DE3A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9.3699999999999992</c:v>
                </c:pt>
                <c:pt idx="1">
                  <c:v>9.42</c:v>
                </c:pt>
                <c:pt idx="2">
                  <c:v>9.39</c:v>
                </c:pt>
                <c:pt idx="3">
                  <c:v>8.17</c:v>
                </c:pt>
                <c:pt idx="4">
                  <c:v>6.62</c:v>
                </c:pt>
              </c:numCache>
            </c:numRef>
          </c:val>
          <c:extLst>
            <c:ext xmlns:c16="http://schemas.microsoft.com/office/drawing/2014/chart" uri="{C3380CC4-5D6E-409C-BE32-E72D297353CC}">
              <c16:uniqueId val="{00000001-AA02-494E-B05F-ACE9A18DE3A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2.0299999999999998</c:v>
                </c:pt>
                <c:pt idx="1">
                  <c:v>-0.98</c:v>
                </c:pt>
                <c:pt idx="2">
                  <c:v>0.06</c:v>
                </c:pt>
                <c:pt idx="3">
                  <c:v>-1.07</c:v>
                </c:pt>
                <c:pt idx="4">
                  <c:v>-2.68</c:v>
                </c:pt>
              </c:numCache>
            </c:numRef>
          </c:val>
          <c:smooth val="0"/>
          <c:extLst>
            <c:ext xmlns:c16="http://schemas.microsoft.com/office/drawing/2014/chart" uri="{C3380CC4-5D6E-409C-BE32-E72D297353CC}">
              <c16:uniqueId val="{00000002-AA02-494E-B05F-ACE9A18DE3A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0.46</c:v>
                </c:pt>
                <c:pt idx="2">
                  <c:v>#N/A</c:v>
                </c:pt>
                <c:pt idx="3">
                  <c:v>0.5</c:v>
                </c:pt>
                <c:pt idx="4">
                  <c:v>#N/A</c:v>
                </c:pt>
                <c:pt idx="5">
                  <c:v>0.38</c:v>
                </c:pt>
                <c:pt idx="6">
                  <c:v>#N/A</c:v>
                </c:pt>
                <c:pt idx="7">
                  <c:v>0.2</c:v>
                </c:pt>
                <c:pt idx="8">
                  <c:v>#N/A</c:v>
                </c:pt>
                <c:pt idx="9">
                  <c:v>0.18</c:v>
                </c:pt>
              </c:numCache>
            </c:numRef>
          </c:val>
          <c:extLst>
            <c:ext xmlns:c16="http://schemas.microsoft.com/office/drawing/2014/chart" uri="{C3380CC4-5D6E-409C-BE32-E72D297353CC}">
              <c16:uniqueId val="{00000000-A6A4-4D07-9369-E83108EB209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6A4-4D07-9369-E83108EB2093}"/>
            </c:ext>
          </c:extLst>
        </c:ser>
        <c:ser>
          <c:idx val="2"/>
          <c:order val="2"/>
          <c:tx>
            <c:strRef>
              <c:f>データシート!$A$29</c:f>
              <c:strCache>
                <c:ptCount val="1"/>
                <c:pt idx="0">
                  <c:v>鹿児島市介護保険特別会計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0.54</c:v>
                </c:pt>
                <c:pt idx="2">
                  <c:v>#N/A</c:v>
                </c:pt>
                <c:pt idx="3">
                  <c:v>0.49</c:v>
                </c:pt>
                <c:pt idx="4">
                  <c:v>#N/A</c:v>
                </c:pt>
                <c:pt idx="5">
                  <c:v>1.0900000000000001</c:v>
                </c:pt>
                <c:pt idx="6">
                  <c:v>#N/A</c:v>
                </c:pt>
                <c:pt idx="7">
                  <c:v>1.07</c:v>
                </c:pt>
                <c:pt idx="8">
                  <c:v>#N/A</c:v>
                </c:pt>
                <c:pt idx="9">
                  <c:v>0.34</c:v>
                </c:pt>
              </c:numCache>
            </c:numRef>
          </c:val>
          <c:extLst>
            <c:ext xmlns:c16="http://schemas.microsoft.com/office/drawing/2014/chart" uri="{C3380CC4-5D6E-409C-BE32-E72D297353CC}">
              <c16:uniqueId val="{00000002-A6A4-4D07-9369-E83108EB2093}"/>
            </c:ext>
          </c:extLst>
        </c:ser>
        <c:ser>
          <c:idx val="3"/>
          <c:order val="3"/>
          <c:tx>
            <c:strRef>
              <c:f>データシート!$A$30</c:f>
              <c:strCache>
                <c:ptCount val="1"/>
                <c:pt idx="0">
                  <c:v>鹿児島市船舶事業特別会計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0.86</c:v>
                </c:pt>
                <c:pt idx="2">
                  <c:v>#N/A</c:v>
                </c:pt>
                <c:pt idx="3">
                  <c:v>0.72</c:v>
                </c:pt>
                <c:pt idx="4">
                  <c:v>#N/A</c:v>
                </c:pt>
                <c:pt idx="5">
                  <c:v>0.67</c:v>
                </c:pt>
                <c:pt idx="6">
                  <c:v>#N/A</c:v>
                </c:pt>
                <c:pt idx="7">
                  <c:v>0.5</c:v>
                </c:pt>
                <c:pt idx="8">
                  <c:v>#N/A</c:v>
                </c:pt>
                <c:pt idx="9">
                  <c:v>0.34</c:v>
                </c:pt>
              </c:numCache>
            </c:numRef>
          </c:val>
          <c:extLst>
            <c:ext xmlns:c16="http://schemas.microsoft.com/office/drawing/2014/chart" uri="{C3380CC4-5D6E-409C-BE32-E72D297353CC}">
              <c16:uniqueId val="{00000003-A6A4-4D07-9369-E83108EB2093}"/>
            </c:ext>
          </c:extLst>
        </c:ser>
        <c:ser>
          <c:idx val="4"/>
          <c:order val="4"/>
          <c:tx>
            <c:strRef>
              <c:f>データシート!$A$31</c:f>
              <c:strCache>
                <c:ptCount val="1"/>
                <c:pt idx="0">
                  <c:v>鹿児島市交通事業特別会計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c:v>
                </c:pt>
                <c:pt idx="2">
                  <c:v>#N/A</c:v>
                </c:pt>
                <c:pt idx="3">
                  <c:v>2.09</c:v>
                </c:pt>
                <c:pt idx="4">
                  <c:v>#N/A</c:v>
                </c:pt>
                <c:pt idx="5">
                  <c:v>1.28</c:v>
                </c:pt>
                <c:pt idx="6">
                  <c:v>#N/A</c:v>
                </c:pt>
                <c:pt idx="7">
                  <c:v>0.8</c:v>
                </c:pt>
                <c:pt idx="8">
                  <c:v>#N/A</c:v>
                </c:pt>
                <c:pt idx="9">
                  <c:v>0.47</c:v>
                </c:pt>
              </c:numCache>
            </c:numRef>
          </c:val>
          <c:extLst>
            <c:ext xmlns:c16="http://schemas.microsoft.com/office/drawing/2014/chart" uri="{C3380CC4-5D6E-409C-BE32-E72D297353CC}">
              <c16:uniqueId val="{00000004-A6A4-4D07-9369-E83108EB2093}"/>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5.1100000000000003</c:v>
                </c:pt>
                <c:pt idx="2">
                  <c:v>#N/A</c:v>
                </c:pt>
                <c:pt idx="3">
                  <c:v>4.1100000000000003</c:v>
                </c:pt>
                <c:pt idx="4">
                  <c:v>#N/A</c:v>
                </c:pt>
                <c:pt idx="5">
                  <c:v>4.2699999999999996</c:v>
                </c:pt>
                <c:pt idx="6">
                  <c:v>#N/A</c:v>
                </c:pt>
                <c:pt idx="7">
                  <c:v>4.4800000000000004</c:v>
                </c:pt>
                <c:pt idx="8">
                  <c:v>#N/A</c:v>
                </c:pt>
                <c:pt idx="9">
                  <c:v>3.32</c:v>
                </c:pt>
              </c:numCache>
            </c:numRef>
          </c:val>
          <c:extLst>
            <c:ext xmlns:c16="http://schemas.microsoft.com/office/drawing/2014/chart" uri="{C3380CC4-5D6E-409C-BE32-E72D297353CC}">
              <c16:uniqueId val="{00000005-A6A4-4D07-9369-E83108EB2093}"/>
            </c:ext>
          </c:extLst>
        </c:ser>
        <c:ser>
          <c:idx val="6"/>
          <c:order val="6"/>
          <c:tx>
            <c:strRef>
              <c:f>データシート!$A$33</c:f>
              <c:strCache>
                <c:ptCount val="1"/>
                <c:pt idx="0">
                  <c:v>鹿児島市公共下水道事業特別会計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2.81</c:v>
                </c:pt>
                <c:pt idx="2">
                  <c:v>#N/A</c:v>
                </c:pt>
                <c:pt idx="3">
                  <c:v>3.42</c:v>
                </c:pt>
                <c:pt idx="4">
                  <c:v>#N/A</c:v>
                </c:pt>
                <c:pt idx="5">
                  <c:v>3.94</c:v>
                </c:pt>
                <c:pt idx="6">
                  <c:v>#N/A</c:v>
                </c:pt>
                <c:pt idx="7">
                  <c:v>4.08</c:v>
                </c:pt>
                <c:pt idx="8">
                  <c:v>#N/A</c:v>
                </c:pt>
                <c:pt idx="9">
                  <c:v>4.38</c:v>
                </c:pt>
              </c:numCache>
            </c:numRef>
          </c:val>
          <c:extLst>
            <c:ext xmlns:c16="http://schemas.microsoft.com/office/drawing/2014/chart" uri="{C3380CC4-5D6E-409C-BE32-E72D297353CC}">
              <c16:uniqueId val="{00000006-A6A4-4D07-9369-E83108EB2093}"/>
            </c:ext>
          </c:extLst>
        </c:ser>
        <c:ser>
          <c:idx val="7"/>
          <c:order val="7"/>
          <c:tx>
            <c:strRef>
              <c:f>データシート!$A$34</c:f>
              <c:strCache>
                <c:ptCount val="1"/>
                <c:pt idx="0">
                  <c:v>鹿児島市水道事業特別会計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7.52</c:v>
                </c:pt>
                <c:pt idx="2">
                  <c:v>#N/A</c:v>
                </c:pt>
                <c:pt idx="3">
                  <c:v>7.82</c:v>
                </c:pt>
                <c:pt idx="4">
                  <c:v>#N/A</c:v>
                </c:pt>
                <c:pt idx="5">
                  <c:v>7.57</c:v>
                </c:pt>
                <c:pt idx="6">
                  <c:v>#N/A</c:v>
                </c:pt>
                <c:pt idx="7">
                  <c:v>7.53</c:v>
                </c:pt>
                <c:pt idx="8">
                  <c:v>#N/A</c:v>
                </c:pt>
                <c:pt idx="9">
                  <c:v>7.39</c:v>
                </c:pt>
              </c:numCache>
            </c:numRef>
          </c:val>
          <c:extLst>
            <c:ext xmlns:c16="http://schemas.microsoft.com/office/drawing/2014/chart" uri="{C3380CC4-5D6E-409C-BE32-E72D297353CC}">
              <c16:uniqueId val="{00000007-A6A4-4D07-9369-E83108EB2093}"/>
            </c:ext>
          </c:extLst>
        </c:ser>
        <c:ser>
          <c:idx val="8"/>
          <c:order val="8"/>
          <c:tx>
            <c:strRef>
              <c:f>データシート!$A$35</c:f>
              <c:strCache>
                <c:ptCount val="1"/>
                <c:pt idx="0">
                  <c:v>鹿児島市病院事業特別会計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4.2300000000000004</c:v>
                </c:pt>
                <c:pt idx="2">
                  <c:v>#N/A</c:v>
                </c:pt>
                <c:pt idx="3">
                  <c:v>7.59</c:v>
                </c:pt>
                <c:pt idx="4">
                  <c:v>#N/A</c:v>
                </c:pt>
                <c:pt idx="5">
                  <c:v>7.93</c:v>
                </c:pt>
                <c:pt idx="6">
                  <c:v>#N/A</c:v>
                </c:pt>
                <c:pt idx="7">
                  <c:v>8.9600000000000009</c:v>
                </c:pt>
                <c:pt idx="8">
                  <c:v>#N/A</c:v>
                </c:pt>
                <c:pt idx="9">
                  <c:v>9.4600000000000009</c:v>
                </c:pt>
              </c:numCache>
            </c:numRef>
          </c:val>
          <c:extLst>
            <c:ext xmlns:c16="http://schemas.microsoft.com/office/drawing/2014/chart" uri="{C3380CC4-5D6E-409C-BE32-E72D297353CC}">
              <c16:uniqueId val="{00000008-A6A4-4D07-9369-E83108EB2093}"/>
            </c:ext>
          </c:extLst>
        </c:ser>
        <c:ser>
          <c:idx val="9"/>
          <c:order val="9"/>
          <c:tx>
            <c:strRef>
              <c:f>データシート!$A$36</c:f>
              <c:strCache>
                <c:ptCount val="1"/>
                <c:pt idx="0">
                  <c:v>鹿児島市国民健康保険事業特別会計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3.97</c:v>
                </c:pt>
                <c:pt idx="1">
                  <c:v>#N/A</c:v>
                </c:pt>
                <c:pt idx="2">
                  <c:v>4.09</c:v>
                </c:pt>
                <c:pt idx="3">
                  <c:v>#N/A</c:v>
                </c:pt>
                <c:pt idx="4">
                  <c:v>2.89</c:v>
                </c:pt>
                <c:pt idx="5">
                  <c:v>#N/A</c:v>
                </c:pt>
                <c:pt idx="6">
                  <c:v>2.37</c:v>
                </c:pt>
                <c:pt idx="7">
                  <c:v>#N/A</c:v>
                </c:pt>
                <c:pt idx="8">
                  <c:v>2.4</c:v>
                </c:pt>
                <c:pt idx="9">
                  <c:v>#N/A</c:v>
                </c:pt>
              </c:numCache>
            </c:numRef>
          </c:val>
          <c:extLst>
            <c:ext xmlns:c16="http://schemas.microsoft.com/office/drawing/2014/chart" uri="{C3380CC4-5D6E-409C-BE32-E72D297353CC}">
              <c16:uniqueId val="{00000009-A6A4-4D07-9369-E83108EB209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22902</c:v>
                </c:pt>
                <c:pt idx="5">
                  <c:v>22819</c:v>
                </c:pt>
                <c:pt idx="8">
                  <c:v>22409</c:v>
                </c:pt>
                <c:pt idx="11">
                  <c:v>22696</c:v>
                </c:pt>
                <c:pt idx="14">
                  <c:v>22946</c:v>
                </c:pt>
              </c:numCache>
            </c:numRef>
          </c:val>
          <c:extLst>
            <c:ext xmlns:c16="http://schemas.microsoft.com/office/drawing/2014/chart" uri="{C3380CC4-5D6E-409C-BE32-E72D297353CC}">
              <c16:uniqueId val="{00000000-C4A9-4F23-9AC6-D29016C081F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4A9-4F23-9AC6-D29016C081F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67</c:v>
                </c:pt>
                <c:pt idx="3">
                  <c:v>67</c:v>
                </c:pt>
                <c:pt idx="6">
                  <c:v>73</c:v>
                </c:pt>
                <c:pt idx="9">
                  <c:v>63</c:v>
                </c:pt>
                <c:pt idx="12">
                  <c:v>60</c:v>
                </c:pt>
              </c:numCache>
            </c:numRef>
          </c:val>
          <c:extLst>
            <c:ext xmlns:c16="http://schemas.microsoft.com/office/drawing/2014/chart" uri="{C3380CC4-5D6E-409C-BE32-E72D297353CC}">
              <c16:uniqueId val="{00000002-C4A9-4F23-9AC6-D29016C081F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4A9-4F23-9AC6-D29016C081F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1663</c:v>
                </c:pt>
                <c:pt idx="3">
                  <c:v>1591</c:v>
                </c:pt>
                <c:pt idx="6">
                  <c:v>1298</c:v>
                </c:pt>
                <c:pt idx="9">
                  <c:v>1171</c:v>
                </c:pt>
                <c:pt idx="12">
                  <c:v>1363</c:v>
                </c:pt>
              </c:numCache>
            </c:numRef>
          </c:val>
          <c:extLst>
            <c:ext xmlns:c16="http://schemas.microsoft.com/office/drawing/2014/chart" uri="{C3380CC4-5D6E-409C-BE32-E72D297353CC}">
              <c16:uniqueId val="{00000004-C4A9-4F23-9AC6-D29016C081F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4A9-4F23-9AC6-D29016C081F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4A9-4F23-9AC6-D29016C081F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25216</c:v>
                </c:pt>
                <c:pt idx="3">
                  <c:v>23842</c:v>
                </c:pt>
                <c:pt idx="6">
                  <c:v>23539</c:v>
                </c:pt>
                <c:pt idx="9">
                  <c:v>24172</c:v>
                </c:pt>
                <c:pt idx="12">
                  <c:v>24922</c:v>
                </c:pt>
              </c:numCache>
            </c:numRef>
          </c:val>
          <c:extLst>
            <c:ext xmlns:c16="http://schemas.microsoft.com/office/drawing/2014/chart" uri="{C3380CC4-5D6E-409C-BE32-E72D297353CC}">
              <c16:uniqueId val="{00000007-C4A9-4F23-9AC6-D29016C081F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4044</c:v>
                </c:pt>
                <c:pt idx="2">
                  <c:v>#N/A</c:v>
                </c:pt>
                <c:pt idx="3">
                  <c:v>#N/A</c:v>
                </c:pt>
                <c:pt idx="4">
                  <c:v>2681</c:v>
                </c:pt>
                <c:pt idx="5">
                  <c:v>#N/A</c:v>
                </c:pt>
                <c:pt idx="6">
                  <c:v>#N/A</c:v>
                </c:pt>
                <c:pt idx="7">
                  <c:v>2501</c:v>
                </c:pt>
                <c:pt idx="8">
                  <c:v>#N/A</c:v>
                </c:pt>
                <c:pt idx="9">
                  <c:v>#N/A</c:v>
                </c:pt>
                <c:pt idx="10">
                  <c:v>2710</c:v>
                </c:pt>
                <c:pt idx="11">
                  <c:v>#N/A</c:v>
                </c:pt>
                <c:pt idx="12">
                  <c:v>#N/A</c:v>
                </c:pt>
                <c:pt idx="13">
                  <c:v>3399</c:v>
                </c:pt>
                <c:pt idx="14">
                  <c:v>#N/A</c:v>
                </c:pt>
              </c:numCache>
            </c:numRef>
          </c:val>
          <c:smooth val="0"/>
          <c:extLst>
            <c:ext xmlns:c16="http://schemas.microsoft.com/office/drawing/2014/chart" uri="{C3380CC4-5D6E-409C-BE32-E72D297353CC}">
              <c16:uniqueId val="{00000008-C4A9-4F23-9AC6-D29016C081F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203650</c:v>
                </c:pt>
                <c:pt idx="5">
                  <c:v>201019</c:v>
                </c:pt>
                <c:pt idx="8">
                  <c:v>198455</c:v>
                </c:pt>
                <c:pt idx="11">
                  <c:v>195134</c:v>
                </c:pt>
                <c:pt idx="14">
                  <c:v>194260</c:v>
                </c:pt>
              </c:numCache>
            </c:numRef>
          </c:val>
          <c:extLst>
            <c:ext xmlns:c16="http://schemas.microsoft.com/office/drawing/2014/chart" uri="{C3380CC4-5D6E-409C-BE32-E72D297353CC}">
              <c16:uniqueId val="{00000000-2FB4-4C5D-8842-F48345418BF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58597</c:v>
                </c:pt>
                <c:pt idx="5">
                  <c:v>55862</c:v>
                </c:pt>
                <c:pt idx="8">
                  <c:v>58993</c:v>
                </c:pt>
                <c:pt idx="11">
                  <c:v>55361</c:v>
                </c:pt>
                <c:pt idx="14">
                  <c:v>55612</c:v>
                </c:pt>
              </c:numCache>
            </c:numRef>
          </c:val>
          <c:extLst>
            <c:ext xmlns:c16="http://schemas.microsoft.com/office/drawing/2014/chart" uri="{C3380CC4-5D6E-409C-BE32-E72D297353CC}">
              <c16:uniqueId val="{00000001-2FB4-4C5D-8842-F48345418BF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49710</c:v>
                </c:pt>
                <c:pt idx="5">
                  <c:v>51661</c:v>
                </c:pt>
                <c:pt idx="8">
                  <c:v>51157</c:v>
                </c:pt>
                <c:pt idx="11">
                  <c:v>49711</c:v>
                </c:pt>
                <c:pt idx="14">
                  <c:v>46945</c:v>
                </c:pt>
              </c:numCache>
            </c:numRef>
          </c:val>
          <c:extLst>
            <c:ext xmlns:c16="http://schemas.microsoft.com/office/drawing/2014/chart" uri="{C3380CC4-5D6E-409C-BE32-E72D297353CC}">
              <c16:uniqueId val="{00000002-2FB4-4C5D-8842-F48345418BF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FB4-4C5D-8842-F48345418BF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FB4-4C5D-8842-F48345418BF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290</c:v>
                </c:pt>
                <c:pt idx="3">
                  <c:v>196</c:v>
                </c:pt>
                <c:pt idx="6">
                  <c:v>207</c:v>
                </c:pt>
                <c:pt idx="9">
                  <c:v>303</c:v>
                </c:pt>
                <c:pt idx="12">
                  <c:v>281</c:v>
                </c:pt>
              </c:numCache>
            </c:numRef>
          </c:val>
          <c:extLst>
            <c:ext xmlns:c16="http://schemas.microsoft.com/office/drawing/2014/chart" uri="{C3380CC4-5D6E-409C-BE32-E72D297353CC}">
              <c16:uniqueId val="{00000005-2FB4-4C5D-8842-F48345418BF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33941</c:v>
                </c:pt>
                <c:pt idx="3">
                  <c:v>32355</c:v>
                </c:pt>
                <c:pt idx="6">
                  <c:v>31932</c:v>
                </c:pt>
                <c:pt idx="9">
                  <c:v>31750</c:v>
                </c:pt>
                <c:pt idx="12">
                  <c:v>32354</c:v>
                </c:pt>
              </c:numCache>
            </c:numRef>
          </c:val>
          <c:extLst>
            <c:ext xmlns:c16="http://schemas.microsoft.com/office/drawing/2014/chart" uri="{C3380CC4-5D6E-409C-BE32-E72D297353CC}">
              <c16:uniqueId val="{00000006-2FB4-4C5D-8842-F48345418BF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2FB4-4C5D-8842-F48345418BF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24509</c:v>
                </c:pt>
                <c:pt idx="3">
                  <c:v>24523</c:v>
                </c:pt>
                <c:pt idx="6">
                  <c:v>26223</c:v>
                </c:pt>
                <c:pt idx="9">
                  <c:v>24399</c:v>
                </c:pt>
                <c:pt idx="12">
                  <c:v>28391</c:v>
                </c:pt>
              </c:numCache>
            </c:numRef>
          </c:val>
          <c:extLst>
            <c:ext xmlns:c16="http://schemas.microsoft.com/office/drawing/2014/chart" uri="{C3380CC4-5D6E-409C-BE32-E72D297353CC}">
              <c16:uniqueId val="{00000008-2FB4-4C5D-8842-F48345418BF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580</c:v>
                </c:pt>
                <c:pt idx="3">
                  <c:v>524</c:v>
                </c:pt>
                <c:pt idx="6">
                  <c:v>524</c:v>
                </c:pt>
                <c:pt idx="9">
                  <c:v>413</c:v>
                </c:pt>
                <c:pt idx="12">
                  <c:v>357</c:v>
                </c:pt>
              </c:numCache>
            </c:numRef>
          </c:val>
          <c:extLst>
            <c:ext xmlns:c16="http://schemas.microsoft.com/office/drawing/2014/chart" uri="{C3380CC4-5D6E-409C-BE32-E72D297353CC}">
              <c16:uniqueId val="{00000009-2FB4-4C5D-8842-F48345418BF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280124</c:v>
                </c:pt>
                <c:pt idx="3">
                  <c:v>278200</c:v>
                </c:pt>
                <c:pt idx="6">
                  <c:v>273389</c:v>
                </c:pt>
                <c:pt idx="9">
                  <c:v>270579</c:v>
                </c:pt>
                <c:pt idx="12">
                  <c:v>269828</c:v>
                </c:pt>
              </c:numCache>
            </c:numRef>
          </c:val>
          <c:extLst>
            <c:ext xmlns:c16="http://schemas.microsoft.com/office/drawing/2014/chart" uri="{C3380CC4-5D6E-409C-BE32-E72D297353CC}">
              <c16:uniqueId val="{0000000A-2FB4-4C5D-8842-F48345418BF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27486</c:v>
                </c:pt>
                <c:pt idx="2">
                  <c:v>#N/A</c:v>
                </c:pt>
                <c:pt idx="3">
                  <c:v>#N/A</c:v>
                </c:pt>
                <c:pt idx="4">
                  <c:v>27258</c:v>
                </c:pt>
                <c:pt idx="5">
                  <c:v>#N/A</c:v>
                </c:pt>
                <c:pt idx="6">
                  <c:v>#N/A</c:v>
                </c:pt>
                <c:pt idx="7">
                  <c:v>23671</c:v>
                </c:pt>
                <c:pt idx="8">
                  <c:v>#N/A</c:v>
                </c:pt>
                <c:pt idx="9">
                  <c:v>#N/A</c:v>
                </c:pt>
                <c:pt idx="10">
                  <c:v>27238</c:v>
                </c:pt>
                <c:pt idx="11">
                  <c:v>#N/A</c:v>
                </c:pt>
                <c:pt idx="12">
                  <c:v>#N/A</c:v>
                </c:pt>
                <c:pt idx="13">
                  <c:v>34394</c:v>
                </c:pt>
                <c:pt idx="14">
                  <c:v>#N/A</c:v>
                </c:pt>
              </c:numCache>
            </c:numRef>
          </c:val>
          <c:smooth val="0"/>
          <c:extLst>
            <c:ext xmlns:c16="http://schemas.microsoft.com/office/drawing/2014/chart" uri="{C3380CC4-5D6E-409C-BE32-E72D297353CC}">
              <c16:uniqueId val="{0000000B-2FB4-4C5D-8842-F48345418BF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12216</c:v>
                </c:pt>
                <c:pt idx="1">
                  <c:v>10721</c:v>
                </c:pt>
                <c:pt idx="2">
                  <c:v>8725</c:v>
                </c:pt>
              </c:numCache>
            </c:numRef>
          </c:val>
          <c:extLst>
            <c:ext xmlns:c16="http://schemas.microsoft.com/office/drawing/2014/chart" uri="{C3380CC4-5D6E-409C-BE32-E72D297353CC}">
              <c16:uniqueId val="{00000000-6DFC-4E51-B8E4-C01E5C600C8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14831</c:v>
                </c:pt>
                <c:pt idx="1">
                  <c:v>14083</c:v>
                </c:pt>
                <c:pt idx="2">
                  <c:v>12815</c:v>
                </c:pt>
              </c:numCache>
            </c:numRef>
          </c:val>
          <c:extLst>
            <c:ext xmlns:c16="http://schemas.microsoft.com/office/drawing/2014/chart" uri="{C3380CC4-5D6E-409C-BE32-E72D297353CC}">
              <c16:uniqueId val="{00000001-6DFC-4E51-B8E4-C01E5C600C8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24606</c:v>
                </c:pt>
                <c:pt idx="1">
                  <c:v>23853</c:v>
                </c:pt>
                <c:pt idx="2">
                  <c:v>22899</c:v>
                </c:pt>
              </c:numCache>
            </c:numRef>
          </c:val>
          <c:extLst>
            <c:ext xmlns:c16="http://schemas.microsoft.com/office/drawing/2014/chart" uri="{C3380CC4-5D6E-409C-BE32-E72D297353CC}">
              <c16:uniqueId val="{00000002-6DFC-4E51-B8E4-C01E5C600C8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{E8568FF3-C702-4318-AD6D-84022F66B237}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E155-4341-9595-E61D0BFE85C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{D7C788AB-5342-401E-B660-54543E35AC66}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155-4341-9595-E61D0BFE85C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{F65ADD6E-C351-47D2-84C5-4D51AF104844}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155-4341-9595-E61D0BFE85C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{778E068E-91AD-46DB-AA34-2467694B0AEE}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155-4341-9595-E61D0BFE85C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{8F863A69-FFEB-485D-B1C2-296EF463FEAF}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155-4341-9595-E61D0BFE85C8}"/>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{C5235D32-E573-4DCE-B8BE-74E36F1F281B}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E155-4341-9595-E61D0BFE85C8}"/>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{96DBA31B-AF41-4EF4-BB41-6C24753452EE}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E155-4341-9595-E61D0BFE85C8}"/>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{17A74081-2B5E-4539-8C6C-C2B6F002CC9B}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E155-4341-9595-E61D0BFE85C8}"/>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{D4E4A47B-0D96-4327-BE1E-6F4484F02024}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E155-4341-9595-E61D0BFE85C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54.8</c:v>
                </c:pt>
                <c:pt idx="8">
                  <c:v>56.2</c:v>
                </c:pt>
                <c:pt idx="16">
                  <c:v>57.6</c:v>
                </c:pt>
                <c:pt idx="24">
                  <c:v>58.6</c:v>
                </c:pt>
                <c:pt idx="32">
                  <c:v>59.6</c:v>
                </c:pt>
              </c:numCache>
            </c:numRef>
          </c:xVal>
          <c:yVal>
            <c:numRef>
              <c:f>公会計指標分析・財政指標組合せ分析表!$BP$51:$DC$51</c:f>
              <c:numCache>
                <c:formatCode>#,##0.0;"▲ "#,##0.0</c:formatCode>
                <c:ptCount val="40"/>
                <c:pt idx="0">
                  <c:v>24.4</c:v>
                </c:pt>
                <c:pt idx="8">
                  <c:v>24.2</c:v>
                </c:pt>
                <c:pt idx="16">
                  <c:v>21</c:v>
                </c:pt>
                <c:pt idx="24">
                  <c:v>23.9</c:v>
                </c:pt>
                <c:pt idx="32">
                  <c:v>30</c:v>
                </c:pt>
              </c:numCache>
            </c:numRef>
          </c:yVal>
          <c:smooth val="0"/>
          <c:extLst>
            <c:ext xmlns:c16="http://schemas.microsoft.com/office/drawing/2014/chart" uri="{C3380CC4-5D6E-409C-BE32-E72D297353CC}">
              <c16:uniqueId val="{00000009-E155-4341-9595-E61D0BFE85C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{EC327AB7-AA92-441A-B96A-2258FC7C1508}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E155-4341-9595-E61D0BFE85C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{20E3CD1C-8E02-4A80-BC5D-AAE23F1BE37E}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155-4341-9595-E61D0BFE85C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{4EF2E3FC-8311-47C0-8117-8CB8C4A21C88}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155-4341-9595-E61D0BFE85C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{2DDE50FF-3B6A-4422-AEA9-002888479BC2}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155-4341-9595-E61D0BFE85C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{71D19638-56FE-4093-8117-7F04B90A26D7}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155-4341-9595-E61D0BFE85C8}"/>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{9D6B15BE-E8E7-4351-B7EC-524A0747E0CF}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E155-4341-9595-E61D0BFE85C8}"/>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{CF31C238-0FD7-4726-A8AF-2EFF58BEB32A}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E155-4341-9595-E61D0BFE85C8}"/>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{EE11C1D7-7070-4170-AA2F-DC42FAFBF217}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E155-4341-9595-E61D0BFE85C8}"/>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{3AFB8372-7DC9-4C58-99E2-7D553565C0FC}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E155-4341-9595-E61D0BFE85C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59.3</c:v>
                </c:pt>
                <c:pt idx="16">
                  <c:v>60</c:v>
                </c:pt>
                <c:pt idx="24">
                  <c:v>61.1</c:v>
                </c:pt>
                <c:pt idx="32">
                  <c:v>61.7</c:v>
                </c:pt>
              </c:numCache>
            </c:numRef>
          </c:xVal>
          <c:yVal>
            <c:numRef>
              <c:f>公会計指標分析・財政指標組合せ分析表!$BP$55:$DC$55</c:f>
              <c:numCache>
                <c:formatCode>#,##0.0;"▲ "#,##0.0</c:formatCode>
                <c:ptCount val="40"/>
                <c:pt idx="0">
                  <c:v>41.4</c:v>
                </c:pt>
                <c:pt idx="8">
                  <c:v>38.9</c:v>
                </c:pt>
                <c:pt idx="16">
                  <c:v>37.6</c:v>
                </c:pt>
                <c:pt idx="24">
                  <c:v>34</c:v>
                </c:pt>
                <c:pt idx="32">
                  <c:v>33.9</c:v>
                </c:pt>
              </c:numCache>
            </c:numRef>
          </c:yVal>
          <c:smooth val="0"/>
          <c:extLst>
            <c:ext xmlns:c16="http://schemas.microsoft.com/office/drawing/2014/chart" uri="{C3380CC4-5D6E-409C-BE32-E72D297353CC}">
              <c16:uniqueId val="{00000013-E155-4341-9595-E61D0BFE85C8}"/>
            </c:ext>
          </c:extLst>
        </c:ser>
        <c:dLbls>
          <c:showLegendKey val="0"/>
          <c:showVal val="1"/>
          <c:showCatName val="0"/>
          <c:showSerName val="0"/>
          <c:showPercent val="0"/>
          <c:showBubbleSize val="0"/>
        </c:dLbls>
        <c:axId val="46179840"/>
        <c:axId val="46181760"/>
      </c:scatterChart>
      <c:valAx>
        <c:axId val="46179840"/>
        <c:scaling>
          <c:orientation val="minMax"/>
          <c:max val="62.300000000000004"/>
          <c:min val="54.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5"/>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{23D254DF-5EB3-45B4-B1F9-01034ED8137A}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C247-4702-B6D9-4AC69330017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{78940F87-0F72-4A9F-BFDB-1D6D1946E481}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247-4702-B6D9-4AC69330017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{7FD3E6E4-2313-4B15-B5F6-84CF248AF6F5}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247-4702-B6D9-4AC69330017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{1397C050-5E40-47DD-AC29-9BAA21EC9D2C}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247-4702-B6D9-4AC69330017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{FFAE0895-1903-48DB-A64F-271477E7688D}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247-4702-B6D9-4AC693300175}"/>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{9A34E8D2-DDEF-4308-9A6F-4C8B43167BDE}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C247-4702-B6D9-4AC693300175}"/>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{8ADF9AEA-9623-454C-BDFA-9636FB128CCB}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C247-4702-B6D9-4AC693300175}"/>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{4479BDD9-E5F6-467F-82C0-B5069CCCE89D}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C247-4702-B6D9-4AC693300175}"/>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{8221CC8E-76BC-4530-971B-21F710DAF499}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C247-4702-B6D9-4AC69330017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3.9</c:v>
                </c:pt>
                <c:pt idx="8">
                  <c:v>3.2</c:v>
                </c:pt>
                <c:pt idx="16">
                  <c:v>2.7</c:v>
                </c:pt>
                <c:pt idx="24">
                  <c:v>2.2999999999999998</c:v>
                </c:pt>
                <c:pt idx="32">
                  <c:v>2.5</c:v>
                </c:pt>
              </c:numCache>
            </c:numRef>
          </c:xVal>
          <c:yVal>
            <c:numRef>
              <c:f>公会計指標分析・財政指標組合せ分析表!$BP$73:$DC$73</c:f>
              <c:numCache>
                <c:formatCode>#,##0.0;"▲ "#,##0.0</c:formatCode>
                <c:ptCount val="40"/>
                <c:pt idx="0">
                  <c:v>24.4</c:v>
                </c:pt>
                <c:pt idx="8">
                  <c:v>24.2</c:v>
                </c:pt>
                <c:pt idx="16">
                  <c:v>21</c:v>
                </c:pt>
                <c:pt idx="24">
                  <c:v>23.9</c:v>
                </c:pt>
                <c:pt idx="32">
                  <c:v>30</c:v>
                </c:pt>
              </c:numCache>
            </c:numRef>
          </c:yVal>
          <c:smooth val="0"/>
          <c:extLst>
            <c:ext xmlns:c16="http://schemas.microsoft.com/office/drawing/2014/chart" uri="{C3380CC4-5D6E-409C-BE32-E72D297353CC}">
              <c16:uniqueId val="{00000009-C247-4702-B6D9-4AC69330017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{20A841BA-9893-4CB7-B663-27C63C71FBEA}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C247-4702-B6D9-4AC69330017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{558428F0-E756-4C33-87F9-C95ABBBD8166}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247-4702-B6D9-4AC69330017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{E9FDF260-4FC3-4656-A2F9-515CAE42F457}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247-4702-B6D9-4AC69330017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{C52EFCBB-A880-47BF-9694-1373029E07E9}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247-4702-B6D9-4AC69330017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{F80D437E-B843-48DE-9C3E-5FC9D5DAF80C}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247-4702-B6D9-4AC693300175}"/>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{7B2BBD15-EFE9-4E5D-BE98-B37A60D15223}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C247-4702-B6D9-4AC693300175}"/>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{530C28A2-B015-4EC0-AA85-E2EBE8A8A49B}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C247-4702-B6D9-4AC693300175}"/>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{373F18E4-FBD6-47D2-BDE0-14D76CA91E51}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C247-4702-B6D9-4AC693300175}"/>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{430258BF-A6A7-4970-8986-9E70095D29E7}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C247-4702-B6D9-4AC69330017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6.7</c:v>
                </c:pt>
                <c:pt idx="8">
                  <c:v>6.4</c:v>
                </c:pt>
                <c:pt idx="16">
                  <c:v>6.1</c:v>
                </c:pt>
                <c:pt idx="24">
                  <c:v>5.9</c:v>
                </c:pt>
                <c:pt idx="32">
                  <c:v>5.7</c:v>
                </c:pt>
              </c:numCache>
            </c:numRef>
          </c:xVal>
          <c:yVal>
            <c:numRef>
              <c:f>公会計指標分析・財政指標組合せ分析表!$BP$77:$DC$77</c:f>
              <c:numCache>
                <c:formatCode>#,##0.0;"▲ "#,##0.0</c:formatCode>
                <c:ptCount val="40"/>
                <c:pt idx="0">
                  <c:v>41.4</c:v>
                </c:pt>
                <c:pt idx="8">
                  <c:v>38.9</c:v>
                </c:pt>
                <c:pt idx="16">
                  <c:v>37.6</c:v>
                </c:pt>
                <c:pt idx="24">
                  <c:v>34</c:v>
                </c:pt>
                <c:pt idx="32">
                  <c:v>33.9</c:v>
                </c:pt>
              </c:numCache>
            </c:numRef>
          </c:yVal>
          <c:smooth val="0"/>
          <c:extLst>
            <c:ext xmlns:c16="http://schemas.microsoft.com/office/drawing/2014/chart" uri="{C3380CC4-5D6E-409C-BE32-E72D297353CC}">
              <c16:uniqueId val="{00000013-C247-4702-B6D9-4AC693300175}"/>
            </c:ext>
          </c:extLst>
        </c:ser>
        <c:dLbls>
          <c:showLegendKey val="0"/>
          <c:showVal val="1"/>
          <c:showCatName val="0"/>
          <c:showSerName val="0"/>
          <c:showPercent val="0"/>
          <c:showBubbleSize val="0"/>
        </c:dLbls>
        <c:axId val="84219776"/>
        <c:axId val="84234240"/>
      </c:scatterChart>
      <c:valAx>
        <c:axId val="84219776"/>
        <c:scaling>
          <c:orientation val="minMax"/>
          <c:max val="7.1"/>
          <c:min val="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5"/>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鹿児島県鹿児島市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602,465
599,003
547.58
266,671,114
260,388,458
4,416,089
131,713,726
269,827,981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30.0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市税などの自主財源が乏しく地方交付税や国庫支出金への依存度が高い財政構造にあり、類似団体平均値より低くなっているが、税収の増などに伴い上昇傾向にある。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今後も事務事業の抜本的な見直しと合理化を図るとともに、市税などの自主財源の確保に努める。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17639</xdr:rowOff>
    </xdr:to>
    <xdr:cxnSp macro="">
      <xdr:nvCxnSpPr>
        <xdr:cNvPr id="64" name="直線コネクタ 63"/>
        <xdr:cNvCxnSpPr/>
      </xdr:nvCxnSpPr>
      <xdr:spPr>
        <a:xfrm flipV="1">
          <a:off x="4953000" y="6220883"/>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11995</xdr:rowOff>
    </xdr:from>
    <xdr:to>
      <xdr:col>23</xdr:col>
      <xdr:colOff>133350</xdr:colOff>
      <xdr:row>42</xdr:row>
      <xdr:rowOff>11995</xdr:rowOff>
    </xdr:to>
    <xdr:cxnSp macro="">
      <xdr:nvCxnSpPr>
        <xdr:cNvPr id="69" name="直線コネクタ 68"/>
        <xdr:cNvCxnSpPr/>
      </xdr:nvCxnSpPr>
      <xdr:spPr>
        <a:xfrm>
          <a:off x="4114800" y="72128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55332</xdr:rowOff>
    </xdr:from>
    <xdr:ext cx="762000" cy="259045"/>
    <xdr:sp macro="" textlink="">
      <xdr:nvSpPr>
        <xdr:cNvPr id="70" name="財政力平均値テキスト"/>
        <xdr:cNvSpPr txBox="1"/>
      </xdr:nvSpPr>
      <xdr:spPr>
        <a:xfrm>
          <a:off x="5041900" y="6913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11995</xdr:rowOff>
    </xdr:from>
    <xdr:to>
      <xdr:col>19</xdr:col>
      <xdr:colOff>133350</xdr:colOff>
      <xdr:row>42</xdr:row>
      <xdr:rowOff>25400</xdr:rowOff>
    </xdr:to>
    <xdr:cxnSp macro="">
      <xdr:nvCxnSpPr>
        <xdr:cNvPr id="72" name="直線コネクタ 71"/>
        <xdr:cNvCxnSpPr/>
      </xdr:nvCxnSpPr>
      <xdr:spPr>
        <a:xfrm flipV="1">
          <a:off x="3225800" y="72128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38805</xdr:rowOff>
    </xdr:from>
    <xdr:to>
      <xdr:col>19</xdr:col>
      <xdr:colOff>184150</xdr:colOff>
      <xdr:row>41</xdr:row>
      <xdr:rowOff>140405</xdr:rowOff>
    </xdr:to>
    <xdr:sp macro="" textlink="">
      <xdr:nvSpPr>
        <xdr:cNvPr id="73" name="フローチャート: 判断 72"/>
        <xdr:cNvSpPr/>
      </xdr:nvSpPr>
      <xdr:spPr>
        <a:xfrm>
          <a:off x="4064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150582</xdr:rowOff>
    </xdr:from>
    <xdr:ext cx="736600" cy="259045"/>
    <xdr:sp macro="" textlink="">
      <xdr:nvSpPr>
        <xdr:cNvPr id="74" name="テキスト ボックス 73"/>
        <xdr:cNvSpPr txBox="1"/>
      </xdr:nvSpPr>
      <xdr:spPr>
        <a:xfrm>
          <a:off x="3733800" y="683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38805</xdr:rowOff>
    </xdr:to>
    <xdr:cxnSp macro="">
      <xdr:nvCxnSpPr>
        <xdr:cNvPr id="75" name="直線コネクタ 74"/>
        <xdr:cNvCxnSpPr/>
      </xdr:nvCxnSpPr>
      <xdr:spPr>
        <a:xfrm flipV="1">
          <a:off x="2336800" y="72263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38805</xdr:rowOff>
    </xdr:from>
    <xdr:to>
      <xdr:col>15</xdr:col>
      <xdr:colOff>133350</xdr:colOff>
      <xdr:row>41</xdr:row>
      <xdr:rowOff>140405</xdr:rowOff>
    </xdr:to>
    <xdr:sp macro="" textlink="">
      <xdr:nvSpPr>
        <xdr:cNvPr id="76" name="フローチャート: 判断 75"/>
        <xdr:cNvSpPr/>
      </xdr:nvSpPr>
      <xdr:spPr>
        <a:xfrm>
          <a:off x="3175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150582</xdr:rowOff>
    </xdr:from>
    <xdr:ext cx="762000" cy="259045"/>
    <xdr:sp macro="" textlink="">
      <xdr:nvSpPr>
        <xdr:cNvPr id="77" name="テキスト ボックス 76"/>
        <xdr:cNvSpPr txBox="1"/>
      </xdr:nvSpPr>
      <xdr:spPr>
        <a:xfrm>
          <a:off x="2844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38805</xdr:rowOff>
    </xdr:from>
    <xdr:to>
      <xdr:col>11</xdr:col>
      <xdr:colOff>31750</xdr:colOff>
      <xdr:row>42</xdr:row>
      <xdr:rowOff>52211</xdr:rowOff>
    </xdr:to>
    <xdr:cxnSp macro="">
      <xdr:nvCxnSpPr>
        <xdr:cNvPr id="78" name="直線コネクタ 77"/>
        <xdr:cNvCxnSpPr/>
      </xdr:nvCxnSpPr>
      <xdr:spPr>
        <a:xfrm flipV="1">
          <a:off x="1447800" y="72397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52211</xdr:rowOff>
    </xdr:from>
    <xdr:to>
      <xdr:col>11</xdr:col>
      <xdr:colOff>82550</xdr:colOff>
      <xdr:row>41</xdr:row>
      <xdr:rowOff>153811</xdr:rowOff>
    </xdr:to>
    <xdr:sp macro="" textlink="">
      <xdr:nvSpPr>
        <xdr:cNvPr id="79" name="フローチャート: 判断 78"/>
        <xdr:cNvSpPr/>
      </xdr:nvSpPr>
      <xdr:spPr>
        <a:xfrm>
          <a:off x="2286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163988</xdr:rowOff>
    </xdr:from>
    <xdr:ext cx="762000" cy="259045"/>
    <xdr:sp macro="" textlink="">
      <xdr:nvSpPr>
        <xdr:cNvPr id="80" name="テキスト ボックス 79"/>
        <xdr:cNvSpPr txBox="1"/>
      </xdr:nvSpPr>
      <xdr:spPr>
        <a:xfrm>
          <a:off x="1955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82" name="テキスト ボックス 81"/>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88" name="楕円 87"/>
        <xdr:cNvSpPr/>
      </xdr:nvSpPr>
      <xdr:spPr>
        <a:xfrm>
          <a:off x="49022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104722</xdr:rowOff>
    </xdr:from>
    <xdr:ext cx="762000" cy="259045"/>
    <xdr:sp macro="" textlink="">
      <xdr:nvSpPr>
        <xdr:cNvPr id="89" name="財政力該当値テキスト"/>
        <xdr:cNvSpPr txBox="1"/>
      </xdr:nvSpPr>
      <xdr:spPr>
        <a:xfrm>
          <a:off x="5041900" y="713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132645</xdr:rowOff>
    </xdr:from>
    <xdr:to>
      <xdr:col>19</xdr:col>
      <xdr:colOff>184150</xdr:colOff>
      <xdr:row>42</xdr:row>
      <xdr:rowOff>62795</xdr:rowOff>
    </xdr:to>
    <xdr:sp macro="" textlink="">
      <xdr:nvSpPr>
        <xdr:cNvPr id="90" name="楕円 89"/>
        <xdr:cNvSpPr/>
      </xdr:nvSpPr>
      <xdr:spPr>
        <a:xfrm>
          <a:off x="4064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47572</xdr:rowOff>
    </xdr:from>
    <xdr:ext cx="736600" cy="259045"/>
    <xdr:sp macro="" textlink="">
      <xdr:nvSpPr>
        <xdr:cNvPr id="91" name="テキスト ボックス 90"/>
        <xdr:cNvSpPr txBox="1"/>
      </xdr:nvSpPr>
      <xdr:spPr>
        <a:xfrm>
          <a:off x="3733800" y="72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2" name="楕円 91"/>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93" name="テキスト ボックス 92"/>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159455</xdr:rowOff>
    </xdr:from>
    <xdr:to>
      <xdr:col>11</xdr:col>
      <xdr:colOff>82550</xdr:colOff>
      <xdr:row>42</xdr:row>
      <xdr:rowOff>89605</xdr:rowOff>
    </xdr:to>
    <xdr:sp macro="" textlink="">
      <xdr:nvSpPr>
        <xdr:cNvPr id="94" name="楕円 93"/>
        <xdr:cNvSpPr/>
      </xdr:nvSpPr>
      <xdr:spPr>
        <a:xfrm>
          <a:off x="2286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74382</xdr:rowOff>
    </xdr:from>
    <xdr:ext cx="762000" cy="259045"/>
    <xdr:sp macro="" textlink="">
      <xdr:nvSpPr>
        <xdr:cNvPr id="95" name="テキスト ボックス 94"/>
        <xdr:cNvSpPr txBox="1"/>
      </xdr:nvSpPr>
      <xdr:spPr>
        <a:xfrm>
          <a:off x="1955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1411</xdr:rowOff>
    </xdr:from>
    <xdr:to>
      <xdr:col>7</xdr:col>
      <xdr:colOff>31750</xdr:colOff>
      <xdr:row>42</xdr:row>
      <xdr:rowOff>103011</xdr:rowOff>
    </xdr:to>
    <xdr:sp macro="" textlink="">
      <xdr:nvSpPr>
        <xdr:cNvPr id="96" name="楕円 95"/>
        <xdr:cNvSpPr/>
      </xdr:nvSpPr>
      <xdr:spPr>
        <a:xfrm>
          <a:off x="1397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87788</xdr:rowOff>
    </xdr:from>
    <xdr:ext cx="762000" cy="259045"/>
    <xdr:sp macro="" textlink="">
      <xdr:nvSpPr>
        <xdr:cNvPr id="97" name="テキスト ボックス 96"/>
        <xdr:cNvSpPr txBox="1"/>
      </xdr:nvSpPr>
      <xdr:spPr>
        <a:xfrm>
          <a:off x="1066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比率が上昇しており、社会保障関係経費の増加等の影響で依然として厳しい状況にあることから、財政運営の弾力性を確保するため、今後とも自主財源の確保に努めるほか、市債借入額を元金償還金の範囲内に抑制することによる公債費の縮減、人件費の抑制、行政改革の推進等による一般行政経費のさらなる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147574</xdr:rowOff>
    </xdr:to>
    <xdr:cxnSp macro="">
      <xdr:nvCxnSpPr>
        <xdr:cNvPr id="125" name="直線コネクタ 124"/>
        <xdr:cNvCxnSpPr/>
      </xdr:nvCxnSpPr>
      <xdr:spPr>
        <a:xfrm flipV="1">
          <a:off x="4953000" y="10056622"/>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119651</xdr:rowOff>
    </xdr:from>
    <xdr:ext cx="762000" cy="259045"/>
    <xdr:sp macro="" textlink="">
      <xdr:nvSpPr>
        <xdr:cNvPr id="126" name="財政構造の弾力性最小値テキスト"/>
        <xdr:cNvSpPr txBox="1"/>
      </xdr:nvSpPr>
      <xdr:spPr>
        <a:xfrm>
          <a:off x="5041900" y="1160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147574</xdr:rowOff>
    </xdr:from>
    <xdr:to>
      <xdr:col>24</xdr:col>
      <xdr:colOff>12700</xdr:colOff>
      <xdr:row>67</xdr:row>
      <xdr:rowOff>147574</xdr:rowOff>
    </xdr:to>
    <xdr:cxnSp macro="">
      <xdr:nvCxnSpPr>
        <xdr:cNvPr id="127" name="直線コネクタ 126"/>
        <xdr:cNvCxnSpPr/>
      </xdr:nvCxnSpPr>
      <xdr:spPr>
        <a:xfrm>
          <a:off x="4864100" y="1163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8" name="財政構造の弾力性最大値テキスト"/>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9" name="直線コネクタ 128"/>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150368</xdr:rowOff>
    </xdr:from>
    <xdr:to>
      <xdr:col>23</xdr:col>
      <xdr:colOff>133350</xdr:colOff>
      <xdr:row>65</xdr:row>
      <xdr:rowOff>32004</xdr:rowOff>
    </xdr:to>
    <xdr:cxnSp macro="">
      <xdr:nvCxnSpPr>
        <xdr:cNvPr id="130" name="直線コネクタ 129"/>
        <xdr:cNvCxnSpPr/>
      </xdr:nvCxnSpPr>
      <xdr:spPr>
        <a:xfrm>
          <a:off x="4114800" y="11123168"/>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164355</xdr:rowOff>
    </xdr:from>
    <xdr:ext cx="762000" cy="259045"/>
    <xdr:sp macro="" textlink="">
      <xdr:nvSpPr>
        <xdr:cNvPr id="131" name="財政構造の弾力性平均値テキスト"/>
        <xdr:cNvSpPr txBox="1"/>
      </xdr:nvSpPr>
      <xdr:spPr>
        <a:xfrm>
          <a:off x="5041900" y="10965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147828</xdr:rowOff>
    </xdr:from>
    <xdr:to>
      <xdr:col>23</xdr:col>
      <xdr:colOff>184150</xdr:colOff>
      <xdr:row>65</xdr:row>
      <xdr:rowOff>77978</xdr:rowOff>
    </xdr:to>
    <xdr:sp macro="" textlink="">
      <xdr:nvSpPr>
        <xdr:cNvPr id="132" name="フローチャート: 判断 131"/>
        <xdr:cNvSpPr/>
      </xdr:nvSpPr>
      <xdr:spPr>
        <a:xfrm>
          <a:off x="49022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106934</xdr:rowOff>
    </xdr:from>
    <xdr:to>
      <xdr:col>19</xdr:col>
      <xdr:colOff>133350</xdr:colOff>
      <xdr:row>64</xdr:row>
      <xdr:rowOff>150368</xdr:rowOff>
    </xdr:to>
    <xdr:cxnSp macro="">
      <xdr:nvCxnSpPr>
        <xdr:cNvPr id="133" name="直線コネクタ 132"/>
        <xdr:cNvCxnSpPr/>
      </xdr:nvCxnSpPr>
      <xdr:spPr>
        <a:xfrm>
          <a:off x="3225800" y="1107973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118872</xdr:rowOff>
    </xdr:from>
    <xdr:to>
      <xdr:col>19</xdr:col>
      <xdr:colOff>184150</xdr:colOff>
      <xdr:row>65</xdr:row>
      <xdr:rowOff>49022</xdr:rowOff>
    </xdr:to>
    <xdr:sp macro="" textlink="">
      <xdr:nvSpPr>
        <xdr:cNvPr id="134" name="フローチャート: 判断 133"/>
        <xdr:cNvSpPr/>
      </xdr:nvSpPr>
      <xdr:spPr>
        <a:xfrm>
          <a:off x="4064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33799</xdr:rowOff>
    </xdr:from>
    <xdr:ext cx="736600" cy="259045"/>
    <xdr:sp macro="" textlink="">
      <xdr:nvSpPr>
        <xdr:cNvPr id="135" name="テキスト ボックス 134"/>
        <xdr:cNvSpPr txBox="1"/>
      </xdr:nvSpPr>
      <xdr:spPr>
        <a:xfrm>
          <a:off x="3733800" y="1117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20066</xdr:rowOff>
    </xdr:from>
    <xdr:to>
      <xdr:col>15</xdr:col>
      <xdr:colOff>82550</xdr:colOff>
      <xdr:row>64</xdr:row>
      <xdr:rowOff>106934</xdr:rowOff>
    </xdr:to>
    <xdr:cxnSp macro="">
      <xdr:nvCxnSpPr>
        <xdr:cNvPr id="136" name="直線コネクタ 135"/>
        <xdr:cNvCxnSpPr/>
      </xdr:nvCxnSpPr>
      <xdr:spPr>
        <a:xfrm>
          <a:off x="2336800" y="1099286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118872</xdr:rowOff>
    </xdr:from>
    <xdr:to>
      <xdr:col>15</xdr:col>
      <xdr:colOff>133350</xdr:colOff>
      <xdr:row>65</xdr:row>
      <xdr:rowOff>49022</xdr:rowOff>
    </xdr:to>
    <xdr:sp macro="" textlink="">
      <xdr:nvSpPr>
        <xdr:cNvPr id="137" name="フローチャート: 判断 136"/>
        <xdr:cNvSpPr/>
      </xdr:nvSpPr>
      <xdr:spPr>
        <a:xfrm>
          <a:off x="3175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33799</xdr:rowOff>
    </xdr:from>
    <xdr:ext cx="762000" cy="259045"/>
    <xdr:sp macro="" textlink="">
      <xdr:nvSpPr>
        <xdr:cNvPr id="138" name="テキスト ボックス 137"/>
        <xdr:cNvSpPr txBox="1"/>
      </xdr:nvSpPr>
      <xdr:spPr>
        <a:xfrm>
          <a:off x="2844800" y="1117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762</xdr:rowOff>
    </xdr:from>
    <xdr:to>
      <xdr:col>11</xdr:col>
      <xdr:colOff>31750</xdr:colOff>
      <xdr:row>64</xdr:row>
      <xdr:rowOff>20066</xdr:rowOff>
    </xdr:to>
    <xdr:cxnSp macro="">
      <xdr:nvCxnSpPr>
        <xdr:cNvPr id="139" name="直線コネクタ 138"/>
        <xdr:cNvCxnSpPr/>
      </xdr:nvCxnSpPr>
      <xdr:spPr>
        <a:xfrm>
          <a:off x="1447800" y="1097356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104394</xdr:rowOff>
    </xdr:from>
    <xdr:to>
      <xdr:col>11</xdr:col>
      <xdr:colOff>82550</xdr:colOff>
      <xdr:row>65</xdr:row>
      <xdr:rowOff>34544</xdr:rowOff>
    </xdr:to>
    <xdr:sp macro="" textlink="">
      <xdr:nvSpPr>
        <xdr:cNvPr id="140" name="フローチャート: 判断 139"/>
        <xdr:cNvSpPr/>
      </xdr:nvSpPr>
      <xdr:spPr>
        <a:xfrm>
          <a:off x="2286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19321</xdr:rowOff>
    </xdr:from>
    <xdr:ext cx="762000" cy="259045"/>
    <xdr:sp macro="" textlink="">
      <xdr:nvSpPr>
        <xdr:cNvPr id="141" name="テキスト ボックス 140"/>
        <xdr:cNvSpPr txBox="1"/>
      </xdr:nvSpPr>
      <xdr:spPr>
        <a:xfrm>
          <a:off x="1955800" y="1116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42" name="フローチャート: 判断 141"/>
        <xdr:cNvSpPr/>
      </xdr:nvSpPr>
      <xdr:spPr>
        <a:xfrm>
          <a:off x="1397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74947</xdr:rowOff>
    </xdr:from>
    <xdr:ext cx="762000" cy="259045"/>
    <xdr:sp macro="" textlink="">
      <xdr:nvSpPr>
        <xdr:cNvPr id="143" name="テキスト ボックス 142"/>
        <xdr:cNvSpPr txBox="1"/>
      </xdr:nvSpPr>
      <xdr:spPr>
        <a:xfrm>
          <a:off x="1066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152654</xdr:rowOff>
    </xdr:from>
    <xdr:to>
      <xdr:col>23</xdr:col>
      <xdr:colOff>184150</xdr:colOff>
      <xdr:row>65</xdr:row>
      <xdr:rowOff>82804</xdr:rowOff>
    </xdr:to>
    <xdr:sp macro="" textlink="">
      <xdr:nvSpPr>
        <xdr:cNvPr id="149" name="楕円 148"/>
        <xdr:cNvSpPr/>
      </xdr:nvSpPr>
      <xdr:spPr>
        <a:xfrm>
          <a:off x="49022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124731</xdr:rowOff>
    </xdr:from>
    <xdr:ext cx="762000" cy="259045"/>
    <xdr:sp macro="" textlink="">
      <xdr:nvSpPr>
        <xdr:cNvPr id="150" name="財政構造の弾力性該当値テキスト"/>
        <xdr:cNvSpPr txBox="1"/>
      </xdr:nvSpPr>
      <xdr:spPr>
        <a:xfrm>
          <a:off x="5041900" y="110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99568</xdr:rowOff>
    </xdr:from>
    <xdr:to>
      <xdr:col>19</xdr:col>
      <xdr:colOff>184150</xdr:colOff>
      <xdr:row>65</xdr:row>
      <xdr:rowOff>29718</xdr:rowOff>
    </xdr:to>
    <xdr:sp macro="" textlink="">
      <xdr:nvSpPr>
        <xdr:cNvPr id="151" name="楕円 150"/>
        <xdr:cNvSpPr/>
      </xdr:nvSpPr>
      <xdr:spPr>
        <a:xfrm>
          <a:off x="40640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39895</xdr:rowOff>
    </xdr:from>
    <xdr:ext cx="736600" cy="259045"/>
    <xdr:sp macro="" textlink="">
      <xdr:nvSpPr>
        <xdr:cNvPr id="152" name="テキスト ボックス 151"/>
        <xdr:cNvSpPr txBox="1"/>
      </xdr:nvSpPr>
      <xdr:spPr>
        <a:xfrm>
          <a:off x="3733800" y="10841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56134</xdr:rowOff>
    </xdr:from>
    <xdr:to>
      <xdr:col>15</xdr:col>
      <xdr:colOff>133350</xdr:colOff>
      <xdr:row>64</xdr:row>
      <xdr:rowOff>157734</xdr:rowOff>
    </xdr:to>
    <xdr:sp macro="" textlink="">
      <xdr:nvSpPr>
        <xdr:cNvPr id="153" name="楕円 152"/>
        <xdr:cNvSpPr/>
      </xdr:nvSpPr>
      <xdr:spPr>
        <a:xfrm>
          <a:off x="3175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167911</xdr:rowOff>
    </xdr:from>
    <xdr:ext cx="762000" cy="259045"/>
    <xdr:sp macro="" textlink="">
      <xdr:nvSpPr>
        <xdr:cNvPr id="154" name="テキスト ボックス 153"/>
        <xdr:cNvSpPr txBox="1"/>
      </xdr:nvSpPr>
      <xdr:spPr>
        <a:xfrm>
          <a:off x="2844800" y="10797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140716</xdr:rowOff>
    </xdr:from>
    <xdr:to>
      <xdr:col>11</xdr:col>
      <xdr:colOff>82550</xdr:colOff>
      <xdr:row>64</xdr:row>
      <xdr:rowOff>70866</xdr:rowOff>
    </xdr:to>
    <xdr:sp macro="" textlink="">
      <xdr:nvSpPr>
        <xdr:cNvPr id="155" name="楕円 154"/>
        <xdr:cNvSpPr/>
      </xdr:nvSpPr>
      <xdr:spPr>
        <a:xfrm>
          <a:off x="22860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81043</xdr:rowOff>
    </xdr:from>
    <xdr:ext cx="762000" cy="259045"/>
    <xdr:sp macro="" textlink="">
      <xdr:nvSpPr>
        <xdr:cNvPr id="156" name="テキスト ボックス 155"/>
        <xdr:cNvSpPr txBox="1"/>
      </xdr:nvSpPr>
      <xdr:spPr>
        <a:xfrm>
          <a:off x="1955800" y="1071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121412</xdr:rowOff>
    </xdr:from>
    <xdr:to>
      <xdr:col>7</xdr:col>
      <xdr:colOff>31750</xdr:colOff>
      <xdr:row>64</xdr:row>
      <xdr:rowOff>51562</xdr:rowOff>
    </xdr:to>
    <xdr:sp macro="" textlink="">
      <xdr:nvSpPr>
        <xdr:cNvPr id="157" name="楕円 156"/>
        <xdr:cNvSpPr/>
      </xdr:nvSpPr>
      <xdr:spPr>
        <a:xfrm>
          <a:off x="13970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61739</xdr:rowOff>
    </xdr:from>
    <xdr:ext cx="762000" cy="259045"/>
    <xdr:sp macro="" textlink="">
      <xdr:nvSpPr>
        <xdr:cNvPr id="158" name="テキスト ボックス 157"/>
        <xdr:cNvSpPr txBox="1"/>
      </xdr:nvSpPr>
      <xdr:spPr>
        <a:xfrm>
          <a:off x="1066800" y="1069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類似団体と比較して、主に人件費が低いことなどから類似団体平均値よりも低くなっている。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今後も行政改革の推進により、基本的な行政コストの縮減に努める。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36505</xdr:rowOff>
    </xdr:from>
    <xdr:to>
      <xdr:col>23</xdr:col>
      <xdr:colOff>133350</xdr:colOff>
      <xdr:row>88</xdr:row>
      <xdr:rowOff>169238</xdr:rowOff>
    </xdr:to>
    <xdr:cxnSp macro="">
      <xdr:nvCxnSpPr>
        <xdr:cNvPr id="190" name="直線コネクタ 189"/>
        <xdr:cNvCxnSpPr/>
      </xdr:nvCxnSpPr>
      <xdr:spPr>
        <a:xfrm flipV="1">
          <a:off x="4953000" y="13752505"/>
          <a:ext cx="0" cy="1504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141315</xdr:rowOff>
    </xdr:from>
    <xdr:ext cx="762000" cy="259045"/>
    <xdr:sp macro="" textlink="">
      <xdr:nvSpPr>
        <xdr:cNvPr id="191" name="人件費・物件費等の状況最小値テキスト"/>
        <xdr:cNvSpPr txBox="1"/>
      </xdr:nvSpPr>
      <xdr:spPr>
        <a:xfrm>
          <a:off x="5041900" y="1522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169238</xdr:rowOff>
    </xdr:from>
    <xdr:to>
      <xdr:col>24</xdr:col>
      <xdr:colOff>12700</xdr:colOff>
      <xdr:row>88</xdr:row>
      <xdr:rowOff>169238</xdr:rowOff>
    </xdr:to>
    <xdr:cxnSp macro="">
      <xdr:nvCxnSpPr>
        <xdr:cNvPr id="192" name="直線コネクタ 191"/>
        <xdr:cNvCxnSpPr/>
      </xdr:nvCxnSpPr>
      <xdr:spPr>
        <a:xfrm>
          <a:off x="4864100" y="1525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122882</xdr:rowOff>
    </xdr:from>
    <xdr:ext cx="762000" cy="259045"/>
    <xdr:sp macro="" textlink="">
      <xdr:nvSpPr>
        <xdr:cNvPr id="193" name="人件費・物件費等の状況最大値テキスト"/>
        <xdr:cNvSpPr txBox="1"/>
      </xdr:nvSpPr>
      <xdr:spPr>
        <a:xfrm>
          <a:off x="5041900" y="13495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36505</xdr:rowOff>
    </xdr:from>
    <xdr:to>
      <xdr:col>24</xdr:col>
      <xdr:colOff>12700</xdr:colOff>
      <xdr:row>80</xdr:row>
      <xdr:rowOff>36505</xdr:rowOff>
    </xdr:to>
    <xdr:cxnSp macro="">
      <xdr:nvCxnSpPr>
        <xdr:cNvPr id="194" name="直線コネクタ 193"/>
        <xdr:cNvCxnSpPr/>
      </xdr:nvCxnSpPr>
      <xdr:spPr>
        <a:xfrm>
          <a:off x="4864100" y="1375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29735</xdr:rowOff>
    </xdr:from>
    <xdr:to>
      <xdr:col>23</xdr:col>
      <xdr:colOff>133350</xdr:colOff>
      <xdr:row>82</xdr:row>
      <xdr:rowOff>96954</xdr:rowOff>
    </xdr:to>
    <xdr:cxnSp macro="">
      <xdr:nvCxnSpPr>
        <xdr:cNvPr id="195" name="直線コネクタ 194"/>
        <xdr:cNvCxnSpPr/>
      </xdr:nvCxnSpPr>
      <xdr:spPr>
        <a:xfrm>
          <a:off x="4114800" y="14088635"/>
          <a:ext cx="838200" cy="6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144225</xdr:rowOff>
    </xdr:from>
    <xdr:ext cx="762000" cy="259045"/>
    <xdr:sp macro="" textlink="">
      <xdr:nvSpPr>
        <xdr:cNvPr id="196" name="人件費・物件費等の状況平均値テキスト"/>
        <xdr:cNvSpPr txBox="1"/>
      </xdr:nvSpPr>
      <xdr:spPr>
        <a:xfrm>
          <a:off x="5041900" y="14203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698</xdr:rowOff>
    </xdr:from>
    <xdr:to>
      <xdr:col>23</xdr:col>
      <xdr:colOff>184150</xdr:colOff>
      <xdr:row>83</xdr:row>
      <xdr:rowOff>102298</xdr:rowOff>
    </xdr:to>
    <xdr:sp macro="" textlink="">
      <xdr:nvSpPr>
        <xdr:cNvPr id="197" name="フローチャート: 判断 196"/>
        <xdr:cNvSpPr/>
      </xdr:nvSpPr>
      <xdr:spPr>
        <a:xfrm>
          <a:off x="49022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2986</xdr:rowOff>
    </xdr:from>
    <xdr:to>
      <xdr:col>19</xdr:col>
      <xdr:colOff>133350</xdr:colOff>
      <xdr:row>82</xdr:row>
      <xdr:rowOff>29735</xdr:rowOff>
    </xdr:to>
    <xdr:cxnSp macro="">
      <xdr:nvCxnSpPr>
        <xdr:cNvPr id="198" name="直線コネクタ 197"/>
        <xdr:cNvCxnSpPr/>
      </xdr:nvCxnSpPr>
      <xdr:spPr>
        <a:xfrm>
          <a:off x="3225800" y="14061886"/>
          <a:ext cx="889000" cy="2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127834</xdr:rowOff>
    </xdr:from>
    <xdr:to>
      <xdr:col>19</xdr:col>
      <xdr:colOff>184150</xdr:colOff>
      <xdr:row>83</xdr:row>
      <xdr:rowOff>57984</xdr:rowOff>
    </xdr:to>
    <xdr:sp macro="" textlink="">
      <xdr:nvSpPr>
        <xdr:cNvPr id="199" name="フローチャート: 判断 198"/>
        <xdr:cNvSpPr/>
      </xdr:nvSpPr>
      <xdr:spPr>
        <a:xfrm>
          <a:off x="4064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42761</xdr:rowOff>
    </xdr:from>
    <xdr:ext cx="736600" cy="259045"/>
    <xdr:sp macro="" textlink="">
      <xdr:nvSpPr>
        <xdr:cNvPr id="200" name="テキスト ボックス 199"/>
        <xdr:cNvSpPr txBox="1"/>
      </xdr:nvSpPr>
      <xdr:spPr>
        <a:xfrm>
          <a:off x="3733800" y="14273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2986</xdr:rowOff>
    </xdr:from>
    <xdr:to>
      <xdr:col>15</xdr:col>
      <xdr:colOff>82550</xdr:colOff>
      <xdr:row>82</xdr:row>
      <xdr:rowOff>8570</xdr:rowOff>
    </xdr:to>
    <xdr:cxnSp macro="">
      <xdr:nvCxnSpPr>
        <xdr:cNvPr id="201" name="直線コネクタ 200"/>
        <xdr:cNvCxnSpPr/>
      </xdr:nvCxnSpPr>
      <xdr:spPr>
        <a:xfrm flipV="1">
          <a:off x="2336800" y="14061886"/>
          <a:ext cx="889000" cy="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82074</xdr:rowOff>
    </xdr:from>
    <xdr:to>
      <xdr:col>15</xdr:col>
      <xdr:colOff>133350</xdr:colOff>
      <xdr:row>83</xdr:row>
      <xdr:rowOff>12224</xdr:rowOff>
    </xdr:to>
    <xdr:sp macro="" textlink="">
      <xdr:nvSpPr>
        <xdr:cNvPr id="202" name="フローチャート: 判断 201"/>
        <xdr:cNvSpPr/>
      </xdr:nvSpPr>
      <xdr:spPr>
        <a:xfrm>
          <a:off x="3175000" y="141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168451</xdr:rowOff>
    </xdr:from>
    <xdr:ext cx="762000" cy="259045"/>
    <xdr:sp macro="" textlink="">
      <xdr:nvSpPr>
        <xdr:cNvPr id="203" name="テキスト ボックス 202"/>
        <xdr:cNvSpPr txBox="1"/>
      </xdr:nvSpPr>
      <xdr:spPr>
        <a:xfrm>
          <a:off x="2844800" y="14227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8570</xdr:rowOff>
    </xdr:from>
    <xdr:to>
      <xdr:col>11</xdr:col>
      <xdr:colOff>31750</xdr:colOff>
      <xdr:row>82</xdr:row>
      <xdr:rowOff>21738</xdr:rowOff>
    </xdr:to>
    <xdr:cxnSp macro="">
      <xdr:nvCxnSpPr>
        <xdr:cNvPr id="204" name="直線コネクタ 203"/>
        <xdr:cNvCxnSpPr/>
      </xdr:nvCxnSpPr>
      <xdr:spPr>
        <a:xfrm flipV="1">
          <a:off x="1447800" y="14067470"/>
          <a:ext cx="889000" cy="1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90915</xdr:rowOff>
    </xdr:from>
    <xdr:to>
      <xdr:col>11</xdr:col>
      <xdr:colOff>82550</xdr:colOff>
      <xdr:row>83</xdr:row>
      <xdr:rowOff>21065</xdr:rowOff>
    </xdr:to>
    <xdr:sp macro="" textlink="">
      <xdr:nvSpPr>
        <xdr:cNvPr id="205" name="フローチャート: 判断 204"/>
        <xdr:cNvSpPr/>
      </xdr:nvSpPr>
      <xdr:spPr>
        <a:xfrm>
          <a:off x="2286000" y="1414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5842</xdr:rowOff>
    </xdr:from>
    <xdr:ext cx="762000" cy="259045"/>
    <xdr:sp macro="" textlink="">
      <xdr:nvSpPr>
        <xdr:cNvPr id="206" name="テキスト ボックス 205"/>
        <xdr:cNvSpPr txBox="1"/>
      </xdr:nvSpPr>
      <xdr:spPr>
        <a:xfrm>
          <a:off x="1955800" y="1423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80868</xdr:rowOff>
    </xdr:from>
    <xdr:to>
      <xdr:col>7</xdr:col>
      <xdr:colOff>31750</xdr:colOff>
      <xdr:row>83</xdr:row>
      <xdr:rowOff>11018</xdr:rowOff>
    </xdr:to>
    <xdr:sp macro="" textlink="">
      <xdr:nvSpPr>
        <xdr:cNvPr id="207" name="フローチャート: 判断 206"/>
        <xdr:cNvSpPr/>
      </xdr:nvSpPr>
      <xdr:spPr>
        <a:xfrm>
          <a:off x="1397000" y="1413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167245</xdr:rowOff>
    </xdr:from>
    <xdr:ext cx="762000" cy="259045"/>
    <xdr:sp macro="" textlink="">
      <xdr:nvSpPr>
        <xdr:cNvPr id="208" name="テキスト ボックス 207"/>
        <xdr:cNvSpPr txBox="1"/>
      </xdr:nvSpPr>
      <xdr:spPr>
        <a:xfrm>
          <a:off x="1066800" y="1422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46154</xdr:rowOff>
    </xdr:from>
    <xdr:to>
      <xdr:col>23</xdr:col>
      <xdr:colOff>184150</xdr:colOff>
      <xdr:row>82</xdr:row>
      <xdr:rowOff>147754</xdr:rowOff>
    </xdr:to>
    <xdr:sp macro="" textlink="">
      <xdr:nvSpPr>
        <xdr:cNvPr id="214" name="楕円 213"/>
        <xdr:cNvSpPr/>
      </xdr:nvSpPr>
      <xdr:spPr>
        <a:xfrm>
          <a:off x="4902200" y="1410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62681</xdr:rowOff>
    </xdr:from>
    <xdr:ext cx="762000" cy="259045"/>
    <xdr:sp macro="" textlink="">
      <xdr:nvSpPr>
        <xdr:cNvPr id="215" name="人件費・物件費等の状況該当値テキスト"/>
        <xdr:cNvSpPr txBox="1"/>
      </xdr:nvSpPr>
      <xdr:spPr>
        <a:xfrm>
          <a:off x="5041900" y="1395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150385</xdr:rowOff>
    </xdr:from>
    <xdr:to>
      <xdr:col>19</xdr:col>
      <xdr:colOff>184150</xdr:colOff>
      <xdr:row>82</xdr:row>
      <xdr:rowOff>80535</xdr:rowOff>
    </xdr:to>
    <xdr:sp macro="" textlink="">
      <xdr:nvSpPr>
        <xdr:cNvPr id="216" name="楕円 215"/>
        <xdr:cNvSpPr/>
      </xdr:nvSpPr>
      <xdr:spPr>
        <a:xfrm>
          <a:off x="4064000" y="1403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90712</xdr:rowOff>
    </xdr:from>
    <xdr:ext cx="736600" cy="259045"/>
    <xdr:sp macro="" textlink="">
      <xdr:nvSpPr>
        <xdr:cNvPr id="217" name="テキスト ボックス 216"/>
        <xdr:cNvSpPr txBox="1"/>
      </xdr:nvSpPr>
      <xdr:spPr>
        <a:xfrm>
          <a:off x="3733800" y="13806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123636</xdr:rowOff>
    </xdr:from>
    <xdr:to>
      <xdr:col>15</xdr:col>
      <xdr:colOff>133350</xdr:colOff>
      <xdr:row>82</xdr:row>
      <xdr:rowOff>53786</xdr:rowOff>
    </xdr:to>
    <xdr:sp macro="" textlink="">
      <xdr:nvSpPr>
        <xdr:cNvPr id="218" name="楕円 217"/>
        <xdr:cNvSpPr/>
      </xdr:nvSpPr>
      <xdr:spPr>
        <a:xfrm>
          <a:off x="3175000" y="1401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63963</xdr:rowOff>
    </xdr:from>
    <xdr:ext cx="762000" cy="259045"/>
    <xdr:sp macro="" textlink="">
      <xdr:nvSpPr>
        <xdr:cNvPr id="219" name="テキスト ボックス 218"/>
        <xdr:cNvSpPr txBox="1"/>
      </xdr:nvSpPr>
      <xdr:spPr>
        <a:xfrm>
          <a:off x="2844800" y="13779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129220</xdr:rowOff>
    </xdr:from>
    <xdr:to>
      <xdr:col>11</xdr:col>
      <xdr:colOff>82550</xdr:colOff>
      <xdr:row>82</xdr:row>
      <xdr:rowOff>59370</xdr:rowOff>
    </xdr:to>
    <xdr:sp macro="" textlink="">
      <xdr:nvSpPr>
        <xdr:cNvPr id="220" name="楕円 219"/>
        <xdr:cNvSpPr/>
      </xdr:nvSpPr>
      <xdr:spPr>
        <a:xfrm>
          <a:off x="2286000" y="1401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69547</xdr:rowOff>
    </xdr:from>
    <xdr:ext cx="762000" cy="259045"/>
    <xdr:sp macro="" textlink="">
      <xdr:nvSpPr>
        <xdr:cNvPr id="221" name="テキスト ボックス 220"/>
        <xdr:cNvSpPr txBox="1"/>
      </xdr:nvSpPr>
      <xdr:spPr>
        <a:xfrm>
          <a:off x="1955800" y="1378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142388</xdr:rowOff>
    </xdr:from>
    <xdr:to>
      <xdr:col>7</xdr:col>
      <xdr:colOff>31750</xdr:colOff>
      <xdr:row>82</xdr:row>
      <xdr:rowOff>72538</xdr:rowOff>
    </xdr:to>
    <xdr:sp macro="" textlink="">
      <xdr:nvSpPr>
        <xdr:cNvPr id="222" name="楕円 221"/>
        <xdr:cNvSpPr/>
      </xdr:nvSpPr>
      <xdr:spPr>
        <a:xfrm>
          <a:off x="1397000" y="1402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82715</xdr:rowOff>
    </xdr:from>
    <xdr:ext cx="762000" cy="259045"/>
    <xdr:sp macro="" textlink="">
      <xdr:nvSpPr>
        <xdr:cNvPr id="223" name="テキスト ボックス 222"/>
        <xdr:cNvSpPr txBox="1"/>
      </xdr:nvSpPr>
      <xdr:spPr>
        <a:xfrm>
          <a:off x="1066800" y="13798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本市では人事院勧告に準じた給与改定を行っている。</a:t>
          </a:r>
        </a:p>
        <a:p>
          <a:r>
            <a:rPr kumimoji="1" lang="ja-JP" altLang="en-US" sz="1300">
              <a:latin typeface="ＭＳ Ｐゴシック" panose="020B0600070205080204" pitchFamily="50" charset="-128"/>
              <a:ea typeface="ＭＳ Ｐゴシック" panose="020B0600070205080204" pitchFamily="50" charset="-128"/>
            </a:rPr>
            <a:t>　高齢層の退職や２６年度からわたりを廃止した影響もあり、本市のラスパイレス指数は下降傾向にある。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100541</xdr:rowOff>
    </xdr:to>
    <xdr:cxnSp macro="">
      <xdr:nvCxnSpPr>
        <xdr:cNvPr id="252" name="直線コネクタ 251"/>
        <xdr:cNvCxnSpPr/>
      </xdr:nvCxnSpPr>
      <xdr:spPr>
        <a:xfrm flipV="1">
          <a:off x="17018000" y="13981641"/>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3" name="給与水準   （国との比較）最小値テキスト"/>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4" name="直線コネクタ 253"/>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62441</xdr:rowOff>
    </xdr:from>
    <xdr:to>
      <xdr:col>81</xdr:col>
      <xdr:colOff>44450</xdr:colOff>
      <xdr:row>84</xdr:row>
      <xdr:rowOff>82550</xdr:rowOff>
    </xdr:to>
    <xdr:cxnSp macro="">
      <xdr:nvCxnSpPr>
        <xdr:cNvPr id="257" name="直線コネクタ 256"/>
        <xdr:cNvCxnSpPr/>
      </xdr:nvCxnSpPr>
      <xdr:spPr>
        <a:xfrm>
          <a:off x="16179800" y="14464241"/>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104368</xdr:rowOff>
    </xdr:from>
    <xdr:ext cx="762000" cy="259045"/>
    <xdr:sp macro="" textlink="">
      <xdr:nvSpPr>
        <xdr:cNvPr id="258" name="給与水準   （国との比較）平均値テキスト"/>
        <xdr:cNvSpPr txBox="1"/>
      </xdr:nvSpPr>
      <xdr:spPr>
        <a:xfrm>
          <a:off x="17106900" y="14506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62441</xdr:rowOff>
    </xdr:from>
    <xdr:to>
      <xdr:col>77</xdr:col>
      <xdr:colOff>44450</xdr:colOff>
      <xdr:row>84</xdr:row>
      <xdr:rowOff>142875</xdr:rowOff>
    </xdr:to>
    <xdr:cxnSp macro="">
      <xdr:nvCxnSpPr>
        <xdr:cNvPr id="260" name="直線コネクタ 259"/>
        <xdr:cNvCxnSpPr/>
      </xdr:nvCxnSpPr>
      <xdr:spPr>
        <a:xfrm flipV="1">
          <a:off x="15290800" y="1446424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1" name="フローチャート: 判断 260"/>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62" name="テキスト ボックス 261"/>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142875</xdr:rowOff>
    </xdr:from>
    <xdr:to>
      <xdr:col>72</xdr:col>
      <xdr:colOff>203200</xdr:colOff>
      <xdr:row>85</xdr:row>
      <xdr:rowOff>31750</xdr:rowOff>
    </xdr:to>
    <xdr:cxnSp macro="">
      <xdr:nvCxnSpPr>
        <xdr:cNvPr id="263" name="直線コネクタ 262"/>
        <xdr:cNvCxnSpPr/>
      </xdr:nvCxnSpPr>
      <xdr:spPr>
        <a:xfrm flipV="1">
          <a:off x="14401800" y="1454467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4" name="フローチャート: 判断 263"/>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5" name="テキスト ボックス 264"/>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112184</xdr:rowOff>
    </xdr:to>
    <xdr:cxnSp macro="">
      <xdr:nvCxnSpPr>
        <xdr:cNvPr id="266" name="直線コネクタ 265"/>
        <xdr:cNvCxnSpPr/>
      </xdr:nvCxnSpPr>
      <xdr:spPr>
        <a:xfrm flipV="1">
          <a:off x="13512800" y="146050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7" name="フローチャート: 判断 266"/>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68" name="テキスト ボックス 267"/>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9" name="フローチャート: 判断 268"/>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167868</xdr:rowOff>
    </xdr:from>
    <xdr:ext cx="762000" cy="259045"/>
    <xdr:sp macro="" textlink="">
      <xdr:nvSpPr>
        <xdr:cNvPr id="270" name="テキスト ボックス 269"/>
        <xdr:cNvSpPr txBox="1"/>
      </xdr:nvSpPr>
      <xdr:spPr>
        <a:xfrm>
          <a:off x="13131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76" name="楕円 275"/>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48277</xdr:rowOff>
    </xdr:from>
    <xdr:ext cx="762000" cy="259045"/>
    <xdr:sp macro="" textlink="">
      <xdr:nvSpPr>
        <xdr:cNvPr id="277" name="給与水準   （国との比較）該当値テキスト"/>
        <xdr:cNvSpPr txBox="1"/>
      </xdr:nvSpPr>
      <xdr:spPr>
        <a:xfrm>
          <a:off x="171069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11641</xdr:rowOff>
    </xdr:from>
    <xdr:to>
      <xdr:col>77</xdr:col>
      <xdr:colOff>95250</xdr:colOff>
      <xdr:row>84</xdr:row>
      <xdr:rowOff>113241</xdr:rowOff>
    </xdr:to>
    <xdr:sp macro="" textlink="">
      <xdr:nvSpPr>
        <xdr:cNvPr id="278" name="楕円 277"/>
        <xdr:cNvSpPr/>
      </xdr:nvSpPr>
      <xdr:spPr>
        <a:xfrm>
          <a:off x="161290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123418</xdr:rowOff>
    </xdr:from>
    <xdr:ext cx="736600" cy="259045"/>
    <xdr:sp macro="" textlink="">
      <xdr:nvSpPr>
        <xdr:cNvPr id="279" name="テキスト ボックス 278"/>
        <xdr:cNvSpPr txBox="1"/>
      </xdr:nvSpPr>
      <xdr:spPr>
        <a:xfrm>
          <a:off x="15798800" y="14182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92075</xdr:rowOff>
    </xdr:from>
    <xdr:to>
      <xdr:col>73</xdr:col>
      <xdr:colOff>44450</xdr:colOff>
      <xdr:row>85</xdr:row>
      <xdr:rowOff>22225</xdr:rowOff>
    </xdr:to>
    <xdr:sp macro="" textlink="">
      <xdr:nvSpPr>
        <xdr:cNvPr id="280" name="楕円 279"/>
        <xdr:cNvSpPr/>
      </xdr:nvSpPr>
      <xdr:spPr>
        <a:xfrm>
          <a:off x="15240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32402</xdr:rowOff>
    </xdr:from>
    <xdr:ext cx="762000" cy="259045"/>
    <xdr:sp macro="" textlink="">
      <xdr:nvSpPr>
        <xdr:cNvPr id="281" name="テキスト ボックス 280"/>
        <xdr:cNvSpPr txBox="1"/>
      </xdr:nvSpPr>
      <xdr:spPr>
        <a:xfrm>
          <a:off x="14909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2" name="楕円 281"/>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83" name="テキスト ボックス 282"/>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84" name="楕円 283"/>
        <xdr:cNvSpPr/>
      </xdr:nvSpPr>
      <xdr:spPr>
        <a:xfrm>
          <a:off x="13462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1711</xdr:rowOff>
    </xdr:from>
    <xdr:ext cx="762000" cy="259045"/>
    <xdr:sp macro="" textlink="">
      <xdr:nvSpPr>
        <xdr:cNvPr id="285" name="テキスト ボックス 284"/>
        <xdr:cNvSpPr txBox="1"/>
      </xdr:nvSpPr>
      <xdr:spPr>
        <a:xfrm>
          <a:off x="13131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行政改革大綱及び推進計画に基づき、業務の効率化や業務量の変化等に応じた職員定数の見直しを毎年度行い、適正な定員管理を推進している。</a:t>
          </a:r>
        </a:p>
        <a:p>
          <a:r>
            <a:rPr kumimoji="1" lang="ja-JP" altLang="en-US" sz="1300">
              <a:latin typeface="ＭＳ Ｐゴシック" panose="020B0600070205080204" pitchFamily="50" charset="-128"/>
              <a:ea typeface="ＭＳ Ｐゴシック" panose="020B0600070205080204" pitchFamily="50" charset="-128"/>
            </a:rPr>
            <a:t>　今後も、引き続き、適正な定員管理の推進に努める。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121496</xdr:rowOff>
    </xdr:from>
    <xdr:to>
      <xdr:col>81</xdr:col>
      <xdr:colOff>44450</xdr:colOff>
      <xdr:row>66</xdr:row>
      <xdr:rowOff>30269</xdr:rowOff>
    </xdr:to>
    <xdr:cxnSp macro="">
      <xdr:nvCxnSpPr>
        <xdr:cNvPr id="315" name="直線コネクタ 314"/>
        <xdr:cNvCxnSpPr/>
      </xdr:nvCxnSpPr>
      <xdr:spPr>
        <a:xfrm flipV="1">
          <a:off x="17018000" y="9894146"/>
          <a:ext cx="0" cy="14518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2346</xdr:rowOff>
    </xdr:from>
    <xdr:ext cx="762000" cy="259045"/>
    <xdr:sp macro="" textlink="">
      <xdr:nvSpPr>
        <xdr:cNvPr id="316" name="定員管理の状況最小値テキスト"/>
        <xdr:cNvSpPr txBox="1"/>
      </xdr:nvSpPr>
      <xdr:spPr>
        <a:xfrm>
          <a:off x="17106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30269</xdr:rowOff>
    </xdr:from>
    <xdr:to>
      <xdr:col>81</xdr:col>
      <xdr:colOff>133350</xdr:colOff>
      <xdr:row>66</xdr:row>
      <xdr:rowOff>30269</xdr:rowOff>
    </xdr:to>
    <xdr:cxnSp macro="">
      <xdr:nvCxnSpPr>
        <xdr:cNvPr id="317" name="直線コネクタ 316"/>
        <xdr:cNvCxnSpPr/>
      </xdr:nvCxnSpPr>
      <xdr:spPr>
        <a:xfrm>
          <a:off x="16929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36423</xdr:rowOff>
    </xdr:from>
    <xdr:ext cx="762000" cy="259045"/>
    <xdr:sp macro="" textlink="">
      <xdr:nvSpPr>
        <xdr:cNvPr id="318" name="定員管理の状況最大値テキスト"/>
        <xdr:cNvSpPr txBox="1"/>
      </xdr:nvSpPr>
      <xdr:spPr>
        <a:xfrm>
          <a:off x="17106900" y="963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121496</xdr:rowOff>
    </xdr:from>
    <xdr:to>
      <xdr:col>81</xdr:col>
      <xdr:colOff>133350</xdr:colOff>
      <xdr:row>57</xdr:row>
      <xdr:rowOff>121496</xdr:rowOff>
    </xdr:to>
    <xdr:cxnSp macro="">
      <xdr:nvCxnSpPr>
        <xdr:cNvPr id="319" name="直線コネクタ 318"/>
        <xdr:cNvCxnSpPr/>
      </xdr:nvCxnSpPr>
      <xdr:spPr>
        <a:xfrm>
          <a:off x="16929100" y="9894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14817</xdr:rowOff>
    </xdr:from>
    <xdr:to>
      <xdr:col>81</xdr:col>
      <xdr:colOff>44450</xdr:colOff>
      <xdr:row>61</xdr:row>
      <xdr:rowOff>26881</xdr:rowOff>
    </xdr:to>
    <xdr:cxnSp macro="">
      <xdr:nvCxnSpPr>
        <xdr:cNvPr id="320" name="直線コネクタ 319"/>
        <xdr:cNvCxnSpPr/>
      </xdr:nvCxnSpPr>
      <xdr:spPr>
        <a:xfrm>
          <a:off x="16179800" y="10473267"/>
          <a:ext cx="8382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155804</xdr:rowOff>
    </xdr:from>
    <xdr:ext cx="762000" cy="259045"/>
    <xdr:sp macro="" textlink="">
      <xdr:nvSpPr>
        <xdr:cNvPr id="321" name="定員管理の状況平均値テキスト"/>
        <xdr:cNvSpPr txBox="1"/>
      </xdr:nvSpPr>
      <xdr:spPr>
        <a:xfrm>
          <a:off x="17106900" y="10442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12277</xdr:rowOff>
    </xdr:from>
    <xdr:to>
      <xdr:col>81</xdr:col>
      <xdr:colOff>95250</xdr:colOff>
      <xdr:row>61</xdr:row>
      <xdr:rowOff>113877</xdr:rowOff>
    </xdr:to>
    <xdr:sp macro="" textlink="">
      <xdr:nvSpPr>
        <xdr:cNvPr id="322" name="フローチャート: 判断 321"/>
        <xdr:cNvSpPr/>
      </xdr:nvSpPr>
      <xdr:spPr>
        <a:xfrm>
          <a:off x="169672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154094</xdr:rowOff>
    </xdr:from>
    <xdr:to>
      <xdr:col>77</xdr:col>
      <xdr:colOff>44450</xdr:colOff>
      <xdr:row>61</xdr:row>
      <xdr:rowOff>14817</xdr:rowOff>
    </xdr:to>
    <xdr:cxnSp macro="">
      <xdr:nvCxnSpPr>
        <xdr:cNvPr id="323" name="直線コネクタ 322"/>
        <xdr:cNvCxnSpPr/>
      </xdr:nvCxnSpPr>
      <xdr:spPr>
        <a:xfrm>
          <a:off x="15290800" y="1044109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155575</xdr:rowOff>
    </xdr:from>
    <xdr:to>
      <xdr:col>77</xdr:col>
      <xdr:colOff>95250</xdr:colOff>
      <xdr:row>61</xdr:row>
      <xdr:rowOff>85725</xdr:rowOff>
    </xdr:to>
    <xdr:sp macro="" textlink="">
      <xdr:nvSpPr>
        <xdr:cNvPr id="324" name="フローチャート: 判断 323"/>
        <xdr:cNvSpPr/>
      </xdr:nvSpPr>
      <xdr:spPr>
        <a:xfrm>
          <a:off x="16129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70502</xdr:rowOff>
    </xdr:from>
    <xdr:ext cx="736600" cy="259045"/>
    <xdr:sp macro="" textlink="">
      <xdr:nvSpPr>
        <xdr:cNvPr id="325" name="テキスト ボックス 324"/>
        <xdr:cNvSpPr txBox="1"/>
      </xdr:nvSpPr>
      <xdr:spPr>
        <a:xfrm>
          <a:off x="15798800" y="10528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113877</xdr:rowOff>
    </xdr:from>
    <xdr:to>
      <xdr:col>72</xdr:col>
      <xdr:colOff>203200</xdr:colOff>
      <xdr:row>60</xdr:row>
      <xdr:rowOff>154094</xdr:rowOff>
    </xdr:to>
    <xdr:cxnSp macro="">
      <xdr:nvCxnSpPr>
        <xdr:cNvPr id="326" name="直線コネクタ 325"/>
        <xdr:cNvCxnSpPr/>
      </xdr:nvCxnSpPr>
      <xdr:spPr>
        <a:xfrm>
          <a:off x="14401800" y="1040087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139488</xdr:rowOff>
    </xdr:from>
    <xdr:to>
      <xdr:col>73</xdr:col>
      <xdr:colOff>44450</xdr:colOff>
      <xdr:row>61</xdr:row>
      <xdr:rowOff>69638</xdr:rowOff>
    </xdr:to>
    <xdr:sp macro="" textlink="">
      <xdr:nvSpPr>
        <xdr:cNvPr id="327" name="フローチャート: 判断 326"/>
        <xdr:cNvSpPr/>
      </xdr:nvSpPr>
      <xdr:spPr>
        <a:xfrm>
          <a:off x="15240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54415</xdr:rowOff>
    </xdr:from>
    <xdr:ext cx="762000" cy="259045"/>
    <xdr:sp macro="" textlink="">
      <xdr:nvSpPr>
        <xdr:cNvPr id="328" name="テキスト ボックス 327"/>
        <xdr:cNvSpPr txBox="1"/>
      </xdr:nvSpPr>
      <xdr:spPr>
        <a:xfrm>
          <a:off x="14909800" y="1051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113877</xdr:rowOff>
    </xdr:from>
    <xdr:to>
      <xdr:col>68</xdr:col>
      <xdr:colOff>152400</xdr:colOff>
      <xdr:row>60</xdr:row>
      <xdr:rowOff>121920</xdr:rowOff>
    </xdr:to>
    <xdr:cxnSp macro="">
      <xdr:nvCxnSpPr>
        <xdr:cNvPr id="329" name="直線コネクタ 328"/>
        <xdr:cNvCxnSpPr/>
      </xdr:nvCxnSpPr>
      <xdr:spPr>
        <a:xfrm flipV="1">
          <a:off x="13512800" y="1040087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0" name="フローチャート: 判断 329"/>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31" name="テキスト ボックス 330"/>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107315</xdr:rowOff>
    </xdr:from>
    <xdr:to>
      <xdr:col>64</xdr:col>
      <xdr:colOff>152400</xdr:colOff>
      <xdr:row>61</xdr:row>
      <xdr:rowOff>37465</xdr:rowOff>
    </xdr:to>
    <xdr:sp macro="" textlink="">
      <xdr:nvSpPr>
        <xdr:cNvPr id="332" name="フローチャート: 判断 331"/>
        <xdr:cNvSpPr/>
      </xdr:nvSpPr>
      <xdr:spPr>
        <a:xfrm>
          <a:off x="13462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22242</xdr:rowOff>
    </xdr:from>
    <xdr:ext cx="762000" cy="259045"/>
    <xdr:sp macro="" textlink="">
      <xdr:nvSpPr>
        <xdr:cNvPr id="333" name="テキスト ボックス 332"/>
        <xdr:cNvSpPr txBox="1"/>
      </xdr:nvSpPr>
      <xdr:spPr>
        <a:xfrm>
          <a:off x="13131800" y="1048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147531</xdr:rowOff>
    </xdr:from>
    <xdr:to>
      <xdr:col>81</xdr:col>
      <xdr:colOff>95250</xdr:colOff>
      <xdr:row>61</xdr:row>
      <xdr:rowOff>77681</xdr:rowOff>
    </xdr:to>
    <xdr:sp macro="" textlink="">
      <xdr:nvSpPr>
        <xdr:cNvPr id="339" name="楕円 338"/>
        <xdr:cNvSpPr/>
      </xdr:nvSpPr>
      <xdr:spPr>
        <a:xfrm>
          <a:off x="16967200" y="104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164058</xdr:rowOff>
    </xdr:from>
    <xdr:ext cx="762000" cy="259045"/>
    <xdr:sp macro="" textlink="">
      <xdr:nvSpPr>
        <xdr:cNvPr id="340" name="定員管理の状況該当値テキスト"/>
        <xdr:cNvSpPr txBox="1"/>
      </xdr:nvSpPr>
      <xdr:spPr>
        <a:xfrm>
          <a:off x="17106900" y="1027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135467</xdr:rowOff>
    </xdr:from>
    <xdr:to>
      <xdr:col>77</xdr:col>
      <xdr:colOff>95250</xdr:colOff>
      <xdr:row>61</xdr:row>
      <xdr:rowOff>65617</xdr:rowOff>
    </xdr:to>
    <xdr:sp macro="" textlink="">
      <xdr:nvSpPr>
        <xdr:cNvPr id="341" name="楕円 340"/>
        <xdr:cNvSpPr/>
      </xdr:nvSpPr>
      <xdr:spPr>
        <a:xfrm>
          <a:off x="16129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75794</xdr:rowOff>
    </xdr:from>
    <xdr:ext cx="736600" cy="259045"/>
    <xdr:sp macro="" textlink="">
      <xdr:nvSpPr>
        <xdr:cNvPr id="342" name="テキスト ボックス 341"/>
        <xdr:cNvSpPr txBox="1"/>
      </xdr:nvSpPr>
      <xdr:spPr>
        <a:xfrm>
          <a:off x="15798800" y="1019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103294</xdr:rowOff>
    </xdr:from>
    <xdr:to>
      <xdr:col>73</xdr:col>
      <xdr:colOff>44450</xdr:colOff>
      <xdr:row>61</xdr:row>
      <xdr:rowOff>33444</xdr:rowOff>
    </xdr:to>
    <xdr:sp macro="" textlink="">
      <xdr:nvSpPr>
        <xdr:cNvPr id="343" name="楕円 342"/>
        <xdr:cNvSpPr/>
      </xdr:nvSpPr>
      <xdr:spPr>
        <a:xfrm>
          <a:off x="152400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43621</xdr:rowOff>
    </xdr:from>
    <xdr:ext cx="762000" cy="259045"/>
    <xdr:sp macro="" textlink="">
      <xdr:nvSpPr>
        <xdr:cNvPr id="344" name="テキスト ボックス 343"/>
        <xdr:cNvSpPr txBox="1"/>
      </xdr:nvSpPr>
      <xdr:spPr>
        <a:xfrm>
          <a:off x="14909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63077</xdr:rowOff>
    </xdr:from>
    <xdr:to>
      <xdr:col>68</xdr:col>
      <xdr:colOff>203200</xdr:colOff>
      <xdr:row>60</xdr:row>
      <xdr:rowOff>164677</xdr:rowOff>
    </xdr:to>
    <xdr:sp macro="" textlink="">
      <xdr:nvSpPr>
        <xdr:cNvPr id="345" name="楕円 344"/>
        <xdr:cNvSpPr/>
      </xdr:nvSpPr>
      <xdr:spPr>
        <a:xfrm>
          <a:off x="14351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3404</xdr:rowOff>
    </xdr:from>
    <xdr:ext cx="762000" cy="259045"/>
    <xdr:sp macro="" textlink="">
      <xdr:nvSpPr>
        <xdr:cNvPr id="346" name="テキスト ボックス 345"/>
        <xdr:cNvSpPr txBox="1"/>
      </xdr:nvSpPr>
      <xdr:spPr>
        <a:xfrm>
          <a:off x="14020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71120</xdr:rowOff>
    </xdr:from>
    <xdr:to>
      <xdr:col>64</xdr:col>
      <xdr:colOff>152400</xdr:colOff>
      <xdr:row>61</xdr:row>
      <xdr:rowOff>1270</xdr:rowOff>
    </xdr:to>
    <xdr:sp macro="" textlink="">
      <xdr:nvSpPr>
        <xdr:cNvPr id="347" name="楕円 346"/>
        <xdr:cNvSpPr/>
      </xdr:nvSpPr>
      <xdr:spPr>
        <a:xfrm>
          <a:off x="13462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11447</xdr:rowOff>
    </xdr:from>
    <xdr:ext cx="762000" cy="259045"/>
    <xdr:sp macro="" textlink="">
      <xdr:nvSpPr>
        <xdr:cNvPr id="348" name="テキスト ボックス 347"/>
        <xdr:cNvSpPr txBox="1"/>
      </xdr:nvSpPr>
      <xdr:spPr>
        <a:xfrm>
          <a:off x="13131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類似団体平均値より低く、将来負担の健全度は確保されていると考えている。</a:t>
          </a:r>
        </a:p>
        <a:p>
          <a:r>
            <a:rPr kumimoji="1" lang="ja-JP" altLang="en-US" sz="1300">
              <a:latin typeface="ＭＳ Ｐゴシック" panose="020B0600070205080204" pitchFamily="50" charset="-128"/>
              <a:ea typeface="ＭＳ Ｐゴシック" panose="020B0600070205080204" pitchFamily="50" charset="-128"/>
            </a:rPr>
            <a:t>　今後も公債費の削減等により財政の健全化に努める。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165100</xdr:rowOff>
    </xdr:to>
    <xdr:cxnSp macro="">
      <xdr:nvCxnSpPr>
        <xdr:cNvPr id="375" name="直線コネクタ 374"/>
        <xdr:cNvCxnSpPr/>
      </xdr:nvCxnSpPr>
      <xdr:spPr>
        <a:xfrm flipV="1">
          <a:off x="17018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139446</xdr:rowOff>
    </xdr:from>
    <xdr:to>
      <xdr:col>81</xdr:col>
      <xdr:colOff>44450</xdr:colOff>
      <xdr:row>37</xdr:row>
      <xdr:rowOff>158750</xdr:rowOff>
    </xdr:to>
    <xdr:cxnSp macro="">
      <xdr:nvCxnSpPr>
        <xdr:cNvPr id="380" name="直線コネクタ 379"/>
        <xdr:cNvCxnSpPr/>
      </xdr:nvCxnSpPr>
      <xdr:spPr>
        <a:xfrm>
          <a:off x="16179800" y="648309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45991</xdr:rowOff>
    </xdr:from>
    <xdr:ext cx="762000" cy="259045"/>
    <xdr:sp macro="" textlink="">
      <xdr:nvSpPr>
        <xdr:cNvPr id="381" name="公債費負担の状況平均値テキスト"/>
        <xdr:cNvSpPr txBox="1"/>
      </xdr:nvSpPr>
      <xdr:spPr>
        <a:xfrm>
          <a:off x="17106900" y="6732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73914</xdr:rowOff>
    </xdr:from>
    <xdr:to>
      <xdr:col>81</xdr:col>
      <xdr:colOff>95250</xdr:colOff>
      <xdr:row>40</xdr:row>
      <xdr:rowOff>4064</xdr:rowOff>
    </xdr:to>
    <xdr:sp macro="" textlink="">
      <xdr:nvSpPr>
        <xdr:cNvPr id="382" name="フローチャート: 判断 381"/>
        <xdr:cNvSpPr/>
      </xdr:nvSpPr>
      <xdr:spPr>
        <a:xfrm>
          <a:off x="16967200" y="676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139446</xdr:rowOff>
    </xdr:from>
    <xdr:to>
      <xdr:col>77</xdr:col>
      <xdr:colOff>44450</xdr:colOff>
      <xdr:row>38</xdr:row>
      <xdr:rowOff>6604</xdr:rowOff>
    </xdr:to>
    <xdr:cxnSp macro="">
      <xdr:nvCxnSpPr>
        <xdr:cNvPr id="383" name="直線コネクタ 382"/>
        <xdr:cNvCxnSpPr/>
      </xdr:nvCxnSpPr>
      <xdr:spPr>
        <a:xfrm flipV="1">
          <a:off x="15290800" y="648309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93218</xdr:rowOff>
    </xdr:from>
    <xdr:to>
      <xdr:col>77</xdr:col>
      <xdr:colOff>95250</xdr:colOff>
      <xdr:row>40</xdr:row>
      <xdr:rowOff>23368</xdr:rowOff>
    </xdr:to>
    <xdr:sp macro="" textlink="">
      <xdr:nvSpPr>
        <xdr:cNvPr id="384" name="フローチャート: 判断 383"/>
        <xdr:cNvSpPr/>
      </xdr:nvSpPr>
      <xdr:spPr>
        <a:xfrm>
          <a:off x="16129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8145</xdr:rowOff>
    </xdr:from>
    <xdr:ext cx="736600" cy="259045"/>
    <xdr:sp macro="" textlink="">
      <xdr:nvSpPr>
        <xdr:cNvPr id="385" name="テキスト ボックス 384"/>
        <xdr:cNvSpPr txBox="1"/>
      </xdr:nvSpPr>
      <xdr:spPr>
        <a:xfrm>
          <a:off x="15798800" y="6866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6604</xdr:rowOff>
    </xdr:from>
    <xdr:to>
      <xdr:col>72</xdr:col>
      <xdr:colOff>203200</xdr:colOff>
      <xdr:row>38</xdr:row>
      <xdr:rowOff>54864</xdr:rowOff>
    </xdr:to>
    <xdr:cxnSp macro="">
      <xdr:nvCxnSpPr>
        <xdr:cNvPr id="386" name="直線コネクタ 385"/>
        <xdr:cNvCxnSpPr/>
      </xdr:nvCxnSpPr>
      <xdr:spPr>
        <a:xfrm flipV="1">
          <a:off x="14401800" y="652170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112522</xdr:rowOff>
    </xdr:from>
    <xdr:to>
      <xdr:col>73</xdr:col>
      <xdr:colOff>44450</xdr:colOff>
      <xdr:row>40</xdr:row>
      <xdr:rowOff>42672</xdr:rowOff>
    </xdr:to>
    <xdr:sp macro="" textlink="">
      <xdr:nvSpPr>
        <xdr:cNvPr id="387" name="フローチャート: 判断 386"/>
        <xdr:cNvSpPr/>
      </xdr:nvSpPr>
      <xdr:spPr>
        <a:xfrm>
          <a:off x="15240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27449</xdr:rowOff>
    </xdr:from>
    <xdr:ext cx="762000" cy="259045"/>
    <xdr:sp macro="" textlink="">
      <xdr:nvSpPr>
        <xdr:cNvPr id="388" name="テキスト ボックス 387"/>
        <xdr:cNvSpPr txBox="1"/>
      </xdr:nvSpPr>
      <xdr:spPr>
        <a:xfrm>
          <a:off x="14909800" y="688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54864</xdr:rowOff>
    </xdr:from>
    <xdr:to>
      <xdr:col>68</xdr:col>
      <xdr:colOff>152400</xdr:colOff>
      <xdr:row>38</xdr:row>
      <xdr:rowOff>122428</xdr:rowOff>
    </xdr:to>
    <xdr:cxnSp macro="">
      <xdr:nvCxnSpPr>
        <xdr:cNvPr id="389" name="直線コネクタ 388"/>
        <xdr:cNvCxnSpPr/>
      </xdr:nvCxnSpPr>
      <xdr:spPr>
        <a:xfrm flipV="1">
          <a:off x="13512800" y="656996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0" name="フローチャート: 判断 389"/>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56405</xdr:rowOff>
    </xdr:from>
    <xdr:ext cx="762000" cy="259045"/>
    <xdr:sp macro="" textlink="">
      <xdr:nvSpPr>
        <xdr:cNvPr id="391" name="テキスト ボックス 390"/>
        <xdr:cNvSpPr txBox="1"/>
      </xdr:nvSpPr>
      <xdr:spPr>
        <a:xfrm>
          <a:off x="14020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170434</xdr:rowOff>
    </xdr:from>
    <xdr:to>
      <xdr:col>64</xdr:col>
      <xdr:colOff>152400</xdr:colOff>
      <xdr:row>40</xdr:row>
      <xdr:rowOff>100584</xdr:rowOff>
    </xdr:to>
    <xdr:sp macro="" textlink="">
      <xdr:nvSpPr>
        <xdr:cNvPr id="392" name="フローチャート: 判断 391"/>
        <xdr:cNvSpPr/>
      </xdr:nvSpPr>
      <xdr:spPr>
        <a:xfrm>
          <a:off x="13462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85361</xdr:rowOff>
    </xdr:from>
    <xdr:ext cx="762000" cy="259045"/>
    <xdr:sp macro="" textlink="">
      <xdr:nvSpPr>
        <xdr:cNvPr id="393" name="テキスト ボックス 392"/>
        <xdr:cNvSpPr txBox="1"/>
      </xdr:nvSpPr>
      <xdr:spPr>
        <a:xfrm>
          <a:off x="131318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107950</xdr:rowOff>
    </xdr:from>
    <xdr:to>
      <xdr:col>81</xdr:col>
      <xdr:colOff>95250</xdr:colOff>
      <xdr:row>38</xdr:row>
      <xdr:rowOff>38100</xdr:rowOff>
    </xdr:to>
    <xdr:sp macro="" textlink="">
      <xdr:nvSpPr>
        <xdr:cNvPr id="399" name="楕円 398"/>
        <xdr:cNvSpPr/>
      </xdr:nvSpPr>
      <xdr:spPr>
        <a:xfrm>
          <a:off x="16967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124477</xdr:rowOff>
    </xdr:from>
    <xdr:ext cx="762000" cy="259045"/>
    <xdr:sp macro="" textlink="">
      <xdr:nvSpPr>
        <xdr:cNvPr id="400" name="公債費負担の状況該当値テキスト"/>
        <xdr:cNvSpPr txBox="1"/>
      </xdr:nvSpPr>
      <xdr:spPr>
        <a:xfrm>
          <a:off x="17106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88646</xdr:rowOff>
    </xdr:from>
    <xdr:to>
      <xdr:col>77</xdr:col>
      <xdr:colOff>95250</xdr:colOff>
      <xdr:row>38</xdr:row>
      <xdr:rowOff>18796</xdr:rowOff>
    </xdr:to>
    <xdr:sp macro="" textlink="">
      <xdr:nvSpPr>
        <xdr:cNvPr id="401" name="楕円 400"/>
        <xdr:cNvSpPr/>
      </xdr:nvSpPr>
      <xdr:spPr>
        <a:xfrm>
          <a:off x="16129000" y="643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28973</xdr:rowOff>
    </xdr:from>
    <xdr:ext cx="736600" cy="259045"/>
    <xdr:sp macro="" textlink="">
      <xdr:nvSpPr>
        <xdr:cNvPr id="402" name="テキスト ボックス 401"/>
        <xdr:cNvSpPr txBox="1"/>
      </xdr:nvSpPr>
      <xdr:spPr>
        <a:xfrm>
          <a:off x="15798800" y="6201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127254</xdr:rowOff>
    </xdr:from>
    <xdr:to>
      <xdr:col>73</xdr:col>
      <xdr:colOff>44450</xdr:colOff>
      <xdr:row>38</xdr:row>
      <xdr:rowOff>57404</xdr:rowOff>
    </xdr:to>
    <xdr:sp macro="" textlink="">
      <xdr:nvSpPr>
        <xdr:cNvPr id="403" name="楕円 402"/>
        <xdr:cNvSpPr/>
      </xdr:nvSpPr>
      <xdr:spPr>
        <a:xfrm>
          <a:off x="15240000" y="647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67581</xdr:rowOff>
    </xdr:from>
    <xdr:ext cx="762000" cy="259045"/>
    <xdr:sp macro="" textlink="">
      <xdr:nvSpPr>
        <xdr:cNvPr id="404" name="テキスト ボックス 403"/>
        <xdr:cNvSpPr txBox="1"/>
      </xdr:nvSpPr>
      <xdr:spPr>
        <a:xfrm>
          <a:off x="14909800" y="623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4064</xdr:rowOff>
    </xdr:from>
    <xdr:to>
      <xdr:col>68</xdr:col>
      <xdr:colOff>203200</xdr:colOff>
      <xdr:row>38</xdr:row>
      <xdr:rowOff>105664</xdr:rowOff>
    </xdr:to>
    <xdr:sp macro="" textlink="">
      <xdr:nvSpPr>
        <xdr:cNvPr id="405" name="楕円 404"/>
        <xdr:cNvSpPr/>
      </xdr:nvSpPr>
      <xdr:spPr>
        <a:xfrm>
          <a:off x="14351000" y="65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115841</xdr:rowOff>
    </xdr:from>
    <xdr:ext cx="762000" cy="259045"/>
    <xdr:sp macro="" textlink="">
      <xdr:nvSpPr>
        <xdr:cNvPr id="406" name="テキスト ボックス 405"/>
        <xdr:cNvSpPr txBox="1"/>
      </xdr:nvSpPr>
      <xdr:spPr>
        <a:xfrm>
          <a:off x="14020800" y="628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71628</xdr:rowOff>
    </xdr:from>
    <xdr:to>
      <xdr:col>64</xdr:col>
      <xdr:colOff>152400</xdr:colOff>
      <xdr:row>39</xdr:row>
      <xdr:rowOff>1778</xdr:rowOff>
    </xdr:to>
    <xdr:sp macro="" textlink="">
      <xdr:nvSpPr>
        <xdr:cNvPr id="407" name="楕円 406"/>
        <xdr:cNvSpPr/>
      </xdr:nvSpPr>
      <xdr:spPr>
        <a:xfrm>
          <a:off x="13462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11955</xdr:rowOff>
    </xdr:from>
    <xdr:ext cx="762000" cy="259045"/>
    <xdr:sp macro="" textlink="">
      <xdr:nvSpPr>
        <xdr:cNvPr id="408" name="テキスト ボックス 407"/>
        <xdr:cNvSpPr txBox="1"/>
      </xdr:nvSpPr>
      <xdr:spPr>
        <a:xfrm>
          <a:off x="13131800" y="635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類似団体平均値より低く、将来負担の健全度は確保されていると考えている。</a:t>
          </a:r>
        </a:p>
        <a:p>
          <a:r>
            <a:rPr kumimoji="1" lang="ja-JP" altLang="en-US" sz="1300">
              <a:latin typeface="ＭＳ Ｐゴシック" panose="020B0600070205080204" pitchFamily="50" charset="-128"/>
              <a:ea typeface="ＭＳ Ｐゴシック" panose="020B0600070205080204" pitchFamily="50" charset="-128"/>
            </a:rPr>
            <a:t>　今後も公債費の削減等により財政の健全化に努める。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48175</xdr:rowOff>
    </xdr:to>
    <xdr:cxnSp macro="">
      <xdr:nvCxnSpPr>
        <xdr:cNvPr id="437" name="直線コネクタ 436"/>
        <xdr:cNvCxnSpPr/>
      </xdr:nvCxnSpPr>
      <xdr:spPr>
        <a:xfrm flipV="1">
          <a:off x="17018000" y="2370667"/>
          <a:ext cx="0" cy="1449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20252</xdr:rowOff>
    </xdr:from>
    <xdr:ext cx="762000" cy="259045"/>
    <xdr:sp macro="" textlink="">
      <xdr:nvSpPr>
        <xdr:cNvPr id="438" name="将来負担の状況最小値テキスト"/>
        <xdr:cNvSpPr txBox="1"/>
      </xdr:nvSpPr>
      <xdr:spPr>
        <a:xfrm>
          <a:off x="17106900" y="379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48175</xdr:rowOff>
    </xdr:from>
    <xdr:to>
      <xdr:col>81</xdr:col>
      <xdr:colOff>133350</xdr:colOff>
      <xdr:row>22</xdr:row>
      <xdr:rowOff>48175</xdr:rowOff>
    </xdr:to>
    <xdr:cxnSp macro="">
      <xdr:nvCxnSpPr>
        <xdr:cNvPr id="439" name="直線コネクタ 438"/>
        <xdr:cNvCxnSpPr/>
      </xdr:nvCxnSpPr>
      <xdr:spPr>
        <a:xfrm>
          <a:off x="16929100" y="3820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162602</xdr:rowOff>
    </xdr:from>
    <xdr:to>
      <xdr:col>81</xdr:col>
      <xdr:colOff>44450</xdr:colOff>
      <xdr:row>15</xdr:row>
      <xdr:rowOff>40217</xdr:rowOff>
    </xdr:to>
    <xdr:cxnSp macro="">
      <xdr:nvCxnSpPr>
        <xdr:cNvPr id="442" name="直線コネクタ 441"/>
        <xdr:cNvCxnSpPr/>
      </xdr:nvCxnSpPr>
      <xdr:spPr>
        <a:xfrm>
          <a:off x="16179800" y="2562902"/>
          <a:ext cx="838200" cy="4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164313</xdr:rowOff>
    </xdr:from>
    <xdr:ext cx="762000" cy="259045"/>
    <xdr:sp macro="" textlink="">
      <xdr:nvSpPr>
        <xdr:cNvPr id="443" name="将来負担の状況平均値テキスト"/>
        <xdr:cNvSpPr txBox="1"/>
      </xdr:nvSpPr>
      <xdr:spPr>
        <a:xfrm>
          <a:off x="17106900" y="2564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20786</xdr:rowOff>
    </xdr:from>
    <xdr:to>
      <xdr:col>81</xdr:col>
      <xdr:colOff>95250</xdr:colOff>
      <xdr:row>15</xdr:row>
      <xdr:rowOff>122386</xdr:rowOff>
    </xdr:to>
    <xdr:sp macro="" textlink="">
      <xdr:nvSpPr>
        <xdr:cNvPr id="444" name="フローチャート: 判断 443"/>
        <xdr:cNvSpPr/>
      </xdr:nvSpPr>
      <xdr:spPr>
        <a:xfrm>
          <a:off x="169672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139277</xdr:rowOff>
    </xdr:from>
    <xdr:to>
      <xdr:col>77</xdr:col>
      <xdr:colOff>44450</xdr:colOff>
      <xdr:row>14</xdr:row>
      <xdr:rowOff>162602</xdr:rowOff>
    </xdr:to>
    <xdr:cxnSp macro="">
      <xdr:nvCxnSpPr>
        <xdr:cNvPr id="445" name="直線コネクタ 444"/>
        <xdr:cNvCxnSpPr/>
      </xdr:nvCxnSpPr>
      <xdr:spPr>
        <a:xfrm>
          <a:off x="15290800" y="2539577"/>
          <a:ext cx="889000" cy="2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6" name="フローチャート: 判断 445"/>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107967</xdr:rowOff>
    </xdr:from>
    <xdr:ext cx="736600" cy="259045"/>
    <xdr:sp macro="" textlink="">
      <xdr:nvSpPr>
        <xdr:cNvPr id="447" name="テキスト ボックス 446"/>
        <xdr:cNvSpPr txBox="1"/>
      </xdr:nvSpPr>
      <xdr:spPr>
        <a:xfrm>
          <a:off x="15798800" y="2679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139277</xdr:rowOff>
    </xdr:from>
    <xdr:to>
      <xdr:col>72</xdr:col>
      <xdr:colOff>203200</xdr:colOff>
      <xdr:row>14</xdr:row>
      <xdr:rowOff>165015</xdr:rowOff>
    </xdr:to>
    <xdr:cxnSp macro="">
      <xdr:nvCxnSpPr>
        <xdr:cNvPr id="448" name="直線コネクタ 447"/>
        <xdr:cNvCxnSpPr/>
      </xdr:nvCxnSpPr>
      <xdr:spPr>
        <a:xfrm flipV="1">
          <a:off x="14401800" y="2539577"/>
          <a:ext cx="889000" cy="2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50546</xdr:rowOff>
    </xdr:from>
    <xdr:to>
      <xdr:col>73</xdr:col>
      <xdr:colOff>44450</xdr:colOff>
      <xdr:row>15</xdr:row>
      <xdr:rowOff>152146</xdr:rowOff>
    </xdr:to>
    <xdr:sp macro="" textlink="">
      <xdr:nvSpPr>
        <xdr:cNvPr id="449" name="フローチャート: 判断 448"/>
        <xdr:cNvSpPr/>
      </xdr:nvSpPr>
      <xdr:spPr>
        <a:xfrm>
          <a:off x="15240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136923</xdr:rowOff>
    </xdr:from>
    <xdr:ext cx="762000" cy="259045"/>
    <xdr:sp macro="" textlink="">
      <xdr:nvSpPr>
        <xdr:cNvPr id="450" name="テキスト ボックス 449"/>
        <xdr:cNvSpPr txBox="1"/>
      </xdr:nvSpPr>
      <xdr:spPr>
        <a:xfrm>
          <a:off x="14909800" y="270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165015</xdr:rowOff>
    </xdr:from>
    <xdr:to>
      <xdr:col>68</xdr:col>
      <xdr:colOff>152400</xdr:colOff>
      <xdr:row>14</xdr:row>
      <xdr:rowOff>166624</xdr:rowOff>
    </xdr:to>
    <xdr:cxnSp macro="">
      <xdr:nvCxnSpPr>
        <xdr:cNvPr id="451" name="直線コネクタ 450"/>
        <xdr:cNvCxnSpPr/>
      </xdr:nvCxnSpPr>
      <xdr:spPr>
        <a:xfrm flipV="1">
          <a:off x="13512800" y="2565315"/>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61002</xdr:rowOff>
    </xdr:from>
    <xdr:to>
      <xdr:col>68</xdr:col>
      <xdr:colOff>203200</xdr:colOff>
      <xdr:row>15</xdr:row>
      <xdr:rowOff>162602</xdr:rowOff>
    </xdr:to>
    <xdr:sp macro="" textlink="">
      <xdr:nvSpPr>
        <xdr:cNvPr id="452" name="フローチャート: 判断 451"/>
        <xdr:cNvSpPr/>
      </xdr:nvSpPr>
      <xdr:spPr>
        <a:xfrm>
          <a:off x="14351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147379</xdr:rowOff>
    </xdr:from>
    <xdr:ext cx="762000" cy="259045"/>
    <xdr:sp macro="" textlink="">
      <xdr:nvSpPr>
        <xdr:cNvPr id="453" name="テキスト ボックス 452"/>
        <xdr:cNvSpPr txBox="1"/>
      </xdr:nvSpPr>
      <xdr:spPr>
        <a:xfrm>
          <a:off x="14020800" y="2719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81111</xdr:rowOff>
    </xdr:from>
    <xdr:to>
      <xdr:col>64</xdr:col>
      <xdr:colOff>152400</xdr:colOff>
      <xdr:row>16</xdr:row>
      <xdr:rowOff>11261</xdr:rowOff>
    </xdr:to>
    <xdr:sp macro="" textlink="">
      <xdr:nvSpPr>
        <xdr:cNvPr id="454" name="フローチャート: 判断 453"/>
        <xdr:cNvSpPr/>
      </xdr:nvSpPr>
      <xdr:spPr>
        <a:xfrm>
          <a:off x="13462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167488</xdr:rowOff>
    </xdr:from>
    <xdr:ext cx="762000" cy="259045"/>
    <xdr:sp macro="" textlink="">
      <xdr:nvSpPr>
        <xdr:cNvPr id="455" name="テキスト ボックス 454"/>
        <xdr:cNvSpPr txBox="1"/>
      </xdr:nvSpPr>
      <xdr:spPr>
        <a:xfrm>
          <a:off x="13131800" y="273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160867</xdr:rowOff>
    </xdr:from>
    <xdr:to>
      <xdr:col>81</xdr:col>
      <xdr:colOff>95250</xdr:colOff>
      <xdr:row>15</xdr:row>
      <xdr:rowOff>91017</xdr:rowOff>
    </xdr:to>
    <xdr:sp macro="" textlink="">
      <xdr:nvSpPr>
        <xdr:cNvPr id="461" name="楕円 460"/>
        <xdr:cNvSpPr/>
      </xdr:nvSpPr>
      <xdr:spPr>
        <a:xfrm>
          <a:off x="16967200" y="256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5944</xdr:rowOff>
    </xdr:from>
    <xdr:ext cx="762000" cy="259045"/>
    <xdr:sp macro="" textlink="">
      <xdr:nvSpPr>
        <xdr:cNvPr id="462" name="将来負担の状況該当値テキスト"/>
        <xdr:cNvSpPr txBox="1"/>
      </xdr:nvSpPr>
      <xdr:spPr>
        <a:xfrm>
          <a:off x="17106900" y="2406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111802</xdr:rowOff>
    </xdr:from>
    <xdr:to>
      <xdr:col>77</xdr:col>
      <xdr:colOff>95250</xdr:colOff>
      <xdr:row>15</xdr:row>
      <xdr:rowOff>41952</xdr:rowOff>
    </xdr:to>
    <xdr:sp macro="" textlink="">
      <xdr:nvSpPr>
        <xdr:cNvPr id="463" name="楕円 462"/>
        <xdr:cNvSpPr/>
      </xdr:nvSpPr>
      <xdr:spPr>
        <a:xfrm>
          <a:off x="16129000" y="251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52129</xdr:rowOff>
    </xdr:from>
    <xdr:ext cx="736600" cy="259045"/>
    <xdr:sp macro="" textlink="">
      <xdr:nvSpPr>
        <xdr:cNvPr id="464" name="テキスト ボックス 463"/>
        <xdr:cNvSpPr txBox="1"/>
      </xdr:nvSpPr>
      <xdr:spPr>
        <a:xfrm>
          <a:off x="15798800" y="22809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88477</xdr:rowOff>
    </xdr:from>
    <xdr:to>
      <xdr:col>73</xdr:col>
      <xdr:colOff>44450</xdr:colOff>
      <xdr:row>15</xdr:row>
      <xdr:rowOff>18627</xdr:rowOff>
    </xdr:to>
    <xdr:sp macro="" textlink="">
      <xdr:nvSpPr>
        <xdr:cNvPr id="465" name="楕円 464"/>
        <xdr:cNvSpPr/>
      </xdr:nvSpPr>
      <xdr:spPr>
        <a:xfrm>
          <a:off x="15240000" y="248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28804</xdr:rowOff>
    </xdr:from>
    <xdr:ext cx="762000" cy="259045"/>
    <xdr:sp macro="" textlink="">
      <xdr:nvSpPr>
        <xdr:cNvPr id="466" name="テキスト ボックス 465"/>
        <xdr:cNvSpPr txBox="1"/>
      </xdr:nvSpPr>
      <xdr:spPr>
        <a:xfrm>
          <a:off x="14909800" y="225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114215</xdr:rowOff>
    </xdr:from>
    <xdr:to>
      <xdr:col>68</xdr:col>
      <xdr:colOff>203200</xdr:colOff>
      <xdr:row>15</xdr:row>
      <xdr:rowOff>44365</xdr:rowOff>
    </xdr:to>
    <xdr:sp macro="" textlink="">
      <xdr:nvSpPr>
        <xdr:cNvPr id="467" name="楕円 466"/>
        <xdr:cNvSpPr/>
      </xdr:nvSpPr>
      <xdr:spPr>
        <a:xfrm>
          <a:off x="14351000" y="251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54542</xdr:rowOff>
    </xdr:from>
    <xdr:ext cx="762000" cy="259045"/>
    <xdr:sp macro="" textlink="">
      <xdr:nvSpPr>
        <xdr:cNvPr id="468" name="テキスト ボックス 467"/>
        <xdr:cNvSpPr txBox="1"/>
      </xdr:nvSpPr>
      <xdr:spPr>
        <a:xfrm>
          <a:off x="14020800" y="228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115824</xdr:rowOff>
    </xdr:from>
    <xdr:to>
      <xdr:col>64</xdr:col>
      <xdr:colOff>152400</xdr:colOff>
      <xdr:row>15</xdr:row>
      <xdr:rowOff>45974</xdr:rowOff>
    </xdr:to>
    <xdr:sp macro="" textlink="">
      <xdr:nvSpPr>
        <xdr:cNvPr id="469" name="楕円 468"/>
        <xdr:cNvSpPr/>
      </xdr:nvSpPr>
      <xdr:spPr>
        <a:xfrm>
          <a:off x="13462000" y="251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56151</xdr:rowOff>
    </xdr:from>
    <xdr:ext cx="762000" cy="259045"/>
    <xdr:sp macro="" textlink="">
      <xdr:nvSpPr>
        <xdr:cNvPr id="470" name="テキスト ボックス 469"/>
        <xdr:cNvSpPr txBox="1"/>
      </xdr:nvSpPr>
      <xdr:spPr>
        <a:xfrm>
          <a:off x="13131800" y="228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鹿児島県鹿児島市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602,465
599,003
547.58
266,671,114
260,388,458
4,416,089
131,713,726
269,827,981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30.0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人当たりの職員数が少ないことから、人件費も低い状況にある。</a:t>
          </a:r>
        </a:p>
        <a:p>
          <a:r>
            <a:rPr kumimoji="1" lang="ja-JP" altLang="en-US" sz="1300">
              <a:latin typeface="ＭＳ Ｐゴシック" panose="020B0600070205080204" pitchFamily="50" charset="-128"/>
              <a:ea typeface="ＭＳ Ｐゴシック" panose="020B0600070205080204" pitchFamily="50" charset="-128"/>
            </a:rPr>
            <a:t>　今後も、事務の効率化等を図るとともに、外部委託等により、適切な人件費の管理に努める。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xdr:rowOff>
    </xdr:from>
    <xdr:to>
      <xdr:col>24</xdr:col>
      <xdr:colOff>25400</xdr:colOff>
      <xdr:row>40</xdr:row>
      <xdr:rowOff>127000</xdr:rowOff>
    </xdr:to>
    <xdr:cxnSp macro="">
      <xdr:nvCxnSpPr>
        <xdr:cNvPr id="61" name="直線コネクタ 60"/>
        <xdr:cNvCxnSpPr/>
      </xdr:nvCxnSpPr>
      <xdr:spPr>
        <a:xfrm flipV="1">
          <a:off x="4826000" y="566674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95267</xdr:rowOff>
    </xdr:from>
    <xdr:ext cx="762000" cy="259045"/>
    <xdr:sp macro="" textlink="">
      <xdr:nvSpPr>
        <xdr:cNvPr id="64" name="人件費最大値テキスト"/>
        <xdr:cNvSpPr txBox="1"/>
      </xdr:nvSpPr>
      <xdr:spPr>
        <a:xfrm>
          <a:off x="4914900" y="541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xdr:rowOff>
    </xdr:from>
    <xdr:to>
      <xdr:col>24</xdr:col>
      <xdr:colOff>114300</xdr:colOff>
      <xdr:row>33</xdr:row>
      <xdr:rowOff>8890</xdr:rowOff>
    </xdr:to>
    <xdr:cxnSp macro="">
      <xdr:nvCxnSpPr>
        <xdr:cNvPr id="65" name="直線コネクタ 64"/>
        <xdr:cNvCxnSpPr/>
      </xdr:nvCxnSpPr>
      <xdr:spPr>
        <a:xfrm>
          <a:off x="4737100" y="56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35560</xdr:rowOff>
    </xdr:from>
    <xdr:to>
      <xdr:col>24</xdr:col>
      <xdr:colOff>25400</xdr:colOff>
      <xdr:row>36</xdr:row>
      <xdr:rowOff>58420</xdr:rowOff>
    </xdr:to>
    <xdr:cxnSp macro="">
      <xdr:nvCxnSpPr>
        <xdr:cNvPr id="66" name="直線コネクタ 65"/>
        <xdr:cNvCxnSpPr/>
      </xdr:nvCxnSpPr>
      <xdr:spPr>
        <a:xfrm flipV="1">
          <a:off x="3987800" y="62077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58420</xdr:rowOff>
    </xdr:from>
    <xdr:to>
      <xdr:col>19</xdr:col>
      <xdr:colOff>187325</xdr:colOff>
      <xdr:row>36</xdr:row>
      <xdr:rowOff>58420</xdr:rowOff>
    </xdr:to>
    <xdr:cxnSp macro="">
      <xdr:nvCxnSpPr>
        <xdr:cNvPr id="69" name="直線コネクタ 68"/>
        <xdr:cNvCxnSpPr/>
      </xdr:nvCxnSpPr>
      <xdr:spPr>
        <a:xfrm>
          <a:off x="3098800" y="6230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83820</xdr:rowOff>
    </xdr:from>
    <xdr:to>
      <xdr:col>20</xdr:col>
      <xdr:colOff>38100</xdr:colOff>
      <xdr:row>37</xdr:row>
      <xdr:rowOff>13970</xdr:rowOff>
    </xdr:to>
    <xdr:sp macro="" textlink="">
      <xdr:nvSpPr>
        <xdr:cNvPr id="70" name="フローチャート: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170197</xdr:rowOff>
    </xdr:from>
    <xdr:ext cx="736600" cy="259045"/>
    <xdr:sp macro="" textlink="">
      <xdr:nvSpPr>
        <xdr:cNvPr id="71" name="テキスト ボックス 70"/>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43180</xdr:rowOff>
    </xdr:from>
    <xdr:to>
      <xdr:col>15</xdr:col>
      <xdr:colOff>98425</xdr:colOff>
      <xdr:row>36</xdr:row>
      <xdr:rowOff>58420</xdr:rowOff>
    </xdr:to>
    <xdr:cxnSp macro="">
      <xdr:nvCxnSpPr>
        <xdr:cNvPr id="72" name="直線コネクタ 71"/>
        <xdr:cNvCxnSpPr/>
      </xdr:nvCxnSpPr>
      <xdr:spPr>
        <a:xfrm>
          <a:off x="2209800" y="6215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91440</xdr:rowOff>
    </xdr:from>
    <xdr:to>
      <xdr:col>15</xdr:col>
      <xdr:colOff>149225</xdr:colOff>
      <xdr:row>37</xdr:row>
      <xdr:rowOff>21590</xdr:rowOff>
    </xdr:to>
    <xdr:sp macro="" textlink="">
      <xdr:nvSpPr>
        <xdr:cNvPr id="73" name="フローチャート: 判断 72"/>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6367</xdr:rowOff>
    </xdr:from>
    <xdr:ext cx="762000" cy="259045"/>
    <xdr:sp macro="" textlink="">
      <xdr:nvSpPr>
        <xdr:cNvPr id="74" name="テキスト ボックス 73"/>
        <xdr:cNvSpPr txBox="1"/>
      </xdr:nvSpPr>
      <xdr:spPr>
        <a:xfrm>
          <a:off x="2717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xdr:rowOff>
    </xdr:from>
    <xdr:to>
      <xdr:col>11</xdr:col>
      <xdr:colOff>9525</xdr:colOff>
      <xdr:row>36</xdr:row>
      <xdr:rowOff>43180</xdr:rowOff>
    </xdr:to>
    <xdr:cxnSp macro="">
      <xdr:nvCxnSpPr>
        <xdr:cNvPr id="75" name="直線コネクタ 74"/>
        <xdr:cNvCxnSpPr/>
      </xdr:nvCxnSpPr>
      <xdr:spPr>
        <a:xfrm>
          <a:off x="1320800" y="6184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154957</xdr:rowOff>
    </xdr:from>
    <xdr:ext cx="762000" cy="259045"/>
    <xdr:sp macro="" textlink="">
      <xdr:nvSpPr>
        <xdr:cNvPr id="79" name="テキスト ボックス 78"/>
        <xdr:cNvSpPr txBox="1"/>
      </xdr:nvSpPr>
      <xdr:spPr>
        <a:xfrm>
          <a:off x="939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85" name="楕円 84"/>
        <xdr:cNvSpPr/>
      </xdr:nvSpPr>
      <xdr:spPr>
        <a:xfrm>
          <a:off x="4775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1287</xdr:rowOff>
    </xdr:from>
    <xdr:ext cx="762000" cy="259045"/>
    <xdr:sp macro="" textlink="">
      <xdr:nvSpPr>
        <xdr:cNvPr id="86" name="人件費該当値テキスト"/>
        <xdr:cNvSpPr txBox="1"/>
      </xdr:nvSpPr>
      <xdr:spPr>
        <a:xfrm>
          <a:off x="4914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xdr:rowOff>
    </xdr:from>
    <xdr:to>
      <xdr:col>20</xdr:col>
      <xdr:colOff>38100</xdr:colOff>
      <xdr:row>36</xdr:row>
      <xdr:rowOff>109220</xdr:rowOff>
    </xdr:to>
    <xdr:sp macro="" textlink="">
      <xdr:nvSpPr>
        <xdr:cNvPr id="87" name="楕円 86"/>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119397</xdr:rowOff>
    </xdr:from>
    <xdr:ext cx="736600" cy="259045"/>
    <xdr:sp macro="" textlink="">
      <xdr:nvSpPr>
        <xdr:cNvPr id="88" name="テキスト ボックス 87"/>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xdr:rowOff>
    </xdr:from>
    <xdr:to>
      <xdr:col>15</xdr:col>
      <xdr:colOff>149225</xdr:colOff>
      <xdr:row>36</xdr:row>
      <xdr:rowOff>109220</xdr:rowOff>
    </xdr:to>
    <xdr:sp macro="" textlink="">
      <xdr:nvSpPr>
        <xdr:cNvPr id="89" name="楕円 88"/>
        <xdr:cNvSpPr/>
      </xdr:nvSpPr>
      <xdr:spPr>
        <a:xfrm>
          <a:off x="3048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119397</xdr:rowOff>
    </xdr:from>
    <xdr:ext cx="762000" cy="259045"/>
    <xdr:sp macro="" textlink="">
      <xdr:nvSpPr>
        <xdr:cNvPr id="90" name="テキスト ボックス 89"/>
        <xdr:cNvSpPr txBox="1"/>
      </xdr:nvSpPr>
      <xdr:spPr>
        <a:xfrm>
          <a:off x="2717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163830</xdr:rowOff>
    </xdr:from>
    <xdr:to>
      <xdr:col>11</xdr:col>
      <xdr:colOff>60325</xdr:colOff>
      <xdr:row>36</xdr:row>
      <xdr:rowOff>93980</xdr:rowOff>
    </xdr:to>
    <xdr:sp macro="" textlink="">
      <xdr:nvSpPr>
        <xdr:cNvPr id="91" name="楕円 90"/>
        <xdr:cNvSpPr/>
      </xdr:nvSpPr>
      <xdr:spPr>
        <a:xfrm>
          <a:off x="2159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92" name="テキスト ボックス 91"/>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93" name="楕円 92"/>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94" name="テキスト ボックス 93"/>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類似団体平均値より低くなっており、健全な財政に寄与しているものと考えている。</a:t>
          </a:r>
        </a:p>
        <a:p>
          <a:r>
            <a:rPr kumimoji="1" lang="ja-JP" altLang="en-US" sz="1300">
              <a:latin typeface="ＭＳ Ｐゴシック" panose="020B0600070205080204" pitchFamily="50" charset="-128"/>
              <a:ea typeface="ＭＳ Ｐゴシック" panose="020B0600070205080204" pitchFamily="50" charset="-128"/>
            </a:rPr>
            <a:t>　今後も、過去の実績等によらず、改めて必要性や効率性等を十分に検討し、見直し・合理化に努める。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124279</xdr:rowOff>
    </xdr:from>
    <xdr:to>
      <xdr:col>82</xdr:col>
      <xdr:colOff>107950</xdr:colOff>
      <xdr:row>21</xdr:row>
      <xdr:rowOff>102507</xdr:rowOff>
    </xdr:to>
    <xdr:cxnSp macro="">
      <xdr:nvCxnSpPr>
        <xdr:cNvPr id="124" name="直線コネクタ 123"/>
        <xdr:cNvCxnSpPr/>
      </xdr:nvCxnSpPr>
      <xdr:spPr>
        <a:xfrm flipV="1">
          <a:off x="16510000" y="2353129"/>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74584</xdr:rowOff>
    </xdr:from>
    <xdr:ext cx="762000" cy="259045"/>
    <xdr:sp macro="" textlink="">
      <xdr:nvSpPr>
        <xdr:cNvPr id="125" name="物件費最小値テキスト"/>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102507</xdr:rowOff>
    </xdr:from>
    <xdr:to>
      <xdr:col>82</xdr:col>
      <xdr:colOff>196850</xdr:colOff>
      <xdr:row>21</xdr:row>
      <xdr:rowOff>102507</xdr:rowOff>
    </xdr:to>
    <xdr:cxnSp macro="">
      <xdr:nvCxnSpPr>
        <xdr:cNvPr id="126" name="直線コネクタ 125"/>
        <xdr:cNvCxnSpPr/>
      </xdr:nvCxnSpPr>
      <xdr:spPr>
        <a:xfrm>
          <a:off x="16421100" y="370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124279</xdr:rowOff>
    </xdr:from>
    <xdr:to>
      <xdr:col>82</xdr:col>
      <xdr:colOff>196850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118836</xdr:rowOff>
    </xdr:from>
    <xdr:to>
      <xdr:col>82</xdr:col>
      <xdr:colOff>107950</xdr:colOff>
      <xdr:row>15</xdr:row>
      <xdr:rowOff>151493</xdr:rowOff>
    </xdr:to>
    <xdr:cxnSp macro="">
      <xdr:nvCxnSpPr>
        <xdr:cNvPr id="129" name="直線コネクタ 128"/>
        <xdr:cNvCxnSpPr/>
      </xdr:nvCxnSpPr>
      <xdr:spPr>
        <a:xfrm>
          <a:off x="15671800" y="26905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42834</xdr:rowOff>
    </xdr:from>
    <xdr:ext cx="762000" cy="259045"/>
    <xdr:sp macro="" textlink="">
      <xdr:nvSpPr>
        <xdr:cNvPr id="130" name="物件費平均値テキスト"/>
        <xdr:cNvSpPr txBox="1"/>
      </xdr:nvSpPr>
      <xdr:spPr>
        <a:xfrm>
          <a:off x="16598900" y="278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70757</xdr:rowOff>
    </xdr:from>
    <xdr:to>
      <xdr:col>82</xdr:col>
      <xdr:colOff>158750</xdr:colOff>
      <xdr:row>17</xdr:row>
      <xdr:rowOff>907</xdr:rowOff>
    </xdr:to>
    <xdr:sp macro="" textlink="">
      <xdr:nvSpPr>
        <xdr:cNvPr id="131" name="フローチャート: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118836</xdr:rowOff>
    </xdr:from>
    <xdr:to>
      <xdr:col>78</xdr:col>
      <xdr:colOff>69850</xdr:colOff>
      <xdr:row>15</xdr:row>
      <xdr:rowOff>118836</xdr:rowOff>
    </xdr:to>
    <xdr:cxnSp macro="">
      <xdr:nvCxnSpPr>
        <xdr:cNvPr id="132" name="直線コネクタ 131"/>
        <xdr:cNvCxnSpPr/>
      </xdr:nvCxnSpPr>
      <xdr:spPr>
        <a:xfrm>
          <a:off x="14782800" y="26905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34" name="テキスト ボックス 133"/>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107950</xdr:rowOff>
    </xdr:from>
    <xdr:to>
      <xdr:col>73</xdr:col>
      <xdr:colOff>180975</xdr:colOff>
      <xdr:row>15</xdr:row>
      <xdr:rowOff>118836</xdr:rowOff>
    </xdr:to>
    <xdr:cxnSp macro="">
      <xdr:nvCxnSpPr>
        <xdr:cNvPr id="135" name="直線コネクタ 134"/>
        <xdr:cNvCxnSpPr/>
      </xdr:nvCxnSpPr>
      <xdr:spPr>
        <a:xfrm>
          <a:off x="13893800" y="26797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16329</xdr:rowOff>
    </xdr:from>
    <xdr:to>
      <xdr:col>74</xdr:col>
      <xdr:colOff>31750</xdr:colOff>
      <xdr:row>16</xdr:row>
      <xdr:rowOff>117929</xdr:rowOff>
    </xdr:to>
    <xdr:sp macro="" textlink="">
      <xdr:nvSpPr>
        <xdr:cNvPr id="136" name="フローチャート: 判断 135"/>
        <xdr:cNvSpPr/>
      </xdr:nvSpPr>
      <xdr:spPr>
        <a:xfrm>
          <a:off x="14732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102706</xdr:rowOff>
    </xdr:from>
    <xdr:ext cx="762000" cy="259045"/>
    <xdr:sp macro="" textlink="">
      <xdr:nvSpPr>
        <xdr:cNvPr id="137" name="テキスト ボックス 136"/>
        <xdr:cNvSpPr txBox="1"/>
      </xdr:nvSpPr>
      <xdr:spPr>
        <a:xfrm>
          <a:off x="14401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107950</xdr:rowOff>
    </xdr:from>
    <xdr:to>
      <xdr:col>69</xdr:col>
      <xdr:colOff>92075</xdr:colOff>
      <xdr:row>15</xdr:row>
      <xdr:rowOff>107950</xdr:rowOff>
    </xdr:to>
    <xdr:cxnSp macro="">
      <xdr:nvCxnSpPr>
        <xdr:cNvPr id="138" name="直線コネクタ 137"/>
        <xdr:cNvCxnSpPr/>
      </xdr:nvCxnSpPr>
      <xdr:spPr>
        <a:xfrm>
          <a:off x="13004800" y="2679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166007</xdr:rowOff>
    </xdr:from>
    <xdr:to>
      <xdr:col>69</xdr:col>
      <xdr:colOff>142875</xdr:colOff>
      <xdr:row>16</xdr:row>
      <xdr:rowOff>96157</xdr:rowOff>
    </xdr:to>
    <xdr:sp macro="" textlink="">
      <xdr:nvSpPr>
        <xdr:cNvPr id="139" name="フローチャート: 判断 138"/>
        <xdr:cNvSpPr/>
      </xdr:nvSpPr>
      <xdr:spPr>
        <a:xfrm>
          <a:off x="13843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80934</xdr:rowOff>
    </xdr:from>
    <xdr:ext cx="762000" cy="259045"/>
    <xdr:sp macro="" textlink="">
      <xdr:nvSpPr>
        <xdr:cNvPr id="140" name="テキスト ボックス 139"/>
        <xdr:cNvSpPr txBox="1"/>
      </xdr:nvSpPr>
      <xdr:spPr>
        <a:xfrm>
          <a:off x="13512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122464</xdr:rowOff>
    </xdr:from>
    <xdr:to>
      <xdr:col>65</xdr:col>
      <xdr:colOff>53975</xdr:colOff>
      <xdr:row>16</xdr:row>
      <xdr:rowOff>52614</xdr:rowOff>
    </xdr:to>
    <xdr:sp macro="" textlink="">
      <xdr:nvSpPr>
        <xdr:cNvPr id="141" name="フローチャート: 判断 140"/>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37391</xdr:rowOff>
    </xdr:from>
    <xdr:ext cx="762000" cy="259045"/>
    <xdr:sp macro="" textlink="">
      <xdr:nvSpPr>
        <xdr:cNvPr id="142" name="テキスト ボックス 141"/>
        <xdr:cNvSpPr txBox="1"/>
      </xdr:nvSpPr>
      <xdr:spPr>
        <a:xfrm>
          <a:off x="12623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100693</xdr:rowOff>
    </xdr:from>
    <xdr:to>
      <xdr:col>82</xdr:col>
      <xdr:colOff>158750</xdr:colOff>
      <xdr:row>16</xdr:row>
      <xdr:rowOff>30843</xdr:rowOff>
    </xdr:to>
    <xdr:sp macro="" textlink="">
      <xdr:nvSpPr>
        <xdr:cNvPr id="148" name="楕円 147"/>
        <xdr:cNvSpPr/>
      </xdr:nvSpPr>
      <xdr:spPr>
        <a:xfrm>
          <a:off x="164592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117220</xdr:rowOff>
    </xdr:from>
    <xdr:ext cx="762000" cy="259045"/>
    <xdr:sp macro="" textlink="">
      <xdr:nvSpPr>
        <xdr:cNvPr id="149" name="物件費該当値テキスト"/>
        <xdr:cNvSpPr txBox="1"/>
      </xdr:nvSpPr>
      <xdr:spPr>
        <a:xfrm>
          <a:off x="165989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68036</xdr:rowOff>
    </xdr:from>
    <xdr:to>
      <xdr:col>78</xdr:col>
      <xdr:colOff>120650</xdr:colOff>
      <xdr:row>15</xdr:row>
      <xdr:rowOff>169636</xdr:rowOff>
    </xdr:to>
    <xdr:sp macro="" textlink="">
      <xdr:nvSpPr>
        <xdr:cNvPr id="150" name="楕円 149"/>
        <xdr:cNvSpPr/>
      </xdr:nvSpPr>
      <xdr:spPr>
        <a:xfrm>
          <a:off x="15621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8363</xdr:rowOff>
    </xdr:from>
    <xdr:ext cx="736600" cy="259045"/>
    <xdr:sp macro="" textlink="">
      <xdr:nvSpPr>
        <xdr:cNvPr id="151" name="テキスト ボックス 150"/>
        <xdr:cNvSpPr txBox="1"/>
      </xdr:nvSpPr>
      <xdr:spPr>
        <a:xfrm>
          <a:off x="15290800" y="2408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68036</xdr:rowOff>
    </xdr:from>
    <xdr:to>
      <xdr:col>74</xdr:col>
      <xdr:colOff>31750</xdr:colOff>
      <xdr:row>15</xdr:row>
      <xdr:rowOff>169636</xdr:rowOff>
    </xdr:to>
    <xdr:sp macro="" textlink="">
      <xdr:nvSpPr>
        <xdr:cNvPr id="152" name="楕円 151"/>
        <xdr:cNvSpPr/>
      </xdr:nvSpPr>
      <xdr:spPr>
        <a:xfrm>
          <a:off x="14732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8363</xdr:rowOff>
    </xdr:from>
    <xdr:ext cx="762000" cy="259045"/>
    <xdr:sp macro="" textlink="">
      <xdr:nvSpPr>
        <xdr:cNvPr id="153" name="テキスト ボックス 152"/>
        <xdr:cNvSpPr txBox="1"/>
      </xdr:nvSpPr>
      <xdr:spPr>
        <a:xfrm>
          <a:off x="14401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57150</xdr:rowOff>
    </xdr:from>
    <xdr:to>
      <xdr:col>69</xdr:col>
      <xdr:colOff>142875</xdr:colOff>
      <xdr:row>15</xdr:row>
      <xdr:rowOff>158750</xdr:rowOff>
    </xdr:to>
    <xdr:sp macro="" textlink="">
      <xdr:nvSpPr>
        <xdr:cNvPr id="154" name="楕円 153"/>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168927</xdr:rowOff>
    </xdr:from>
    <xdr:ext cx="762000" cy="259045"/>
    <xdr:sp macro="" textlink="">
      <xdr:nvSpPr>
        <xdr:cNvPr id="155" name="テキスト ボックス 154"/>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56" name="楕円 155"/>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168927</xdr:rowOff>
    </xdr:from>
    <xdr:ext cx="762000" cy="259045"/>
    <xdr:sp macro="" textlink="">
      <xdr:nvSpPr>
        <xdr:cNvPr id="157" name="テキスト ボックス 156"/>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子育て支援に要する経費や障害福祉に要する経費の増等により、類似団体の平均値より高くなっている。</a:t>
          </a:r>
        </a:p>
        <a:p>
          <a:r>
            <a:rPr kumimoji="1" lang="ja-JP" altLang="en-US" sz="1300">
              <a:latin typeface="ＭＳ Ｐゴシック" panose="020B0600070205080204" pitchFamily="50" charset="-128"/>
              <a:ea typeface="ＭＳ Ｐゴシック" panose="020B0600070205080204" pitchFamily="50" charset="-128"/>
            </a:rPr>
            <a:t>　今後も、資格審査の適正化に取り組むとともに、市の単独事業については、改めて費用対効果等を検証して、見直しを行うなど、扶助費の抑制に努める。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121557</xdr:rowOff>
    </xdr:from>
    <xdr:to>
      <xdr:col>24</xdr:col>
      <xdr:colOff>25400</xdr:colOff>
      <xdr:row>61</xdr:row>
      <xdr:rowOff>69850</xdr:rowOff>
    </xdr:to>
    <xdr:cxnSp macro="">
      <xdr:nvCxnSpPr>
        <xdr:cNvPr id="187" name="直線コネクタ 186"/>
        <xdr:cNvCxnSpPr/>
      </xdr:nvCxnSpPr>
      <xdr:spPr>
        <a:xfrm flipV="1">
          <a:off x="4826000" y="9036957"/>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36484</xdr:rowOff>
    </xdr:from>
    <xdr:ext cx="762000" cy="259045"/>
    <xdr:sp macro="" textlink="">
      <xdr:nvSpPr>
        <xdr:cNvPr id="190" name="扶助費最大値テキスト"/>
        <xdr:cNvSpPr txBox="1"/>
      </xdr:nvSpPr>
      <xdr:spPr>
        <a:xfrm>
          <a:off x="4914900" y="878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121557</xdr:rowOff>
    </xdr:from>
    <xdr:to>
      <xdr:col>24</xdr:col>
      <xdr:colOff>114300</xdr:colOff>
      <xdr:row>52</xdr:row>
      <xdr:rowOff>121557</xdr:rowOff>
    </xdr:to>
    <xdr:cxnSp macro="">
      <xdr:nvCxnSpPr>
        <xdr:cNvPr id="191" name="直線コネクタ 190"/>
        <xdr:cNvCxnSpPr/>
      </xdr:nvCxnSpPr>
      <xdr:spPr>
        <a:xfrm>
          <a:off x="4737100" y="903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107950</xdr:rowOff>
    </xdr:from>
    <xdr:to>
      <xdr:col>24</xdr:col>
      <xdr:colOff>25400</xdr:colOff>
      <xdr:row>59</xdr:row>
      <xdr:rowOff>140607</xdr:rowOff>
    </xdr:to>
    <xdr:cxnSp macro="">
      <xdr:nvCxnSpPr>
        <xdr:cNvPr id="192" name="直線コネクタ 191"/>
        <xdr:cNvCxnSpPr/>
      </xdr:nvCxnSpPr>
      <xdr:spPr>
        <a:xfrm>
          <a:off x="3987800" y="102235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130827</xdr:rowOff>
    </xdr:from>
    <xdr:ext cx="762000" cy="259045"/>
    <xdr:sp macro="" textlink="">
      <xdr:nvSpPr>
        <xdr:cNvPr id="193" name="扶助費平均値テキスト"/>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4" name="フローチャート: 判断 193"/>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64407</xdr:rowOff>
    </xdr:from>
    <xdr:to>
      <xdr:col>19</xdr:col>
      <xdr:colOff>187325</xdr:colOff>
      <xdr:row>59</xdr:row>
      <xdr:rowOff>107950</xdr:rowOff>
    </xdr:to>
    <xdr:cxnSp macro="">
      <xdr:nvCxnSpPr>
        <xdr:cNvPr id="195" name="直線コネクタ 194"/>
        <xdr:cNvCxnSpPr/>
      </xdr:nvCxnSpPr>
      <xdr:spPr>
        <a:xfrm>
          <a:off x="3098800" y="101799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48985</xdr:rowOff>
    </xdr:from>
    <xdr:to>
      <xdr:col>20</xdr:col>
      <xdr:colOff>38100</xdr:colOff>
      <xdr:row>56</xdr:row>
      <xdr:rowOff>150585</xdr:rowOff>
    </xdr:to>
    <xdr:sp macro="" textlink="">
      <xdr:nvSpPr>
        <xdr:cNvPr id="196" name="フローチャート: 判断 195"/>
        <xdr:cNvSpPr/>
      </xdr:nvSpPr>
      <xdr:spPr>
        <a:xfrm>
          <a:off x="3937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160762</xdr:rowOff>
    </xdr:from>
    <xdr:ext cx="736600" cy="259045"/>
    <xdr:sp macro="" textlink="">
      <xdr:nvSpPr>
        <xdr:cNvPr id="197" name="テキスト ボックス 196"/>
        <xdr:cNvSpPr txBox="1"/>
      </xdr:nvSpPr>
      <xdr:spPr>
        <a:xfrm>
          <a:off x="3606800" y="941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105228</xdr:rowOff>
    </xdr:from>
    <xdr:to>
      <xdr:col>15</xdr:col>
      <xdr:colOff>98425</xdr:colOff>
      <xdr:row>59</xdr:row>
      <xdr:rowOff>64407</xdr:rowOff>
    </xdr:to>
    <xdr:cxnSp macro="">
      <xdr:nvCxnSpPr>
        <xdr:cNvPr id="198" name="直線コネクタ 197"/>
        <xdr:cNvCxnSpPr/>
      </xdr:nvCxnSpPr>
      <xdr:spPr>
        <a:xfrm>
          <a:off x="2209800" y="100493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9" name="フローチャート: 判断 198"/>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160762</xdr:rowOff>
    </xdr:from>
    <xdr:ext cx="762000" cy="259045"/>
    <xdr:sp macro="" textlink="">
      <xdr:nvSpPr>
        <xdr:cNvPr id="200" name="テキスト ボックス 199"/>
        <xdr:cNvSpPr txBox="1"/>
      </xdr:nvSpPr>
      <xdr:spPr>
        <a:xfrm>
          <a:off x="2717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50800</xdr:rowOff>
    </xdr:from>
    <xdr:to>
      <xdr:col>11</xdr:col>
      <xdr:colOff>9525</xdr:colOff>
      <xdr:row>58</xdr:row>
      <xdr:rowOff>105228</xdr:rowOff>
    </xdr:to>
    <xdr:cxnSp macro="">
      <xdr:nvCxnSpPr>
        <xdr:cNvPr id="201" name="直線コネクタ 200"/>
        <xdr:cNvCxnSpPr/>
      </xdr:nvCxnSpPr>
      <xdr:spPr>
        <a:xfrm>
          <a:off x="1320800" y="99949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202" name="フローチャート: 判断 201"/>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117220</xdr:rowOff>
    </xdr:from>
    <xdr:ext cx="762000" cy="259045"/>
    <xdr:sp macro="" textlink="">
      <xdr:nvSpPr>
        <xdr:cNvPr id="203" name="テキスト ボックス 202"/>
        <xdr:cNvSpPr txBox="1"/>
      </xdr:nvSpPr>
      <xdr:spPr>
        <a:xfrm>
          <a:off x="1828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5" name="テキスト ボックス 204"/>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89807</xdr:rowOff>
    </xdr:from>
    <xdr:to>
      <xdr:col>24</xdr:col>
      <xdr:colOff>76200</xdr:colOff>
      <xdr:row>60</xdr:row>
      <xdr:rowOff>19957</xdr:rowOff>
    </xdr:to>
    <xdr:sp macro="" textlink="">
      <xdr:nvSpPr>
        <xdr:cNvPr id="211" name="楕円 210"/>
        <xdr:cNvSpPr/>
      </xdr:nvSpPr>
      <xdr:spPr>
        <a:xfrm>
          <a:off x="4775200" y="1020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61884</xdr:rowOff>
    </xdr:from>
    <xdr:ext cx="762000" cy="259045"/>
    <xdr:sp macro="" textlink="">
      <xdr:nvSpPr>
        <xdr:cNvPr id="212" name="扶助費該当値テキスト"/>
        <xdr:cNvSpPr txBox="1"/>
      </xdr:nvSpPr>
      <xdr:spPr>
        <a:xfrm>
          <a:off x="4914900" y="1017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57150</xdr:rowOff>
    </xdr:from>
    <xdr:to>
      <xdr:col>20</xdr:col>
      <xdr:colOff>38100</xdr:colOff>
      <xdr:row>59</xdr:row>
      <xdr:rowOff>158750</xdr:rowOff>
    </xdr:to>
    <xdr:sp macro="" textlink="">
      <xdr:nvSpPr>
        <xdr:cNvPr id="213" name="楕円 212"/>
        <xdr:cNvSpPr/>
      </xdr:nvSpPr>
      <xdr:spPr>
        <a:xfrm>
          <a:off x="3937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143527</xdr:rowOff>
    </xdr:from>
    <xdr:ext cx="736600" cy="259045"/>
    <xdr:sp macro="" textlink="">
      <xdr:nvSpPr>
        <xdr:cNvPr id="214" name="テキスト ボックス 213"/>
        <xdr:cNvSpPr txBox="1"/>
      </xdr:nvSpPr>
      <xdr:spPr>
        <a:xfrm>
          <a:off x="3606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13607</xdr:rowOff>
    </xdr:from>
    <xdr:to>
      <xdr:col>15</xdr:col>
      <xdr:colOff>149225</xdr:colOff>
      <xdr:row>59</xdr:row>
      <xdr:rowOff>115207</xdr:rowOff>
    </xdr:to>
    <xdr:sp macro="" textlink="">
      <xdr:nvSpPr>
        <xdr:cNvPr id="215" name="楕円 214"/>
        <xdr:cNvSpPr/>
      </xdr:nvSpPr>
      <xdr:spPr>
        <a:xfrm>
          <a:off x="3048000" y="101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99984</xdr:rowOff>
    </xdr:from>
    <xdr:ext cx="762000" cy="259045"/>
    <xdr:sp macro="" textlink="">
      <xdr:nvSpPr>
        <xdr:cNvPr id="216" name="テキスト ボックス 215"/>
        <xdr:cNvSpPr txBox="1"/>
      </xdr:nvSpPr>
      <xdr:spPr>
        <a:xfrm>
          <a:off x="2717800" y="1021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54428</xdr:rowOff>
    </xdr:from>
    <xdr:to>
      <xdr:col>11</xdr:col>
      <xdr:colOff>60325</xdr:colOff>
      <xdr:row>58</xdr:row>
      <xdr:rowOff>156028</xdr:rowOff>
    </xdr:to>
    <xdr:sp macro="" textlink="">
      <xdr:nvSpPr>
        <xdr:cNvPr id="217" name="楕円 216"/>
        <xdr:cNvSpPr/>
      </xdr:nvSpPr>
      <xdr:spPr>
        <a:xfrm>
          <a:off x="2159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140805</xdr:rowOff>
    </xdr:from>
    <xdr:ext cx="762000" cy="259045"/>
    <xdr:sp macro="" textlink="">
      <xdr:nvSpPr>
        <xdr:cNvPr id="218" name="テキスト ボックス 217"/>
        <xdr:cNvSpPr txBox="1"/>
      </xdr:nvSpPr>
      <xdr:spPr>
        <a:xfrm>
          <a:off x="1828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0</xdr:rowOff>
    </xdr:from>
    <xdr:to>
      <xdr:col>6</xdr:col>
      <xdr:colOff>171450</xdr:colOff>
      <xdr:row>58</xdr:row>
      <xdr:rowOff>101600</xdr:rowOff>
    </xdr:to>
    <xdr:sp macro="" textlink="">
      <xdr:nvSpPr>
        <xdr:cNvPr id="219" name="楕円 218"/>
        <xdr:cNvSpPr/>
      </xdr:nvSpPr>
      <xdr:spPr>
        <a:xfrm>
          <a:off x="1270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86377</xdr:rowOff>
    </xdr:from>
    <xdr:ext cx="762000" cy="259045"/>
    <xdr:sp macro="" textlink="">
      <xdr:nvSpPr>
        <xdr:cNvPr id="220" name="テキスト ボックス 219"/>
        <xdr:cNvSpPr txBox="1"/>
      </xdr:nvSpPr>
      <xdr:spPr>
        <a:xfrm>
          <a:off x="93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類似団体とほぼ同水準で推移しており、健全な財政に寄与しているものと考えている。</a:t>
          </a:r>
        </a:p>
        <a:p>
          <a:r>
            <a:rPr kumimoji="1" lang="ja-JP" altLang="en-US" sz="1300">
              <a:latin typeface="ＭＳ Ｐゴシック" panose="020B0600070205080204" pitchFamily="50" charset="-128"/>
              <a:ea typeface="ＭＳ Ｐゴシック" panose="020B0600070205080204" pitchFamily="50" charset="-128"/>
            </a:rPr>
            <a:t>　今後も、他会計への繰出金を抑制するなど、普通会計への負担を減らしていくよう努める。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19050</xdr:rowOff>
    </xdr:from>
    <xdr:to>
      <xdr:col>82</xdr:col>
      <xdr:colOff>107950</xdr:colOff>
      <xdr:row>62</xdr:row>
      <xdr:rowOff>38100</xdr:rowOff>
    </xdr:to>
    <xdr:cxnSp macro="">
      <xdr:nvCxnSpPr>
        <xdr:cNvPr id="248" name="直線コネクタ 247"/>
        <xdr:cNvCxnSpPr/>
      </xdr:nvCxnSpPr>
      <xdr:spPr>
        <a:xfrm flipV="1">
          <a:off x="16510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10177</xdr:rowOff>
    </xdr:from>
    <xdr:ext cx="762000" cy="259045"/>
    <xdr:sp macro="" textlink="">
      <xdr:nvSpPr>
        <xdr:cNvPr id="249" name="その他最小値テキスト"/>
        <xdr:cNvSpPr txBox="1"/>
      </xdr:nvSpPr>
      <xdr:spPr>
        <a:xfrm>
          <a:off x="16598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38100</xdr:rowOff>
    </xdr:from>
    <xdr:to>
      <xdr:col>82</xdr:col>
      <xdr:colOff>196850</xdr:colOff>
      <xdr:row>62</xdr:row>
      <xdr:rowOff>38100</xdr:rowOff>
    </xdr:to>
    <xdr:cxnSp macro="">
      <xdr:nvCxnSpPr>
        <xdr:cNvPr id="250" name="直線コネクタ 249"/>
        <xdr:cNvCxnSpPr/>
      </xdr:nvCxnSpPr>
      <xdr:spPr>
        <a:xfrm>
          <a:off x="16421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105427</xdr:rowOff>
    </xdr:from>
    <xdr:ext cx="762000" cy="259045"/>
    <xdr:sp macro="" textlink="">
      <xdr:nvSpPr>
        <xdr:cNvPr id="251" name="その他最大値テキスト"/>
        <xdr:cNvSpPr txBox="1"/>
      </xdr:nvSpPr>
      <xdr:spPr>
        <a:xfrm>
          <a:off x="16598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19050</xdr:rowOff>
    </xdr:from>
    <xdr:to>
      <xdr:col>82</xdr:col>
      <xdr:colOff>196850</xdr:colOff>
      <xdr:row>53</xdr:row>
      <xdr:rowOff>19050</xdr:rowOff>
    </xdr:to>
    <xdr:cxnSp macro="">
      <xdr:nvCxnSpPr>
        <xdr:cNvPr id="252" name="直線コネクタ 251"/>
        <xdr:cNvCxnSpPr/>
      </xdr:nvCxnSpPr>
      <xdr:spPr>
        <a:xfrm>
          <a:off x="16421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50800</xdr:rowOff>
    </xdr:from>
    <xdr:to>
      <xdr:col>82</xdr:col>
      <xdr:colOff>107950</xdr:colOff>
      <xdr:row>58</xdr:row>
      <xdr:rowOff>114300</xdr:rowOff>
    </xdr:to>
    <xdr:cxnSp macro="">
      <xdr:nvCxnSpPr>
        <xdr:cNvPr id="253" name="直線コネクタ 252"/>
        <xdr:cNvCxnSpPr/>
      </xdr:nvCxnSpPr>
      <xdr:spPr>
        <a:xfrm>
          <a:off x="15671800" y="99949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41927</xdr:rowOff>
    </xdr:from>
    <xdr:ext cx="762000" cy="259045"/>
    <xdr:sp macro="" textlink="">
      <xdr:nvSpPr>
        <xdr:cNvPr id="254" name="その他平均値テキスト"/>
        <xdr:cNvSpPr txBox="1"/>
      </xdr:nvSpPr>
      <xdr:spPr>
        <a:xfrm>
          <a:off x="16598900" y="981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5" name="フローチャート: 判断 254"/>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xdr:rowOff>
    </xdr:from>
    <xdr:to>
      <xdr:col>78</xdr:col>
      <xdr:colOff>69850</xdr:colOff>
      <xdr:row>58</xdr:row>
      <xdr:rowOff>50800</xdr:rowOff>
    </xdr:to>
    <xdr:cxnSp macro="">
      <xdr:nvCxnSpPr>
        <xdr:cNvPr id="256" name="直線コネクタ 255"/>
        <xdr:cNvCxnSpPr/>
      </xdr:nvCxnSpPr>
      <xdr:spPr>
        <a:xfrm>
          <a:off x="14782800" y="9956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38100</xdr:rowOff>
    </xdr:from>
    <xdr:to>
      <xdr:col>78</xdr:col>
      <xdr:colOff>120650</xdr:colOff>
      <xdr:row>58</xdr:row>
      <xdr:rowOff>139700</xdr:rowOff>
    </xdr:to>
    <xdr:sp macro="" textlink="">
      <xdr:nvSpPr>
        <xdr:cNvPr id="257" name="フローチャート: 判断 256"/>
        <xdr:cNvSpPr/>
      </xdr:nvSpPr>
      <xdr:spPr>
        <a:xfrm>
          <a:off x="15621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124477</xdr:rowOff>
    </xdr:from>
    <xdr:ext cx="736600" cy="259045"/>
    <xdr:sp macro="" textlink="">
      <xdr:nvSpPr>
        <xdr:cNvPr id="258" name="テキスト ボックス 257"/>
        <xdr:cNvSpPr txBox="1"/>
      </xdr:nvSpPr>
      <xdr:spPr>
        <a:xfrm>
          <a:off x="15290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0</xdr:rowOff>
    </xdr:from>
    <xdr:to>
      <xdr:col>73</xdr:col>
      <xdr:colOff>180975</xdr:colOff>
      <xdr:row>58</xdr:row>
      <xdr:rowOff>12700</xdr:rowOff>
    </xdr:to>
    <xdr:cxnSp macro="">
      <xdr:nvCxnSpPr>
        <xdr:cNvPr id="259" name="直線コネクタ 258"/>
        <xdr:cNvCxnSpPr/>
      </xdr:nvCxnSpPr>
      <xdr:spPr>
        <a:xfrm>
          <a:off x="13893800" y="9944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60" name="フローチャート: 判断 259"/>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61" name="テキスト ボックス 260"/>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120650</xdr:rowOff>
    </xdr:from>
    <xdr:to>
      <xdr:col>69</xdr:col>
      <xdr:colOff>92075</xdr:colOff>
      <xdr:row>58</xdr:row>
      <xdr:rowOff>0</xdr:rowOff>
    </xdr:to>
    <xdr:cxnSp macro="">
      <xdr:nvCxnSpPr>
        <xdr:cNvPr id="262" name="直線コネクタ 261"/>
        <xdr:cNvCxnSpPr/>
      </xdr:nvCxnSpPr>
      <xdr:spPr>
        <a:xfrm>
          <a:off x="13004800" y="9893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3" name="フローチャート: 判断 262"/>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73677</xdr:rowOff>
    </xdr:from>
    <xdr:ext cx="762000" cy="259045"/>
    <xdr:sp macro="" textlink="">
      <xdr:nvSpPr>
        <xdr:cNvPr id="264" name="テキスト ボックス 263"/>
        <xdr:cNvSpPr txBox="1"/>
      </xdr:nvSpPr>
      <xdr:spPr>
        <a:xfrm>
          <a:off x="13512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107950</xdr:rowOff>
    </xdr:from>
    <xdr:to>
      <xdr:col>65</xdr:col>
      <xdr:colOff>53975</xdr:colOff>
      <xdr:row>58</xdr:row>
      <xdr:rowOff>38100</xdr:rowOff>
    </xdr:to>
    <xdr:sp macro="" textlink="">
      <xdr:nvSpPr>
        <xdr:cNvPr id="265" name="フローチャート: 判断 264"/>
        <xdr:cNvSpPr/>
      </xdr:nvSpPr>
      <xdr:spPr>
        <a:xfrm>
          <a:off x="12954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22877</xdr:rowOff>
    </xdr:from>
    <xdr:ext cx="762000" cy="259045"/>
    <xdr:sp macro="" textlink="">
      <xdr:nvSpPr>
        <xdr:cNvPr id="266" name="テキスト ボックス 265"/>
        <xdr:cNvSpPr txBox="1"/>
      </xdr:nvSpPr>
      <xdr:spPr>
        <a:xfrm>
          <a:off x="12623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63500</xdr:rowOff>
    </xdr:from>
    <xdr:to>
      <xdr:col>82</xdr:col>
      <xdr:colOff>158750</xdr:colOff>
      <xdr:row>58</xdr:row>
      <xdr:rowOff>165100</xdr:rowOff>
    </xdr:to>
    <xdr:sp macro="" textlink="">
      <xdr:nvSpPr>
        <xdr:cNvPr id="272" name="楕円 271"/>
        <xdr:cNvSpPr/>
      </xdr:nvSpPr>
      <xdr:spPr>
        <a:xfrm>
          <a:off x="164592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35577</xdr:rowOff>
    </xdr:from>
    <xdr:ext cx="762000" cy="259045"/>
    <xdr:sp macro="" textlink="">
      <xdr:nvSpPr>
        <xdr:cNvPr id="273" name="その他該当値テキスト"/>
        <xdr:cNvSpPr txBox="1"/>
      </xdr:nvSpPr>
      <xdr:spPr>
        <a:xfrm>
          <a:off x="165989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0</xdr:rowOff>
    </xdr:from>
    <xdr:to>
      <xdr:col>78</xdr:col>
      <xdr:colOff>120650</xdr:colOff>
      <xdr:row>58</xdr:row>
      <xdr:rowOff>101600</xdr:rowOff>
    </xdr:to>
    <xdr:sp macro="" textlink="">
      <xdr:nvSpPr>
        <xdr:cNvPr id="274" name="楕円 273"/>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111777</xdr:rowOff>
    </xdr:from>
    <xdr:ext cx="736600" cy="259045"/>
    <xdr:sp macro="" textlink="">
      <xdr:nvSpPr>
        <xdr:cNvPr id="275" name="テキスト ボックス 274"/>
        <xdr:cNvSpPr txBox="1"/>
      </xdr:nvSpPr>
      <xdr:spPr>
        <a:xfrm>
          <a:off x="15290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133350</xdr:rowOff>
    </xdr:from>
    <xdr:to>
      <xdr:col>74</xdr:col>
      <xdr:colOff>31750</xdr:colOff>
      <xdr:row>58</xdr:row>
      <xdr:rowOff>63500</xdr:rowOff>
    </xdr:to>
    <xdr:sp macro="" textlink="">
      <xdr:nvSpPr>
        <xdr:cNvPr id="276" name="楕円 275"/>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73677</xdr:rowOff>
    </xdr:from>
    <xdr:ext cx="762000" cy="259045"/>
    <xdr:sp macro="" textlink="">
      <xdr:nvSpPr>
        <xdr:cNvPr id="277" name="テキスト ボックス 276"/>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120650</xdr:rowOff>
    </xdr:from>
    <xdr:to>
      <xdr:col>69</xdr:col>
      <xdr:colOff>142875</xdr:colOff>
      <xdr:row>58</xdr:row>
      <xdr:rowOff>50800</xdr:rowOff>
    </xdr:to>
    <xdr:sp macro="" textlink="">
      <xdr:nvSpPr>
        <xdr:cNvPr id="278" name="楕円 277"/>
        <xdr:cNvSpPr/>
      </xdr:nvSpPr>
      <xdr:spPr>
        <a:xfrm>
          <a:off x="13843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60977</xdr:rowOff>
    </xdr:from>
    <xdr:ext cx="762000" cy="259045"/>
    <xdr:sp macro="" textlink="">
      <xdr:nvSpPr>
        <xdr:cNvPr id="279" name="テキスト ボックス 278"/>
        <xdr:cNvSpPr txBox="1"/>
      </xdr:nvSpPr>
      <xdr:spPr>
        <a:xfrm>
          <a:off x="13512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69850</xdr:rowOff>
    </xdr:from>
    <xdr:to>
      <xdr:col>65</xdr:col>
      <xdr:colOff>53975</xdr:colOff>
      <xdr:row>58</xdr:row>
      <xdr:rowOff>0</xdr:rowOff>
    </xdr:to>
    <xdr:sp macro="" textlink="">
      <xdr:nvSpPr>
        <xdr:cNvPr id="280" name="楕円 279"/>
        <xdr:cNvSpPr/>
      </xdr:nvSpPr>
      <xdr:spPr>
        <a:xfrm>
          <a:off x="12954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10177</xdr:rowOff>
    </xdr:from>
    <xdr:ext cx="762000" cy="259045"/>
    <xdr:sp macro="" textlink="">
      <xdr:nvSpPr>
        <xdr:cNvPr id="281" name="テキスト ボックス 280"/>
        <xdr:cNvSpPr txBox="1"/>
      </xdr:nvSpPr>
      <xdr:spPr>
        <a:xfrm>
          <a:off x="12623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類似団体平均値より低くなっており、健全な財政に寄与しているものと考えている。</a:t>
          </a:r>
        </a:p>
        <a:p>
          <a:r>
            <a:rPr kumimoji="1" lang="ja-JP" altLang="en-US" sz="1300">
              <a:latin typeface="ＭＳ Ｐゴシック" panose="020B0600070205080204" pitchFamily="50" charset="-128"/>
              <a:ea typeface="ＭＳ Ｐゴシック" panose="020B0600070205080204" pitchFamily="50" charset="-128"/>
            </a:rPr>
            <a:t>　「補助金見直しの指針」等に基づき、事業実績の精査や団体自立のための指導等の取組みを行ってきており、今後も、引き続き、同指針等に基づき積極的な見直しに努める。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88900</xdr:rowOff>
    </xdr:from>
    <xdr:to>
      <xdr:col>82</xdr:col>
      <xdr:colOff>107950</xdr:colOff>
      <xdr:row>40</xdr:row>
      <xdr:rowOff>66040</xdr:rowOff>
    </xdr:to>
    <xdr:cxnSp macro="">
      <xdr:nvCxnSpPr>
        <xdr:cNvPr id="309" name="直線コネクタ 308"/>
        <xdr:cNvCxnSpPr/>
      </xdr:nvCxnSpPr>
      <xdr:spPr>
        <a:xfrm flipV="1">
          <a:off x="16510000" y="55753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38117</xdr:rowOff>
    </xdr:from>
    <xdr:ext cx="762000" cy="259045"/>
    <xdr:sp macro="" textlink="">
      <xdr:nvSpPr>
        <xdr:cNvPr id="310" name="補助費等最小値テキスト"/>
        <xdr:cNvSpPr txBox="1"/>
      </xdr:nvSpPr>
      <xdr:spPr>
        <a:xfrm>
          <a:off x="165989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66040</xdr:rowOff>
    </xdr:from>
    <xdr:to>
      <xdr:col>82</xdr:col>
      <xdr:colOff>196850</xdr:colOff>
      <xdr:row>40</xdr:row>
      <xdr:rowOff>66040</xdr:rowOff>
    </xdr:to>
    <xdr:cxnSp macro="">
      <xdr:nvCxnSpPr>
        <xdr:cNvPr id="311" name="直線コネクタ 310"/>
        <xdr:cNvCxnSpPr/>
      </xdr:nvCxnSpPr>
      <xdr:spPr>
        <a:xfrm>
          <a:off x="16421100" y="692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3827</xdr:rowOff>
    </xdr:from>
    <xdr:ext cx="762000" cy="259045"/>
    <xdr:sp macro="" textlink="">
      <xdr:nvSpPr>
        <xdr:cNvPr id="312"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88900</xdr:rowOff>
    </xdr:from>
    <xdr:to>
      <xdr:col>82</xdr:col>
      <xdr:colOff>196850</xdr:colOff>
      <xdr:row>32</xdr:row>
      <xdr:rowOff>88900</xdr:rowOff>
    </xdr:to>
    <xdr:cxnSp macro="">
      <xdr:nvCxnSpPr>
        <xdr:cNvPr id="313" name="直線コネクタ 312"/>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32</xdr:row>
      <xdr:rowOff>104140</xdr:rowOff>
    </xdr:from>
    <xdr:to>
      <xdr:col>82</xdr:col>
      <xdr:colOff>107950</xdr:colOff>
      <xdr:row>32</xdr:row>
      <xdr:rowOff>104140</xdr:rowOff>
    </xdr:to>
    <xdr:cxnSp macro="">
      <xdr:nvCxnSpPr>
        <xdr:cNvPr id="314" name="直線コネクタ 313"/>
        <xdr:cNvCxnSpPr/>
      </xdr:nvCxnSpPr>
      <xdr:spPr>
        <a:xfrm>
          <a:off x="15671800" y="55905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25417</xdr:rowOff>
    </xdr:from>
    <xdr:ext cx="762000" cy="259045"/>
    <xdr:sp macro="" textlink="">
      <xdr:nvSpPr>
        <xdr:cNvPr id="315" name="補助費等平均値テキスト"/>
        <xdr:cNvSpPr txBox="1"/>
      </xdr:nvSpPr>
      <xdr:spPr>
        <a:xfrm>
          <a:off x="16598900" y="585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6" name="フローチャート: 判断 315"/>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104140</xdr:rowOff>
    </xdr:from>
    <xdr:to>
      <xdr:col>78</xdr:col>
      <xdr:colOff>69850</xdr:colOff>
      <xdr:row>32</xdr:row>
      <xdr:rowOff>119380</xdr:rowOff>
    </xdr:to>
    <xdr:cxnSp macro="">
      <xdr:nvCxnSpPr>
        <xdr:cNvPr id="317" name="直線コネクタ 316"/>
        <xdr:cNvCxnSpPr/>
      </xdr:nvCxnSpPr>
      <xdr:spPr>
        <a:xfrm flipV="1">
          <a:off x="14782800" y="5590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45720</xdr:rowOff>
    </xdr:from>
    <xdr:to>
      <xdr:col>78</xdr:col>
      <xdr:colOff>120650</xdr:colOff>
      <xdr:row>34</xdr:row>
      <xdr:rowOff>147320</xdr:rowOff>
    </xdr:to>
    <xdr:sp macro="" textlink="">
      <xdr:nvSpPr>
        <xdr:cNvPr id="318" name="フローチャート: 判断 317"/>
        <xdr:cNvSpPr/>
      </xdr:nvSpPr>
      <xdr:spPr>
        <a:xfrm>
          <a:off x="15621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132097</xdr:rowOff>
    </xdr:from>
    <xdr:ext cx="736600" cy="259045"/>
    <xdr:sp macro="" textlink="">
      <xdr:nvSpPr>
        <xdr:cNvPr id="319" name="テキスト ボックス 318"/>
        <xdr:cNvSpPr txBox="1"/>
      </xdr:nvSpPr>
      <xdr:spPr>
        <a:xfrm>
          <a:off x="15290800" y="596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88900</xdr:rowOff>
    </xdr:from>
    <xdr:to>
      <xdr:col>73</xdr:col>
      <xdr:colOff>180975</xdr:colOff>
      <xdr:row>32</xdr:row>
      <xdr:rowOff>119380</xdr:rowOff>
    </xdr:to>
    <xdr:cxnSp macro="">
      <xdr:nvCxnSpPr>
        <xdr:cNvPr id="320" name="直線コネクタ 319"/>
        <xdr:cNvCxnSpPr/>
      </xdr:nvCxnSpPr>
      <xdr:spPr>
        <a:xfrm>
          <a:off x="13893800" y="5575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22860</xdr:rowOff>
    </xdr:from>
    <xdr:to>
      <xdr:col>74</xdr:col>
      <xdr:colOff>31750</xdr:colOff>
      <xdr:row>34</xdr:row>
      <xdr:rowOff>124460</xdr:rowOff>
    </xdr:to>
    <xdr:sp macro="" textlink="">
      <xdr:nvSpPr>
        <xdr:cNvPr id="321" name="フローチャート: 判断 320"/>
        <xdr:cNvSpPr/>
      </xdr:nvSpPr>
      <xdr:spPr>
        <a:xfrm>
          <a:off x="14732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109237</xdr:rowOff>
    </xdr:from>
    <xdr:ext cx="762000" cy="259045"/>
    <xdr:sp macro="" textlink="">
      <xdr:nvSpPr>
        <xdr:cNvPr id="322" name="テキスト ボックス 321"/>
        <xdr:cNvSpPr txBox="1"/>
      </xdr:nvSpPr>
      <xdr:spPr>
        <a:xfrm>
          <a:off x="14401800" y="593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88900</xdr:rowOff>
    </xdr:from>
    <xdr:to>
      <xdr:col>69</xdr:col>
      <xdr:colOff>92075</xdr:colOff>
      <xdr:row>32</xdr:row>
      <xdr:rowOff>104140</xdr:rowOff>
    </xdr:to>
    <xdr:cxnSp macro="">
      <xdr:nvCxnSpPr>
        <xdr:cNvPr id="323" name="直線コネクタ 322"/>
        <xdr:cNvCxnSpPr/>
      </xdr:nvCxnSpPr>
      <xdr:spPr>
        <a:xfrm flipV="1">
          <a:off x="13004800" y="55753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38100</xdr:rowOff>
    </xdr:from>
    <xdr:to>
      <xdr:col>69</xdr:col>
      <xdr:colOff>142875</xdr:colOff>
      <xdr:row>34</xdr:row>
      <xdr:rowOff>139700</xdr:rowOff>
    </xdr:to>
    <xdr:sp macro="" textlink="">
      <xdr:nvSpPr>
        <xdr:cNvPr id="324" name="フローチャート: 判断 323"/>
        <xdr:cNvSpPr/>
      </xdr:nvSpPr>
      <xdr:spPr>
        <a:xfrm>
          <a:off x="13843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124477</xdr:rowOff>
    </xdr:from>
    <xdr:ext cx="762000" cy="259045"/>
    <xdr:sp macro="" textlink="">
      <xdr:nvSpPr>
        <xdr:cNvPr id="325" name="テキスト ボックス 324"/>
        <xdr:cNvSpPr txBox="1"/>
      </xdr:nvSpPr>
      <xdr:spPr>
        <a:xfrm>
          <a:off x="13512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15240</xdr:rowOff>
    </xdr:from>
    <xdr:to>
      <xdr:col>65</xdr:col>
      <xdr:colOff>53975</xdr:colOff>
      <xdr:row>34</xdr:row>
      <xdr:rowOff>116840</xdr:rowOff>
    </xdr:to>
    <xdr:sp macro="" textlink="">
      <xdr:nvSpPr>
        <xdr:cNvPr id="326" name="フローチャート: 判断 325"/>
        <xdr:cNvSpPr/>
      </xdr:nvSpPr>
      <xdr:spPr>
        <a:xfrm>
          <a:off x="12954000" y="584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101617</xdr:rowOff>
    </xdr:from>
    <xdr:ext cx="762000" cy="259045"/>
    <xdr:sp macro="" textlink="">
      <xdr:nvSpPr>
        <xdr:cNvPr id="327" name="テキスト ボックス 326"/>
        <xdr:cNvSpPr txBox="1"/>
      </xdr:nvSpPr>
      <xdr:spPr>
        <a:xfrm>
          <a:off x="12623800" y="593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32</xdr:row>
      <xdr:rowOff>53340</xdr:rowOff>
    </xdr:from>
    <xdr:to>
      <xdr:col>82</xdr:col>
      <xdr:colOff>158750</xdr:colOff>
      <xdr:row>32</xdr:row>
      <xdr:rowOff>154940</xdr:rowOff>
    </xdr:to>
    <xdr:sp macro="" textlink="">
      <xdr:nvSpPr>
        <xdr:cNvPr id="333" name="楕円 332"/>
        <xdr:cNvSpPr/>
      </xdr:nvSpPr>
      <xdr:spPr>
        <a:xfrm>
          <a:off x="16459200" y="553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31</xdr:row>
      <xdr:rowOff>133367</xdr:rowOff>
    </xdr:from>
    <xdr:ext cx="762000" cy="259045"/>
    <xdr:sp macro="" textlink="">
      <xdr:nvSpPr>
        <xdr:cNvPr id="334" name="補助費等該当値テキスト"/>
        <xdr:cNvSpPr txBox="1"/>
      </xdr:nvSpPr>
      <xdr:spPr>
        <a:xfrm>
          <a:off x="16598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53340</xdr:rowOff>
    </xdr:from>
    <xdr:to>
      <xdr:col>78</xdr:col>
      <xdr:colOff>120650</xdr:colOff>
      <xdr:row>32</xdr:row>
      <xdr:rowOff>154940</xdr:rowOff>
    </xdr:to>
    <xdr:sp macro="" textlink="">
      <xdr:nvSpPr>
        <xdr:cNvPr id="335" name="楕円 334"/>
        <xdr:cNvSpPr/>
      </xdr:nvSpPr>
      <xdr:spPr>
        <a:xfrm>
          <a:off x="15621000" y="553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30</xdr:row>
      <xdr:rowOff>165117</xdr:rowOff>
    </xdr:from>
    <xdr:ext cx="736600" cy="259045"/>
    <xdr:sp macro="" textlink="">
      <xdr:nvSpPr>
        <xdr:cNvPr id="336" name="テキスト ボックス 335"/>
        <xdr:cNvSpPr txBox="1"/>
      </xdr:nvSpPr>
      <xdr:spPr>
        <a:xfrm>
          <a:off x="15290800" y="530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68580</xdr:rowOff>
    </xdr:from>
    <xdr:to>
      <xdr:col>74</xdr:col>
      <xdr:colOff>31750</xdr:colOff>
      <xdr:row>32</xdr:row>
      <xdr:rowOff>170180</xdr:rowOff>
    </xdr:to>
    <xdr:sp macro="" textlink="">
      <xdr:nvSpPr>
        <xdr:cNvPr id="337" name="楕円 336"/>
        <xdr:cNvSpPr/>
      </xdr:nvSpPr>
      <xdr:spPr>
        <a:xfrm>
          <a:off x="14732000" y="555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8907</xdr:rowOff>
    </xdr:from>
    <xdr:ext cx="762000" cy="259045"/>
    <xdr:sp macro="" textlink="">
      <xdr:nvSpPr>
        <xdr:cNvPr id="338" name="テキスト ボックス 337"/>
        <xdr:cNvSpPr txBox="1"/>
      </xdr:nvSpPr>
      <xdr:spPr>
        <a:xfrm>
          <a:off x="14401800" y="532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38100</xdr:rowOff>
    </xdr:from>
    <xdr:to>
      <xdr:col>69</xdr:col>
      <xdr:colOff>142875</xdr:colOff>
      <xdr:row>32</xdr:row>
      <xdr:rowOff>139700</xdr:rowOff>
    </xdr:to>
    <xdr:sp macro="" textlink="">
      <xdr:nvSpPr>
        <xdr:cNvPr id="339" name="楕円 338"/>
        <xdr:cNvSpPr/>
      </xdr:nvSpPr>
      <xdr:spPr>
        <a:xfrm>
          <a:off x="13843000" y="552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30</xdr:row>
      <xdr:rowOff>149877</xdr:rowOff>
    </xdr:from>
    <xdr:ext cx="762000" cy="259045"/>
    <xdr:sp macro="" textlink="">
      <xdr:nvSpPr>
        <xdr:cNvPr id="340" name="テキスト ボックス 339"/>
        <xdr:cNvSpPr txBox="1"/>
      </xdr:nvSpPr>
      <xdr:spPr>
        <a:xfrm>
          <a:off x="13512800" y="529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53340</xdr:rowOff>
    </xdr:from>
    <xdr:to>
      <xdr:col>65</xdr:col>
      <xdr:colOff>53975</xdr:colOff>
      <xdr:row>32</xdr:row>
      <xdr:rowOff>154940</xdr:rowOff>
    </xdr:to>
    <xdr:sp macro="" textlink="">
      <xdr:nvSpPr>
        <xdr:cNvPr id="341" name="楕円 340"/>
        <xdr:cNvSpPr/>
      </xdr:nvSpPr>
      <xdr:spPr>
        <a:xfrm>
          <a:off x="12954000" y="553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30</xdr:row>
      <xdr:rowOff>165117</xdr:rowOff>
    </xdr:from>
    <xdr:ext cx="762000" cy="259045"/>
    <xdr:sp macro="" textlink="">
      <xdr:nvSpPr>
        <xdr:cNvPr id="342" name="テキスト ボックス 341"/>
        <xdr:cNvSpPr txBox="1"/>
      </xdr:nvSpPr>
      <xdr:spPr>
        <a:xfrm>
          <a:off x="12623800" y="530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臨時財政対策債を除く公債費については、借入額を元金償還額の範囲内に抑制している。</a:t>
          </a:r>
        </a:p>
        <a:p>
          <a:r>
            <a:rPr kumimoji="1" lang="ja-JP" altLang="en-US" sz="1300">
              <a:latin typeface="ＭＳ Ｐゴシック" panose="020B0600070205080204" pitchFamily="50" charset="-128"/>
              <a:ea typeface="ＭＳ Ｐゴシック" panose="020B0600070205080204" pitchFamily="50" charset="-128"/>
            </a:rPr>
            <a:t>　今後も、実質的な市債残高を減少させるため、プライマリーバランスの黒字化を確保し、健全財政の維持に努める。</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146050</xdr:rowOff>
    </xdr:from>
    <xdr:to>
      <xdr:col>24</xdr:col>
      <xdr:colOff>25400</xdr:colOff>
      <xdr:row>81</xdr:row>
      <xdr:rowOff>31750</xdr:rowOff>
    </xdr:to>
    <xdr:cxnSp macro="">
      <xdr:nvCxnSpPr>
        <xdr:cNvPr id="370" name="直線コネクタ 369"/>
        <xdr:cNvCxnSpPr/>
      </xdr:nvCxnSpPr>
      <xdr:spPr>
        <a:xfrm flipV="1">
          <a:off x="4826000" y="126619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71" name="公債費最小値テキスト"/>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72" name="直線コネクタ 371"/>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60977</xdr:rowOff>
    </xdr:from>
    <xdr:ext cx="762000" cy="259045"/>
    <xdr:sp macro="" textlink="">
      <xdr:nvSpPr>
        <xdr:cNvPr id="373" name="公債費最大値テキスト"/>
        <xdr:cNvSpPr txBox="1"/>
      </xdr:nvSpPr>
      <xdr:spPr>
        <a:xfrm>
          <a:off x="4914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146050</xdr:rowOff>
    </xdr:from>
    <xdr:to>
      <xdr:col>24</xdr:col>
      <xdr:colOff>114300</xdr:colOff>
      <xdr:row>73</xdr:row>
      <xdr:rowOff>146050</xdr:rowOff>
    </xdr:to>
    <xdr:cxnSp macro="">
      <xdr:nvCxnSpPr>
        <xdr:cNvPr id="374" name="直線コネクタ 373"/>
        <xdr:cNvCxnSpPr/>
      </xdr:nvCxnSpPr>
      <xdr:spPr>
        <a:xfrm>
          <a:off x="4737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127000</xdr:rowOff>
    </xdr:from>
    <xdr:to>
      <xdr:col>24</xdr:col>
      <xdr:colOff>25400</xdr:colOff>
      <xdr:row>78</xdr:row>
      <xdr:rowOff>149861</xdr:rowOff>
    </xdr:to>
    <xdr:cxnSp macro="">
      <xdr:nvCxnSpPr>
        <xdr:cNvPr id="375" name="直線コネクタ 374"/>
        <xdr:cNvCxnSpPr/>
      </xdr:nvCxnSpPr>
      <xdr:spPr>
        <a:xfrm>
          <a:off x="3987800" y="135001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111777</xdr:rowOff>
    </xdr:from>
    <xdr:ext cx="762000" cy="259045"/>
    <xdr:sp macro="" textlink="">
      <xdr:nvSpPr>
        <xdr:cNvPr id="376" name="公債費平均値テキスト"/>
        <xdr:cNvSpPr txBox="1"/>
      </xdr:nvSpPr>
      <xdr:spPr>
        <a:xfrm>
          <a:off x="4914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77" name="フローチャート: 判断 376"/>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96520</xdr:rowOff>
    </xdr:from>
    <xdr:to>
      <xdr:col>19</xdr:col>
      <xdr:colOff>187325</xdr:colOff>
      <xdr:row>78</xdr:row>
      <xdr:rowOff>127000</xdr:rowOff>
    </xdr:to>
    <xdr:cxnSp macro="">
      <xdr:nvCxnSpPr>
        <xdr:cNvPr id="378" name="直線コネクタ 377"/>
        <xdr:cNvCxnSpPr/>
      </xdr:nvCxnSpPr>
      <xdr:spPr>
        <a:xfrm>
          <a:off x="3098800" y="13469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9" name="フローチャート: 判断 378"/>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50816</xdr:rowOff>
    </xdr:from>
    <xdr:ext cx="736600" cy="259045"/>
    <xdr:sp macro="" textlink="">
      <xdr:nvSpPr>
        <xdr:cNvPr id="380" name="テキスト ボックス 379"/>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96520</xdr:rowOff>
    </xdr:from>
    <xdr:to>
      <xdr:col>15</xdr:col>
      <xdr:colOff>98425</xdr:colOff>
      <xdr:row>78</xdr:row>
      <xdr:rowOff>111761</xdr:rowOff>
    </xdr:to>
    <xdr:cxnSp macro="">
      <xdr:nvCxnSpPr>
        <xdr:cNvPr id="381" name="直線コネクタ 380"/>
        <xdr:cNvCxnSpPr/>
      </xdr:nvCxnSpPr>
      <xdr:spPr>
        <a:xfrm flipV="1">
          <a:off x="2209800" y="134696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140970</xdr:rowOff>
    </xdr:from>
    <xdr:to>
      <xdr:col>15</xdr:col>
      <xdr:colOff>149225</xdr:colOff>
      <xdr:row>78</xdr:row>
      <xdr:rowOff>71120</xdr:rowOff>
    </xdr:to>
    <xdr:sp macro="" textlink="">
      <xdr:nvSpPr>
        <xdr:cNvPr id="382" name="フローチャート: 判断 381"/>
        <xdr:cNvSpPr/>
      </xdr:nvSpPr>
      <xdr:spPr>
        <a:xfrm>
          <a:off x="3048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81297</xdr:rowOff>
    </xdr:from>
    <xdr:ext cx="762000" cy="259045"/>
    <xdr:sp macro="" textlink="">
      <xdr:nvSpPr>
        <xdr:cNvPr id="383" name="テキスト ボックス 382"/>
        <xdr:cNvSpPr txBox="1"/>
      </xdr:nvSpPr>
      <xdr:spPr>
        <a:xfrm>
          <a:off x="2717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111761</xdr:rowOff>
    </xdr:from>
    <xdr:to>
      <xdr:col>11</xdr:col>
      <xdr:colOff>9525</xdr:colOff>
      <xdr:row>78</xdr:row>
      <xdr:rowOff>165100</xdr:rowOff>
    </xdr:to>
    <xdr:cxnSp macro="">
      <xdr:nvCxnSpPr>
        <xdr:cNvPr id="384" name="直線コネクタ 383"/>
        <xdr:cNvCxnSpPr/>
      </xdr:nvCxnSpPr>
      <xdr:spPr>
        <a:xfrm flipV="1">
          <a:off x="1320800" y="134848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5" name="フローチャート: 判断 384"/>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111777</xdr:rowOff>
    </xdr:from>
    <xdr:ext cx="762000" cy="259045"/>
    <xdr:sp macro="" textlink="">
      <xdr:nvSpPr>
        <xdr:cNvPr id="386" name="テキスト ボックス 385"/>
        <xdr:cNvSpPr txBox="1"/>
      </xdr:nvSpPr>
      <xdr:spPr>
        <a:xfrm>
          <a:off x="1828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148589</xdr:rowOff>
    </xdr:from>
    <xdr:to>
      <xdr:col>6</xdr:col>
      <xdr:colOff>171450</xdr:colOff>
      <xdr:row>78</xdr:row>
      <xdr:rowOff>78739</xdr:rowOff>
    </xdr:to>
    <xdr:sp macro="" textlink="">
      <xdr:nvSpPr>
        <xdr:cNvPr id="387" name="フローチャート: 判断 386"/>
        <xdr:cNvSpPr/>
      </xdr:nvSpPr>
      <xdr:spPr>
        <a:xfrm>
          <a:off x="1270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88916</xdr:rowOff>
    </xdr:from>
    <xdr:ext cx="762000" cy="259045"/>
    <xdr:sp macro="" textlink="">
      <xdr:nvSpPr>
        <xdr:cNvPr id="388" name="テキスト ボックス 387"/>
        <xdr:cNvSpPr txBox="1"/>
      </xdr:nvSpPr>
      <xdr:spPr>
        <a:xfrm>
          <a:off x="939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99061</xdr:rowOff>
    </xdr:from>
    <xdr:to>
      <xdr:col>24</xdr:col>
      <xdr:colOff>76200</xdr:colOff>
      <xdr:row>79</xdr:row>
      <xdr:rowOff>29211</xdr:rowOff>
    </xdr:to>
    <xdr:sp macro="" textlink="">
      <xdr:nvSpPr>
        <xdr:cNvPr id="394" name="楕円 393"/>
        <xdr:cNvSpPr/>
      </xdr:nvSpPr>
      <xdr:spPr>
        <a:xfrm>
          <a:off x="47752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71138</xdr:rowOff>
    </xdr:from>
    <xdr:ext cx="762000" cy="259045"/>
    <xdr:sp macro="" textlink="">
      <xdr:nvSpPr>
        <xdr:cNvPr id="395" name="公債費該当値テキスト"/>
        <xdr:cNvSpPr txBox="1"/>
      </xdr:nvSpPr>
      <xdr:spPr>
        <a:xfrm>
          <a:off x="49149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76200</xdr:rowOff>
    </xdr:from>
    <xdr:to>
      <xdr:col>20</xdr:col>
      <xdr:colOff>38100</xdr:colOff>
      <xdr:row>79</xdr:row>
      <xdr:rowOff>6350</xdr:rowOff>
    </xdr:to>
    <xdr:sp macro="" textlink="">
      <xdr:nvSpPr>
        <xdr:cNvPr id="396" name="楕円 395"/>
        <xdr:cNvSpPr/>
      </xdr:nvSpPr>
      <xdr:spPr>
        <a:xfrm>
          <a:off x="3937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162577</xdr:rowOff>
    </xdr:from>
    <xdr:ext cx="736600" cy="259045"/>
    <xdr:sp macro="" textlink="">
      <xdr:nvSpPr>
        <xdr:cNvPr id="397" name="テキスト ボックス 396"/>
        <xdr:cNvSpPr txBox="1"/>
      </xdr:nvSpPr>
      <xdr:spPr>
        <a:xfrm>
          <a:off x="3606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45720</xdr:rowOff>
    </xdr:from>
    <xdr:to>
      <xdr:col>15</xdr:col>
      <xdr:colOff>149225</xdr:colOff>
      <xdr:row>78</xdr:row>
      <xdr:rowOff>147320</xdr:rowOff>
    </xdr:to>
    <xdr:sp macro="" textlink="">
      <xdr:nvSpPr>
        <xdr:cNvPr id="398" name="楕円 397"/>
        <xdr:cNvSpPr/>
      </xdr:nvSpPr>
      <xdr:spPr>
        <a:xfrm>
          <a:off x="3048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132097</xdr:rowOff>
    </xdr:from>
    <xdr:ext cx="762000" cy="259045"/>
    <xdr:sp macro="" textlink="">
      <xdr:nvSpPr>
        <xdr:cNvPr id="399" name="テキスト ボックス 398"/>
        <xdr:cNvSpPr txBox="1"/>
      </xdr:nvSpPr>
      <xdr:spPr>
        <a:xfrm>
          <a:off x="2717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60961</xdr:rowOff>
    </xdr:from>
    <xdr:to>
      <xdr:col>11</xdr:col>
      <xdr:colOff>60325</xdr:colOff>
      <xdr:row>78</xdr:row>
      <xdr:rowOff>162561</xdr:rowOff>
    </xdr:to>
    <xdr:sp macro="" textlink="">
      <xdr:nvSpPr>
        <xdr:cNvPr id="400" name="楕円 399"/>
        <xdr:cNvSpPr/>
      </xdr:nvSpPr>
      <xdr:spPr>
        <a:xfrm>
          <a:off x="2159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147338</xdr:rowOff>
    </xdr:from>
    <xdr:ext cx="762000" cy="259045"/>
    <xdr:sp macro="" textlink="">
      <xdr:nvSpPr>
        <xdr:cNvPr id="401" name="テキスト ボックス 400"/>
        <xdr:cNvSpPr txBox="1"/>
      </xdr:nvSpPr>
      <xdr:spPr>
        <a:xfrm>
          <a:off x="1828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114300</xdr:rowOff>
    </xdr:from>
    <xdr:to>
      <xdr:col>6</xdr:col>
      <xdr:colOff>171450</xdr:colOff>
      <xdr:row>79</xdr:row>
      <xdr:rowOff>44450</xdr:rowOff>
    </xdr:to>
    <xdr:sp macro="" textlink="">
      <xdr:nvSpPr>
        <xdr:cNvPr id="402" name="楕円 401"/>
        <xdr:cNvSpPr/>
      </xdr:nvSpPr>
      <xdr:spPr>
        <a:xfrm>
          <a:off x="1270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29227</xdr:rowOff>
    </xdr:from>
    <xdr:ext cx="762000" cy="259045"/>
    <xdr:sp macro="" textlink="">
      <xdr:nvSpPr>
        <xdr:cNvPr id="403" name="テキスト ボックス 402"/>
        <xdr:cNvSpPr txBox="1"/>
      </xdr:nvSpPr>
      <xdr:spPr>
        <a:xfrm>
          <a:off x="939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類似団体平均値より低くなっており、健全な財政に寄与しているものと考えている。</a:t>
          </a:r>
        </a:p>
        <a:p>
          <a:r>
            <a:rPr kumimoji="1" lang="ja-JP" altLang="en-US" sz="1300">
              <a:latin typeface="ＭＳ Ｐゴシック" panose="020B0600070205080204" pitchFamily="50" charset="-128"/>
              <a:ea typeface="ＭＳ Ｐゴシック" panose="020B0600070205080204" pitchFamily="50" charset="-128"/>
            </a:rPr>
            <a:t>　今後も、人件費、扶助費のほか投資的経費について、各面からコスト縮減に努める。</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21844</xdr:rowOff>
    </xdr:from>
    <xdr:to>
      <xdr:col>82</xdr:col>
      <xdr:colOff>107950</xdr:colOff>
      <xdr:row>80</xdr:row>
      <xdr:rowOff>49276</xdr:rowOff>
    </xdr:to>
    <xdr:cxnSp macro="">
      <xdr:nvCxnSpPr>
        <xdr:cNvPr id="429" name="直線コネクタ 428"/>
        <xdr:cNvCxnSpPr/>
      </xdr:nvCxnSpPr>
      <xdr:spPr>
        <a:xfrm flipV="1">
          <a:off x="16510000" y="12709144"/>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30"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1" name="直線コネクタ 430"/>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108221</xdr:rowOff>
    </xdr:from>
    <xdr:ext cx="762000" cy="259045"/>
    <xdr:sp macro="" textlink="">
      <xdr:nvSpPr>
        <xdr:cNvPr id="432" name="公債費以外最大値テキスト"/>
        <xdr:cNvSpPr txBox="1"/>
      </xdr:nvSpPr>
      <xdr:spPr>
        <a:xfrm>
          <a:off x="16598900" y="1245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21844</xdr:rowOff>
    </xdr:from>
    <xdr:to>
      <xdr:col>82</xdr:col>
      <xdr:colOff>196850</xdr:colOff>
      <xdr:row>74</xdr:row>
      <xdr:rowOff>21844</xdr:rowOff>
    </xdr:to>
    <xdr:cxnSp macro="">
      <xdr:nvCxnSpPr>
        <xdr:cNvPr id="433" name="直線コネクタ 432"/>
        <xdr:cNvCxnSpPr/>
      </xdr:nvCxnSpPr>
      <xdr:spPr>
        <a:xfrm>
          <a:off x="16421100" y="1270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14987</xdr:rowOff>
    </xdr:from>
    <xdr:to>
      <xdr:col>82</xdr:col>
      <xdr:colOff>107950</xdr:colOff>
      <xdr:row>77</xdr:row>
      <xdr:rowOff>51563</xdr:rowOff>
    </xdr:to>
    <xdr:cxnSp macro="">
      <xdr:nvCxnSpPr>
        <xdr:cNvPr id="434" name="直線コネクタ 433"/>
        <xdr:cNvCxnSpPr/>
      </xdr:nvCxnSpPr>
      <xdr:spPr>
        <a:xfrm>
          <a:off x="15671800" y="13216637"/>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73423</xdr:rowOff>
    </xdr:from>
    <xdr:ext cx="762000" cy="259045"/>
    <xdr:sp macro="" textlink="">
      <xdr:nvSpPr>
        <xdr:cNvPr id="435" name="公債費以外平均値テキスト"/>
        <xdr:cNvSpPr txBox="1"/>
      </xdr:nvSpPr>
      <xdr:spPr>
        <a:xfrm>
          <a:off x="16598900" y="13275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101346</xdr:rowOff>
    </xdr:from>
    <xdr:to>
      <xdr:col>82</xdr:col>
      <xdr:colOff>158750</xdr:colOff>
      <xdr:row>78</xdr:row>
      <xdr:rowOff>31496</xdr:rowOff>
    </xdr:to>
    <xdr:sp macro="" textlink="">
      <xdr:nvSpPr>
        <xdr:cNvPr id="436" name="フローチャート: 判断 435"/>
        <xdr:cNvSpPr/>
      </xdr:nvSpPr>
      <xdr:spPr>
        <a:xfrm>
          <a:off x="164592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163576</xdr:rowOff>
    </xdr:from>
    <xdr:to>
      <xdr:col>78</xdr:col>
      <xdr:colOff>69850</xdr:colOff>
      <xdr:row>77</xdr:row>
      <xdr:rowOff>14987</xdr:rowOff>
    </xdr:to>
    <xdr:cxnSp macro="">
      <xdr:nvCxnSpPr>
        <xdr:cNvPr id="437" name="直線コネクタ 436"/>
        <xdr:cNvCxnSpPr/>
      </xdr:nvCxnSpPr>
      <xdr:spPr>
        <a:xfrm>
          <a:off x="14782800" y="13193776"/>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38" name="フローチャート: 判断 437"/>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151147</xdr:rowOff>
    </xdr:from>
    <xdr:ext cx="736600" cy="259045"/>
    <xdr:sp macro="" textlink="">
      <xdr:nvSpPr>
        <xdr:cNvPr id="439" name="テキスト ボックス 438"/>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72137</xdr:rowOff>
    </xdr:from>
    <xdr:to>
      <xdr:col>73</xdr:col>
      <xdr:colOff>180975</xdr:colOff>
      <xdr:row>76</xdr:row>
      <xdr:rowOff>163576</xdr:rowOff>
    </xdr:to>
    <xdr:cxnSp macro="">
      <xdr:nvCxnSpPr>
        <xdr:cNvPr id="440" name="直線コネクタ 439"/>
        <xdr:cNvCxnSpPr/>
      </xdr:nvCxnSpPr>
      <xdr:spPr>
        <a:xfrm>
          <a:off x="13893800" y="13102337"/>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41" name="フローチャート: 判断 440"/>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42" name="テキスト ボックス 441"/>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21844</xdr:rowOff>
    </xdr:from>
    <xdr:to>
      <xdr:col>69</xdr:col>
      <xdr:colOff>92075</xdr:colOff>
      <xdr:row>76</xdr:row>
      <xdr:rowOff>72137</xdr:rowOff>
    </xdr:to>
    <xdr:cxnSp macro="">
      <xdr:nvCxnSpPr>
        <xdr:cNvPr id="443" name="直線コネクタ 442"/>
        <xdr:cNvCxnSpPr/>
      </xdr:nvCxnSpPr>
      <xdr:spPr>
        <a:xfrm>
          <a:off x="13004800" y="13052044"/>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14478</xdr:rowOff>
    </xdr:from>
    <xdr:to>
      <xdr:col>69</xdr:col>
      <xdr:colOff>142875</xdr:colOff>
      <xdr:row>77</xdr:row>
      <xdr:rowOff>116078</xdr:rowOff>
    </xdr:to>
    <xdr:sp macro="" textlink="">
      <xdr:nvSpPr>
        <xdr:cNvPr id="444" name="フローチャート: 判断 443"/>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100855</xdr:rowOff>
    </xdr:from>
    <xdr:ext cx="762000" cy="259045"/>
    <xdr:sp macro="" textlink="">
      <xdr:nvSpPr>
        <xdr:cNvPr id="445" name="テキスト ボックス 444"/>
        <xdr:cNvSpPr txBox="1"/>
      </xdr:nvSpPr>
      <xdr:spPr>
        <a:xfrm>
          <a:off x="13512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46" name="フローチャート: 判断 445"/>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4842</xdr:rowOff>
    </xdr:from>
    <xdr:ext cx="762000" cy="259045"/>
    <xdr:sp macro="" textlink="">
      <xdr:nvSpPr>
        <xdr:cNvPr id="447" name="テキスト ボックス 446"/>
        <xdr:cNvSpPr txBox="1"/>
      </xdr:nvSpPr>
      <xdr:spPr>
        <a:xfrm>
          <a:off x="12623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53" name="楕円 452"/>
        <xdr:cNvSpPr/>
      </xdr:nvSpPr>
      <xdr:spPr>
        <a:xfrm>
          <a:off x="164592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17290</xdr:rowOff>
    </xdr:from>
    <xdr:ext cx="762000" cy="259045"/>
    <xdr:sp macro="" textlink="">
      <xdr:nvSpPr>
        <xdr:cNvPr id="454" name="公債費以外該当値テキスト"/>
        <xdr:cNvSpPr txBox="1"/>
      </xdr:nvSpPr>
      <xdr:spPr>
        <a:xfrm>
          <a:off x="16598900" y="130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135637</xdr:rowOff>
    </xdr:from>
    <xdr:to>
      <xdr:col>78</xdr:col>
      <xdr:colOff>120650</xdr:colOff>
      <xdr:row>77</xdr:row>
      <xdr:rowOff>65787</xdr:rowOff>
    </xdr:to>
    <xdr:sp macro="" textlink="">
      <xdr:nvSpPr>
        <xdr:cNvPr id="455" name="楕円 454"/>
        <xdr:cNvSpPr/>
      </xdr:nvSpPr>
      <xdr:spPr>
        <a:xfrm>
          <a:off x="15621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75963</xdr:rowOff>
    </xdr:from>
    <xdr:ext cx="736600" cy="259045"/>
    <xdr:sp macro="" textlink="">
      <xdr:nvSpPr>
        <xdr:cNvPr id="456" name="テキスト ボックス 455"/>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112776</xdr:rowOff>
    </xdr:from>
    <xdr:to>
      <xdr:col>74</xdr:col>
      <xdr:colOff>31750</xdr:colOff>
      <xdr:row>77</xdr:row>
      <xdr:rowOff>42926</xdr:rowOff>
    </xdr:to>
    <xdr:sp macro="" textlink="">
      <xdr:nvSpPr>
        <xdr:cNvPr id="457" name="楕円 456"/>
        <xdr:cNvSpPr/>
      </xdr:nvSpPr>
      <xdr:spPr>
        <a:xfrm>
          <a:off x="14732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53103</xdr:rowOff>
    </xdr:from>
    <xdr:ext cx="762000" cy="259045"/>
    <xdr:sp macro="" textlink="">
      <xdr:nvSpPr>
        <xdr:cNvPr id="458" name="テキスト ボックス 457"/>
        <xdr:cNvSpPr txBox="1"/>
      </xdr:nvSpPr>
      <xdr:spPr>
        <a:xfrm>
          <a:off x="14401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21337</xdr:rowOff>
    </xdr:from>
    <xdr:to>
      <xdr:col>69</xdr:col>
      <xdr:colOff>142875</xdr:colOff>
      <xdr:row>76</xdr:row>
      <xdr:rowOff>122937</xdr:rowOff>
    </xdr:to>
    <xdr:sp macro="" textlink="">
      <xdr:nvSpPr>
        <xdr:cNvPr id="459" name="楕円 458"/>
        <xdr:cNvSpPr/>
      </xdr:nvSpPr>
      <xdr:spPr>
        <a:xfrm>
          <a:off x="13843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133113</xdr:rowOff>
    </xdr:from>
    <xdr:ext cx="762000" cy="259045"/>
    <xdr:sp macro="" textlink="">
      <xdr:nvSpPr>
        <xdr:cNvPr id="460" name="テキスト ボックス 459"/>
        <xdr:cNvSpPr txBox="1"/>
      </xdr:nvSpPr>
      <xdr:spPr>
        <a:xfrm>
          <a:off x="13512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142494</xdr:rowOff>
    </xdr:from>
    <xdr:to>
      <xdr:col>65</xdr:col>
      <xdr:colOff>53975</xdr:colOff>
      <xdr:row>76</xdr:row>
      <xdr:rowOff>72644</xdr:rowOff>
    </xdr:to>
    <xdr:sp macro="" textlink="">
      <xdr:nvSpPr>
        <xdr:cNvPr id="461" name="楕円 460"/>
        <xdr:cNvSpPr/>
      </xdr:nvSpPr>
      <xdr:spPr>
        <a:xfrm>
          <a:off x="12954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82821</xdr:rowOff>
    </xdr:from>
    <xdr:ext cx="762000" cy="259045"/>
    <xdr:sp macro="" textlink="">
      <xdr:nvSpPr>
        <xdr:cNvPr id="462" name="テキスト ボックス 461"/>
        <xdr:cNvSpPr txBox="1"/>
      </xdr:nvSpPr>
      <xdr:spPr>
        <a:xfrm>
          <a:off x="12623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鹿児島県鹿児島市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156749</xdr:rowOff>
    </xdr:from>
    <xdr:to>
      <xdr:col>29</xdr:col>
      <xdr:colOff>127000</xdr:colOff>
      <xdr:row>20</xdr:row>
      <xdr:rowOff>17714</xdr:rowOff>
    </xdr:to>
    <xdr:cxnSp macro="">
      <xdr:nvCxnSpPr>
        <xdr:cNvPr id="43" name="直線コネクタ 42"/>
        <xdr:cNvCxnSpPr/>
      </xdr:nvCxnSpPr>
      <xdr:spPr bwMode="auto">
        <a:xfrm flipV="1">
          <a:off x="5651500" y="2090324"/>
          <a:ext cx="0" cy="14040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161241</xdr:rowOff>
    </xdr:from>
    <xdr:ext cx="762000" cy="259045"/>
    <xdr:sp macro="" textlink="">
      <xdr:nvSpPr>
        <xdr:cNvPr id="44" name="人口1人当たり決算額の推移最小値テキスト130"/>
        <xdr:cNvSpPr txBox="1"/>
      </xdr:nvSpPr>
      <xdr:spPr>
        <a:xfrm>
          <a:off x="5740400" y="346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17714</xdr:rowOff>
    </xdr:from>
    <xdr:to>
      <xdr:col>30</xdr:col>
      <xdr:colOff>25400</xdr:colOff>
      <xdr:row>20</xdr:row>
      <xdr:rowOff>17714</xdr:rowOff>
    </xdr:to>
    <xdr:cxnSp macro="">
      <xdr:nvCxnSpPr>
        <xdr:cNvPr id="45" name="直線コネクタ 44"/>
        <xdr:cNvCxnSpPr/>
      </xdr:nvCxnSpPr>
      <xdr:spPr bwMode="auto">
        <a:xfrm>
          <a:off x="5562600" y="34943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71676</xdr:rowOff>
    </xdr:from>
    <xdr:ext cx="762000" cy="259045"/>
    <xdr:sp macro="" textlink="">
      <xdr:nvSpPr>
        <xdr:cNvPr id="46" name="人口1人当たり決算額の推移最大値テキスト130"/>
        <xdr:cNvSpPr txBox="1"/>
      </xdr:nvSpPr>
      <xdr:spPr>
        <a:xfrm>
          <a:off x="5740400" y="183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156749</xdr:rowOff>
    </xdr:from>
    <xdr:to>
      <xdr:col>30</xdr:col>
      <xdr:colOff>25400</xdr:colOff>
      <xdr:row>11</xdr:row>
      <xdr:rowOff>156749</xdr:rowOff>
    </xdr:to>
    <xdr:cxnSp macro="">
      <xdr:nvCxnSpPr>
        <xdr:cNvPr id="47" name="直線コネクタ 46"/>
        <xdr:cNvCxnSpPr/>
      </xdr:nvCxnSpPr>
      <xdr:spPr bwMode="auto">
        <a:xfrm>
          <a:off x="5562600" y="20903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49306</xdr:rowOff>
    </xdr:from>
    <xdr:to>
      <xdr:col>29</xdr:col>
      <xdr:colOff>127000</xdr:colOff>
      <xdr:row>18</xdr:row>
      <xdr:rowOff>102342</xdr:rowOff>
    </xdr:to>
    <xdr:cxnSp macro="">
      <xdr:nvCxnSpPr>
        <xdr:cNvPr id="48" name="直線コネクタ 47"/>
        <xdr:cNvCxnSpPr/>
      </xdr:nvCxnSpPr>
      <xdr:spPr bwMode="auto">
        <a:xfrm flipV="1">
          <a:off x="5003800" y="3183031"/>
          <a:ext cx="647700" cy="53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76984</xdr:rowOff>
    </xdr:from>
    <xdr:ext cx="762000" cy="259045"/>
    <xdr:sp macro="" textlink="">
      <xdr:nvSpPr>
        <xdr:cNvPr id="49" name="人口1人当たり決算額の推移平均値テキスト130"/>
        <xdr:cNvSpPr txBox="1"/>
      </xdr:nvSpPr>
      <xdr:spPr>
        <a:xfrm>
          <a:off x="5740400" y="2696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60457</xdr:rowOff>
    </xdr:from>
    <xdr:to>
      <xdr:col>29</xdr:col>
      <xdr:colOff>177800</xdr:colOff>
      <xdr:row>16</xdr:row>
      <xdr:rowOff>162057</xdr:rowOff>
    </xdr:to>
    <xdr:sp macro="" textlink="">
      <xdr:nvSpPr>
        <xdr:cNvPr id="50" name="フローチャート: 判断 49"/>
        <xdr:cNvSpPr/>
      </xdr:nvSpPr>
      <xdr:spPr bwMode="auto">
        <a:xfrm>
          <a:off x="56007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102342</xdr:rowOff>
    </xdr:from>
    <xdr:to>
      <xdr:col>26</xdr:col>
      <xdr:colOff>50800</xdr:colOff>
      <xdr:row>18</xdr:row>
      <xdr:rowOff>116332</xdr:rowOff>
    </xdr:to>
    <xdr:cxnSp macro="">
      <xdr:nvCxnSpPr>
        <xdr:cNvPr id="51" name="直線コネクタ 50"/>
        <xdr:cNvCxnSpPr/>
      </xdr:nvCxnSpPr>
      <xdr:spPr bwMode="auto">
        <a:xfrm flipV="1">
          <a:off x="4305300" y="3236067"/>
          <a:ext cx="698500" cy="13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107503</xdr:rowOff>
    </xdr:from>
    <xdr:to>
      <xdr:col>26</xdr:col>
      <xdr:colOff>101600</xdr:colOff>
      <xdr:row>17</xdr:row>
      <xdr:rowOff>37653</xdr:rowOff>
    </xdr:to>
    <xdr:sp macro="" textlink="">
      <xdr:nvSpPr>
        <xdr:cNvPr id="52" name="フローチャート: 判断 51"/>
        <xdr:cNvSpPr/>
      </xdr:nvSpPr>
      <xdr:spPr bwMode="auto">
        <a:xfrm>
          <a:off x="4953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47830</xdr:rowOff>
    </xdr:from>
    <xdr:ext cx="736600" cy="259045"/>
    <xdr:sp macro="" textlink="">
      <xdr:nvSpPr>
        <xdr:cNvPr id="53" name="テキスト ボックス 52"/>
        <xdr:cNvSpPr txBox="1"/>
      </xdr:nvSpPr>
      <xdr:spPr>
        <a:xfrm>
          <a:off x="4622800" y="2667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116332</xdr:rowOff>
    </xdr:from>
    <xdr:to>
      <xdr:col>22</xdr:col>
      <xdr:colOff>114300</xdr:colOff>
      <xdr:row>18</xdr:row>
      <xdr:rowOff>135489</xdr:rowOff>
    </xdr:to>
    <xdr:cxnSp macro="">
      <xdr:nvCxnSpPr>
        <xdr:cNvPr id="54" name="直線コネクタ 53"/>
        <xdr:cNvCxnSpPr/>
      </xdr:nvCxnSpPr>
      <xdr:spPr bwMode="auto">
        <a:xfrm flipV="1">
          <a:off x="3606800" y="3250057"/>
          <a:ext cx="698500" cy="19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126797</xdr:rowOff>
    </xdr:from>
    <xdr:to>
      <xdr:col>22</xdr:col>
      <xdr:colOff>165100</xdr:colOff>
      <xdr:row>17</xdr:row>
      <xdr:rowOff>56947</xdr:rowOff>
    </xdr:to>
    <xdr:sp macro="" textlink="">
      <xdr:nvSpPr>
        <xdr:cNvPr id="55" name="フローチャート: 判断 54"/>
        <xdr:cNvSpPr/>
      </xdr:nvSpPr>
      <xdr:spPr bwMode="auto">
        <a:xfrm>
          <a:off x="42545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67124</xdr:rowOff>
    </xdr:from>
    <xdr:ext cx="762000" cy="259045"/>
    <xdr:sp macro="" textlink="">
      <xdr:nvSpPr>
        <xdr:cNvPr id="56" name="テキスト ボックス 55"/>
        <xdr:cNvSpPr txBox="1"/>
      </xdr:nvSpPr>
      <xdr:spPr>
        <a:xfrm>
          <a:off x="3924300" y="268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99324</xdr:rowOff>
    </xdr:from>
    <xdr:to>
      <xdr:col>18</xdr:col>
      <xdr:colOff>177800</xdr:colOff>
      <xdr:row>18</xdr:row>
      <xdr:rowOff>135489</xdr:rowOff>
    </xdr:to>
    <xdr:cxnSp macro="">
      <xdr:nvCxnSpPr>
        <xdr:cNvPr id="57" name="直線コネクタ 56"/>
        <xdr:cNvCxnSpPr/>
      </xdr:nvCxnSpPr>
      <xdr:spPr bwMode="auto">
        <a:xfrm>
          <a:off x="2908300" y="3233049"/>
          <a:ext cx="698500" cy="36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148788</xdr:rowOff>
    </xdr:from>
    <xdr:to>
      <xdr:col>19</xdr:col>
      <xdr:colOff>38100</xdr:colOff>
      <xdr:row>17</xdr:row>
      <xdr:rowOff>78938</xdr:rowOff>
    </xdr:to>
    <xdr:sp macro="" textlink="">
      <xdr:nvSpPr>
        <xdr:cNvPr id="58" name="フローチャート: 判断 57"/>
        <xdr:cNvSpPr/>
      </xdr:nvSpPr>
      <xdr:spPr bwMode="auto">
        <a:xfrm>
          <a:off x="35560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89115</xdr:rowOff>
    </xdr:from>
    <xdr:ext cx="762000" cy="259045"/>
    <xdr:sp macro="" textlink="">
      <xdr:nvSpPr>
        <xdr:cNvPr id="59" name="テキスト ボックス 58"/>
        <xdr:cNvSpPr txBox="1"/>
      </xdr:nvSpPr>
      <xdr:spPr>
        <a:xfrm>
          <a:off x="3225800" y="270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145999</xdr:rowOff>
    </xdr:from>
    <xdr:to>
      <xdr:col>15</xdr:col>
      <xdr:colOff>101600</xdr:colOff>
      <xdr:row>17</xdr:row>
      <xdr:rowOff>76149</xdr:rowOff>
    </xdr:to>
    <xdr:sp macro="" textlink="">
      <xdr:nvSpPr>
        <xdr:cNvPr id="60" name="フローチャート: 判断 59"/>
        <xdr:cNvSpPr/>
      </xdr:nvSpPr>
      <xdr:spPr bwMode="auto">
        <a:xfrm>
          <a:off x="28575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86326</xdr:rowOff>
    </xdr:from>
    <xdr:ext cx="762000" cy="259045"/>
    <xdr:sp macro="" textlink="">
      <xdr:nvSpPr>
        <xdr:cNvPr id="61" name="テキスト ボックス 60"/>
        <xdr:cNvSpPr txBox="1"/>
      </xdr:nvSpPr>
      <xdr:spPr>
        <a:xfrm>
          <a:off x="2527300" y="2705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169956</xdr:rowOff>
    </xdr:from>
    <xdr:to>
      <xdr:col>29</xdr:col>
      <xdr:colOff>177800</xdr:colOff>
      <xdr:row>18</xdr:row>
      <xdr:rowOff>100106</xdr:rowOff>
    </xdr:to>
    <xdr:sp macro="" textlink="">
      <xdr:nvSpPr>
        <xdr:cNvPr id="67" name="楕円 66"/>
        <xdr:cNvSpPr/>
      </xdr:nvSpPr>
      <xdr:spPr bwMode="auto">
        <a:xfrm>
          <a:off x="5600700" y="3132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142033</xdr:rowOff>
    </xdr:from>
    <xdr:ext cx="762000" cy="259045"/>
    <xdr:sp macro="" textlink="">
      <xdr:nvSpPr>
        <xdr:cNvPr id="68" name="人口1人当たり決算額の推移該当値テキスト130"/>
        <xdr:cNvSpPr txBox="1"/>
      </xdr:nvSpPr>
      <xdr:spPr>
        <a:xfrm>
          <a:off x="5740400" y="3104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51542</xdr:rowOff>
    </xdr:from>
    <xdr:to>
      <xdr:col>26</xdr:col>
      <xdr:colOff>101600</xdr:colOff>
      <xdr:row>18</xdr:row>
      <xdr:rowOff>153142</xdr:rowOff>
    </xdr:to>
    <xdr:sp macro="" textlink="">
      <xdr:nvSpPr>
        <xdr:cNvPr id="69" name="楕円 68"/>
        <xdr:cNvSpPr/>
      </xdr:nvSpPr>
      <xdr:spPr bwMode="auto">
        <a:xfrm>
          <a:off x="4953000" y="3185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137919</xdr:rowOff>
    </xdr:from>
    <xdr:ext cx="736600" cy="259045"/>
    <xdr:sp macro="" textlink="">
      <xdr:nvSpPr>
        <xdr:cNvPr id="70" name="テキスト ボックス 69"/>
        <xdr:cNvSpPr txBox="1"/>
      </xdr:nvSpPr>
      <xdr:spPr>
        <a:xfrm>
          <a:off x="4622800" y="3271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65532</xdr:rowOff>
    </xdr:from>
    <xdr:to>
      <xdr:col>22</xdr:col>
      <xdr:colOff>165100</xdr:colOff>
      <xdr:row>18</xdr:row>
      <xdr:rowOff>167132</xdr:rowOff>
    </xdr:to>
    <xdr:sp macro="" textlink="">
      <xdr:nvSpPr>
        <xdr:cNvPr id="71" name="楕円 70"/>
        <xdr:cNvSpPr/>
      </xdr:nvSpPr>
      <xdr:spPr bwMode="auto">
        <a:xfrm>
          <a:off x="4254500" y="3199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151909</xdr:rowOff>
    </xdr:from>
    <xdr:ext cx="762000" cy="259045"/>
    <xdr:sp macro="" textlink="">
      <xdr:nvSpPr>
        <xdr:cNvPr id="72" name="テキスト ボックス 71"/>
        <xdr:cNvSpPr txBox="1"/>
      </xdr:nvSpPr>
      <xdr:spPr>
        <a:xfrm>
          <a:off x="3924300" y="328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84689</xdr:rowOff>
    </xdr:from>
    <xdr:to>
      <xdr:col>19</xdr:col>
      <xdr:colOff>38100</xdr:colOff>
      <xdr:row>19</xdr:row>
      <xdr:rowOff>14839</xdr:rowOff>
    </xdr:to>
    <xdr:sp macro="" textlink="">
      <xdr:nvSpPr>
        <xdr:cNvPr id="73" name="楕円 72"/>
        <xdr:cNvSpPr/>
      </xdr:nvSpPr>
      <xdr:spPr bwMode="auto">
        <a:xfrm>
          <a:off x="3556000" y="3218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171066</xdr:rowOff>
    </xdr:from>
    <xdr:ext cx="762000" cy="259045"/>
    <xdr:sp macro="" textlink="">
      <xdr:nvSpPr>
        <xdr:cNvPr id="74" name="テキスト ボックス 73"/>
        <xdr:cNvSpPr txBox="1"/>
      </xdr:nvSpPr>
      <xdr:spPr>
        <a:xfrm>
          <a:off x="3225800" y="330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48524</xdr:rowOff>
    </xdr:from>
    <xdr:to>
      <xdr:col>15</xdr:col>
      <xdr:colOff>101600</xdr:colOff>
      <xdr:row>18</xdr:row>
      <xdr:rowOff>150124</xdr:rowOff>
    </xdr:to>
    <xdr:sp macro="" textlink="">
      <xdr:nvSpPr>
        <xdr:cNvPr id="75" name="楕円 74"/>
        <xdr:cNvSpPr/>
      </xdr:nvSpPr>
      <xdr:spPr bwMode="auto">
        <a:xfrm>
          <a:off x="2857500" y="3182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134901</xdr:rowOff>
    </xdr:from>
    <xdr:ext cx="762000" cy="259045"/>
    <xdr:sp macro="" textlink="">
      <xdr:nvSpPr>
        <xdr:cNvPr id="76" name="テキスト ボックス 75"/>
        <xdr:cNvSpPr txBox="1"/>
      </xdr:nvSpPr>
      <xdr:spPr>
        <a:xfrm>
          <a:off x="2527300" y="3268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217023</xdr:rowOff>
    </xdr:from>
    <xdr:to>
      <xdr:col>29</xdr:col>
      <xdr:colOff>127000</xdr:colOff>
      <xdr:row>38</xdr:row>
      <xdr:rowOff>94996</xdr:rowOff>
    </xdr:to>
    <xdr:cxnSp macro="">
      <xdr:nvCxnSpPr>
        <xdr:cNvPr id="103" name="直線コネクタ 102"/>
        <xdr:cNvCxnSpPr/>
      </xdr:nvCxnSpPr>
      <xdr:spPr bwMode="auto">
        <a:xfrm flipV="1">
          <a:off x="5651500" y="6141573"/>
          <a:ext cx="0" cy="14210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67073</xdr:rowOff>
    </xdr:from>
    <xdr:ext cx="762000" cy="259045"/>
    <xdr:sp macro="" textlink="">
      <xdr:nvSpPr>
        <xdr:cNvPr id="104" name="人口1人当たり決算額の推移最小値テキスト445"/>
        <xdr:cNvSpPr txBox="1"/>
      </xdr:nvSpPr>
      <xdr:spPr>
        <a:xfrm>
          <a:off x="5740400" y="75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94996</xdr:rowOff>
    </xdr:from>
    <xdr:to>
      <xdr:col>30</xdr:col>
      <xdr:colOff>25400</xdr:colOff>
      <xdr:row>38</xdr:row>
      <xdr:rowOff>94996</xdr:rowOff>
    </xdr:to>
    <xdr:cxnSp macro="">
      <xdr:nvCxnSpPr>
        <xdr:cNvPr id="105" name="直線コネクタ 104"/>
        <xdr:cNvCxnSpPr/>
      </xdr:nvCxnSpPr>
      <xdr:spPr bwMode="auto">
        <a:xfrm>
          <a:off x="5562600" y="7562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131950</xdr:rowOff>
    </xdr:from>
    <xdr:ext cx="762000" cy="259045"/>
    <xdr:sp macro="" textlink="">
      <xdr:nvSpPr>
        <xdr:cNvPr id="106" name="人口1人当たり決算額の推移最大値テキスト445"/>
        <xdr:cNvSpPr txBox="1"/>
      </xdr:nvSpPr>
      <xdr:spPr>
        <a:xfrm>
          <a:off x="5740400" y="588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217023</xdr:rowOff>
    </xdr:from>
    <xdr:to>
      <xdr:col>30</xdr:col>
      <xdr:colOff>25400</xdr:colOff>
      <xdr:row>33</xdr:row>
      <xdr:rowOff>217023</xdr:rowOff>
    </xdr:to>
    <xdr:cxnSp macro="">
      <xdr:nvCxnSpPr>
        <xdr:cNvPr id="107" name="直線コネクタ 106"/>
        <xdr:cNvCxnSpPr/>
      </xdr:nvCxnSpPr>
      <xdr:spPr bwMode="auto">
        <a:xfrm>
          <a:off x="5562600" y="61415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97648</xdr:rowOff>
    </xdr:from>
    <xdr:to>
      <xdr:col>29</xdr:col>
      <xdr:colOff>127000</xdr:colOff>
      <xdr:row>37</xdr:row>
      <xdr:rowOff>150637</xdr:rowOff>
    </xdr:to>
    <xdr:cxnSp macro="">
      <xdr:nvCxnSpPr>
        <xdr:cNvPr id="108" name="直線コネクタ 107"/>
        <xdr:cNvCxnSpPr/>
      </xdr:nvCxnSpPr>
      <xdr:spPr bwMode="auto">
        <a:xfrm flipV="1">
          <a:off x="5003800" y="7222348"/>
          <a:ext cx="647700" cy="529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188099</xdr:rowOff>
    </xdr:from>
    <xdr:ext cx="762000" cy="259045"/>
    <xdr:sp macro="" textlink="">
      <xdr:nvSpPr>
        <xdr:cNvPr id="109" name="人口1人当たり決算額の推移平均値テキスト445"/>
        <xdr:cNvSpPr txBox="1"/>
      </xdr:nvSpPr>
      <xdr:spPr>
        <a:xfrm>
          <a:off x="5740400" y="6798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122</xdr:rowOff>
    </xdr:from>
    <xdr:to>
      <xdr:col>29</xdr:col>
      <xdr:colOff>177800</xdr:colOff>
      <xdr:row>36</xdr:row>
      <xdr:rowOff>101722</xdr:rowOff>
    </xdr:to>
    <xdr:sp macro="" textlink="">
      <xdr:nvSpPr>
        <xdr:cNvPr id="110" name="フローチャート: 判断 109"/>
        <xdr:cNvSpPr/>
      </xdr:nvSpPr>
      <xdr:spPr bwMode="auto">
        <a:xfrm>
          <a:off x="5600700" y="6953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150637</xdr:rowOff>
    </xdr:from>
    <xdr:to>
      <xdr:col>26</xdr:col>
      <xdr:colOff>50800</xdr:colOff>
      <xdr:row>37</xdr:row>
      <xdr:rowOff>166822</xdr:rowOff>
    </xdr:to>
    <xdr:cxnSp macro="">
      <xdr:nvCxnSpPr>
        <xdr:cNvPr id="111" name="直線コネクタ 110"/>
        <xdr:cNvCxnSpPr/>
      </xdr:nvCxnSpPr>
      <xdr:spPr bwMode="auto">
        <a:xfrm flipV="1">
          <a:off x="4305300" y="7275337"/>
          <a:ext cx="698500" cy="16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337535</xdr:rowOff>
    </xdr:from>
    <xdr:to>
      <xdr:col>26</xdr:col>
      <xdr:colOff>101600</xdr:colOff>
      <xdr:row>36</xdr:row>
      <xdr:rowOff>96235</xdr:rowOff>
    </xdr:to>
    <xdr:sp macro="" textlink="">
      <xdr:nvSpPr>
        <xdr:cNvPr id="112" name="フローチャート: 判断 111"/>
        <xdr:cNvSpPr/>
      </xdr:nvSpPr>
      <xdr:spPr bwMode="auto">
        <a:xfrm>
          <a:off x="4953000" y="6947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106412</xdr:rowOff>
    </xdr:from>
    <xdr:ext cx="736600" cy="259045"/>
    <xdr:sp macro="" textlink="">
      <xdr:nvSpPr>
        <xdr:cNvPr id="113" name="テキスト ボックス 112"/>
        <xdr:cNvSpPr txBox="1"/>
      </xdr:nvSpPr>
      <xdr:spPr>
        <a:xfrm>
          <a:off x="4622800" y="6716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153563</xdr:rowOff>
    </xdr:from>
    <xdr:to>
      <xdr:col>22</xdr:col>
      <xdr:colOff>114300</xdr:colOff>
      <xdr:row>37</xdr:row>
      <xdr:rowOff>166822</xdr:rowOff>
    </xdr:to>
    <xdr:cxnSp macro="">
      <xdr:nvCxnSpPr>
        <xdr:cNvPr id="114" name="直線コネクタ 113"/>
        <xdr:cNvCxnSpPr/>
      </xdr:nvCxnSpPr>
      <xdr:spPr bwMode="auto">
        <a:xfrm>
          <a:off x="3606800" y="7278263"/>
          <a:ext cx="698500" cy="132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331501</xdr:rowOff>
    </xdr:from>
    <xdr:to>
      <xdr:col>22</xdr:col>
      <xdr:colOff>165100</xdr:colOff>
      <xdr:row>36</xdr:row>
      <xdr:rowOff>90201</xdr:rowOff>
    </xdr:to>
    <xdr:sp macro="" textlink="">
      <xdr:nvSpPr>
        <xdr:cNvPr id="115" name="フローチャート: 判断 114"/>
        <xdr:cNvSpPr/>
      </xdr:nvSpPr>
      <xdr:spPr bwMode="auto">
        <a:xfrm>
          <a:off x="4254500" y="694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100378</xdr:rowOff>
    </xdr:from>
    <xdr:ext cx="762000" cy="259045"/>
    <xdr:sp macro="" textlink="">
      <xdr:nvSpPr>
        <xdr:cNvPr id="116" name="テキスト ボックス 115"/>
        <xdr:cNvSpPr txBox="1"/>
      </xdr:nvSpPr>
      <xdr:spPr>
        <a:xfrm>
          <a:off x="3924300" y="671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51105</xdr:rowOff>
    </xdr:from>
    <xdr:to>
      <xdr:col>18</xdr:col>
      <xdr:colOff>177800</xdr:colOff>
      <xdr:row>37</xdr:row>
      <xdr:rowOff>153563</xdr:rowOff>
    </xdr:to>
    <xdr:cxnSp macro="">
      <xdr:nvCxnSpPr>
        <xdr:cNvPr id="117" name="直線コネクタ 116"/>
        <xdr:cNvCxnSpPr/>
      </xdr:nvCxnSpPr>
      <xdr:spPr bwMode="auto">
        <a:xfrm>
          <a:off x="2908300" y="7175805"/>
          <a:ext cx="698500" cy="102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294147</xdr:rowOff>
    </xdr:from>
    <xdr:to>
      <xdr:col>19</xdr:col>
      <xdr:colOff>38100</xdr:colOff>
      <xdr:row>36</xdr:row>
      <xdr:rowOff>52847</xdr:rowOff>
    </xdr:to>
    <xdr:sp macro="" textlink="">
      <xdr:nvSpPr>
        <xdr:cNvPr id="118" name="フローチャート: 判断 117"/>
        <xdr:cNvSpPr/>
      </xdr:nvSpPr>
      <xdr:spPr bwMode="auto">
        <a:xfrm>
          <a:off x="35560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63024</xdr:rowOff>
    </xdr:from>
    <xdr:ext cx="762000" cy="259045"/>
    <xdr:sp macro="" textlink="">
      <xdr:nvSpPr>
        <xdr:cNvPr id="119" name="テキスト ボックス 118"/>
        <xdr:cNvSpPr txBox="1"/>
      </xdr:nvSpPr>
      <xdr:spPr>
        <a:xfrm>
          <a:off x="3225800" y="667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271790</xdr:rowOff>
    </xdr:from>
    <xdr:to>
      <xdr:col>15</xdr:col>
      <xdr:colOff>101600</xdr:colOff>
      <xdr:row>36</xdr:row>
      <xdr:rowOff>30490</xdr:rowOff>
    </xdr:to>
    <xdr:sp macro="" textlink="">
      <xdr:nvSpPr>
        <xdr:cNvPr id="120" name="フローチャート: 判断 119"/>
        <xdr:cNvSpPr/>
      </xdr:nvSpPr>
      <xdr:spPr bwMode="auto">
        <a:xfrm>
          <a:off x="28575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40667</xdr:rowOff>
    </xdr:from>
    <xdr:ext cx="762000" cy="259045"/>
    <xdr:sp macro="" textlink="">
      <xdr:nvSpPr>
        <xdr:cNvPr id="121" name="テキスト ボックス 120"/>
        <xdr:cNvSpPr txBox="1"/>
      </xdr:nvSpPr>
      <xdr:spPr>
        <a:xfrm>
          <a:off x="2527300" y="665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46848</xdr:rowOff>
    </xdr:from>
    <xdr:to>
      <xdr:col>29</xdr:col>
      <xdr:colOff>177800</xdr:colOff>
      <xdr:row>37</xdr:row>
      <xdr:rowOff>148448</xdr:rowOff>
    </xdr:to>
    <xdr:sp macro="" textlink="">
      <xdr:nvSpPr>
        <xdr:cNvPr id="127" name="楕円 126"/>
        <xdr:cNvSpPr/>
      </xdr:nvSpPr>
      <xdr:spPr bwMode="auto">
        <a:xfrm>
          <a:off x="5600700" y="7171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18925</xdr:rowOff>
    </xdr:from>
    <xdr:ext cx="762000" cy="259045"/>
    <xdr:sp macro="" textlink="">
      <xdr:nvSpPr>
        <xdr:cNvPr id="128" name="人口1人当たり決算額の推移該当値テキスト445"/>
        <xdr:cNvSpPr txBox="1"/>
      </xdr:nvSpPr>
      <xdr:spPr>
        <a:xfrm>
          <a:off x="5740400" y="714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99837</xdr:rowOff>
    </xdr:from>
    <xdr:to>
      <xdr:col>26</xdr:col>
      <xdr:colOff>101600</xdr:colOff>
      <xdr:row>37</xdr:row>
      <xdr:rowOff>201437</xdr:rowOff>
    </xdr:to>
    <xdr:sp macro="" textlink="">
      <xdr:nvSpPr>
        <xdr:cNvPr id="129" name="楕円 128"/>
        <xdr:cNvSpPr/>
      </xdr:nvSpPr>
      <xdr:spPr bwMode="auto">
        <a:xfrm>
          <a:off x="4953000" y="7224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186214</xdr:rowOff>
    </xdr:from>
    <xdr:ext cx="736600" cy="259045"/>
    <xdr:sp macro="" textlink="">
      <xdr:nvSpPr>
        <xdr:cNvPr id="130" name="テキスト ボックス 129"/>
        <xdr:cNvSpPr txBox="1"/>
      </xdr:nvSpPr>
      <xdr:spPr>
        <a:xfrm>
          <a:off x="4622800" y="7310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116022</xdr:rowOff>
    </xdr:from>
    <xdr:to>
      <xdr:col>22</xdr:col>
      <xdr:colOff>165100</xdr:colOff>
      <xdr:row>37</xdr:row>
      <xdr:rowOff>217622</xdr:rowOff>
    </xdr:to>
    <xdr:sp macro="" textlink="">
      <xdr:nvSpPr>
        <xdr:cNvPr id="131" name="楕円 130"/>
        <xdr:cNvSpPr/>
      </xdr:nvSpPr>
      <xdr:spPr bwMode="auto">
        <a:xfrm>
          <a:off x="4254500" y="7240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202399</xdr:rowOff>
    </xdr:from>
    <xdr:ext cx="762000" cy="259045"/>
    <xdr:sp macro="" textlink="">
      <xdr:nvSpPr>
        <xdr:cNvPr id="132" name="テキスト ボックス 131"/>
        <xdr:cNvSpPr txBox="1"/>
      </xdr:nvSpPr>
      <xdr:spPr>
        <a:xfrm>
          <a:off x="3924300" y="7327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102763</xdr:rowOff>
    </xdr:from>
    <xdr:to>
      <xdr:col>19</xdr:col>
      <xdr:colOff>38100</xdr:colOff>
      <xdr:row>37</xdr:row>
      <xdr:rowOff>204363</xdr:rowOff>
    </xdr:to>
    <xdr:sp macro="" textlink="">
      <xdr:nvSpPr>
        <xdr:cNvPr id="133" name="楕円 132"/>
        <xdr:cNvSpPr/>
      </xdr:nvSpPr>
      <xdr:spPr bwMode="auto">
        <a:xfrm>
          <a:off x="3556000" y="7227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189140</xdr:rowOff>
    </xdr:from>
    <xdr:ext cx="762000" cy="259045"/>
    <xdr:sp macro="" textlink="">
      <xdr:nvSpPr>
        <xdr:cNvPr id="134" name="テキスト ボックス 133"/>
        <xdr:cNvSpPr txBox="1"/>
      </xdr:nvSpPr>
      <xdr:spPr>
        <a:xfrm>
          <a:off x="3225800" y="731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305</xdr:rowOff>
    </xdr:from>
    <xdr:to>
      <xdr:col>15</xdr:col>
      <xdr:colOff>101600</xdr:colOff>
      <xdr:row>37</xdr:row>
      <xdr:rowOff>101905</xdr:rowOff>
    </xdr:to>
    <xdr:sp macro="" textlink="">
      <xdr:nvSpPr>
        <xdr:cNvPr id="135" name="楕円 134"/>
        <xdr:cNvSpPr/>
      </xdr:nvSpPr>
      <xdr:spPr bwMode="auto">
        <a:xfrm>
          <a:off x="2857500" y="7125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86682</xdr:rowOff>
    </xdr:from>
    <xdr:ext cx="762000" cy="259045"/>
    <xdr:sp macro="" textlink="">
      <xdr:nvSpPr>
        <xdr:cNvPr id="136" name="テキスト ボックス 135"/>
        <xdr:cNvSpPr txBox="1"/>
      </xdr:nvSpPr>
      <xdr:spPr>
        <a:xfrm>
          <a:off x="2527300" y="72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鹿児島県鹿児島市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602,465
599,003
547.58
266,671,114
260,388,458
4,416,089
131,713,726
269,827,981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30.0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61519</xdr:rowOff>
    </xdr:from>
    <xdr:to>
      <xdr:col>24</xdr:col>
      <xdr:colOff>62865</xdr:colOff>
      <xdr:row>38</xdr:row>
      <xdr:rowOff>164541</xdr:rowOff>
    </xdr:to>
    <xdr:cxnSp macro="">
      <xdr:nvCxnSpPr>
        <xdr:cNvPr id="56" name="直線コネクタ 55"/>
        <xdr:cNvCxnSpPr/>
      </xdr:nvCxnSpPr>
      <xdr:spPr>
        <a:xfrm flipV="1">
          <a:off x="4633595" y="5205019"/>
          <a:ext cx="1270" cy="1474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168368</xdr:rowOff>
    </xdr:from>
    <xdr:ext cx="534377" cy="259045"/>
    <xdr:sp macro="" textlink="">
      <xdr:nvSpPr>
        <xdr:cNvPr id="57" name="人件費最小値テキスト"/>
        <xdr:cNvSpPr txBox="1"/>
      </xdr:nvSpPr>
      <xdr:spPr>
        <a:xfrm>
          <a:off x="4686300" y="668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164541</xdr:rowOff>
    </xdr:from>
    <xdr:to>
      <xdr:col>24</xdr:col>
      <xdr:colOff>152400</xdr:colOff>
      <xdr:row>38</xdr:row>
      <xdr:rowOff>164541</xdr:rowOff>
    </xdr:to>
    <xdr:cxnSp macro="">
      <xdr:nvCxnSpPr>
        <xdr:cNvPr id="58" name="直線コネクタ 57"/>
        <xdr:cNvCxnSpPr/>
      </xdr:nvCxnSpPr>
      <xdr:spPr>
        <a:xfrm>
          <a:off x="4546600" y="66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8196</xdr:rowOff>
    </xdr:from>
    <xdr:ext cx="534377" cy="259045"/>
    <xdr:sp macro="" textlink="">
      <xdr:nvSpPr>
        <xdr:cNvPr id="59" name="人件費最大値テキスト"/>
        <xdr:cNvSpPr txBox="1"/>
      </xdr:nvSpPr>
      <xdr:spPr>
        <a:xfrm>
          <a:off x="4686300" y="498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61519</xdr:rowOff>
    </xdr:from>
    <xdr:to>
      <xdr:col>24</xdr:col>
      <xdr:colOff>152400</xdr:colOff>
      <xdr:row>30</xdr:row>
      <xdr:rowOff>61519</xdr:rowOff>
    </xdr:to>
    <xdr:cxnSp macro="">
      <xdr:nvCxnSpPr>
        <xdr:cNvPr id="60" name="直線コネクタ 59"/>
        <xdr:cNvCxnSpPr/>
      </xdr:nvCxnSpPr>
      <xdr:spPr>
        <a:xfrm>
          <a:off x="4546600" y="520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23076</xdr:rowOff>
    </xdr:from>
    <xdr:to>
      <xdr:col>24</xdr:col>
      <xdr:colOff>63500</xdr:colOff>
      <xdr:row>36</xdr:row>
      <xdr:rowOff>41669</xdr:rowOff>
    </xdr:to>
    <xdr:cxnSp macro="">
      <xdr:nvCxnSpPr>
        <xdr:cNvPr id="61" name="直線コネクタ 60"/>
        <xdr:cNvCxnSpPr/>
      </xdr:nvCxnSpPr>
      <xdr:spPr>
        <a:xfrm flipV="1">
          <a:off x="3797300" y="6195276"/>
          <a:ext cx="838200" cy="1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13746</xdr:rowOff>
    </xdr:from>
    <xdr:ext cx="534377" cy="259045"/>
    <xdr:sp macro="" textlink="">
      <xdr:nvSpPr>
        <xdr:cNvPr id="62" name="人件費平均値テキスト"/>
        <xdr:cNvSpPr txBox="1"/>
      </xdr:nvSpPr>
      <xdr:spPr>
        <a:xfrm>
          <a:off x="4686300" y="5843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162319</xdr:rowOff>
    </xdr:from>
    <xdr:to>
      <xdr:col>24</xdr:col>
      <xdr:colOff>114300</xdr:colOff>
      <xdr:row>35</xdr:row>
      <xdr:rowOff>92469</xdr:rowOff>
    </xdr:to>
    <xdr:sp macro="" textlink="">
      <xdr:nvSpPr>
        <xdr:cNvPr id="63" name="フローチャート: 判断 62"/>
        <xdr:cNvSpPr/>
      </xdr:nvSpPr>
      <xdr:spPr>
        <a:xfrm>
          <a:off x="4584700" y="599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41669</xdr:rowOff>
    </xdr:from>
    <xdr:to>
      <xdr:col>19</xdr:col>
      <xdr:colOff>177800</xdr:colOff>
      <xdr:row>36</xdr:row>
      <xdr:rowOff>53518</xdr:rowOff>
    </xdr:to>
    <xdr:cxnSp macro="">
      <xdr:nvCxnSpPr>
        <xdr:cNvPr id="64" name="直線コネクタ 63"/>
        <xdr:cNvCxnSpPr/>
      </xdr:nvCxnSpPr>
      <xdr:spPr>
        <a:xfrm flipV="1">
          <a:off x="2908300" y="6213869"/>
          <a:ext cx="889000" cy="1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168034</xdr:rowOff>
    </xdr:from>
    <xdr:to>
      <xdr:col>20</xdr:col>
      <xdr:colOff>38100</xdr:colOff>
      <xdr:row>35</xdr:row>
      <xdr:rowOff>98184</xdr:rowOff>
    </xdr:to>
    <xdr:sp macro="" textlink="">
      <xdr:nvSpPr>
        <xdr:cNvPr id="65" name="フローチャート: 判断 64"/>
        <xdr:cNvSpPr/>
      </xdr:nvSpPr>
      <xdr:spPr>
        <a:xfrm>
          <a:off x="3746500" y="599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114711</xdr:rowOff>
    </xdr:from>
    <xdr:ext cx="534377" cy="259045"/>
    <xdr:sp macro="" textlink="">
      <xdr:nvSpPr>
        <xdr:cNvPr id="66" name="テキスト ボックス 65"/>
        <xdr:cNvSpPr txBox="1"/>
      </xdr:nvSpPr>
      <xdr:spPr>
        <a:xfrm>
          <a:off x="3530111" y="577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53518</xdr:rowOff>
    </xdr:from>
    <xdr:to>
      <xdr:col>15</xdr:col>
      <xdr:colOff>50800</xdr:colOff>
      <xdr:row>36</xdr:row>
      <xdr:rowOff>72644</xdr:rowOff>
    </xdr:to>
    <xdr:cxnSp macro="">
      <xdr:nvCxnSpPr>
        <xdr:cNvPr id="67" name="直線コネクタ 66"/>
        <xdr:cNvCxnSpPr/>
      </xdr:nvCxnSpPr>
      <xdr:spPr>
        <a:xfrm flipV="1">
          <a:off x="2019300" y="6225718"/>
          <a:ext cx="889000" cy="1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xdr:rowOff>
    </xdr:from>
    <xdr:to>
      <xdr:col>15</xdr:col>
      <xdr:colOff>101600</xdr:colOff>
      <xdr:row>35</xdr:row>
      <xdr:rowOff>102870</xdr:rowOff>
    </xdr:to>
    <xdr:sp macro="" textlink="">
      <xdr:nvSpPr>
        <xdr:cNvPr id="68" name="フローチャート: 判断 67"/>
        <xdr:cNvSpPr/>
      </xdr:nvSpPr>
      <xdr:spPr>
        <a:xfrm>
          <a:off x="2857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119397</xdr:rowOff>
    </xdr:from>
    <xdr:ext cx="534377" cy="259045"/>
    <xdr:sp macro="" textlink="">
      <xdr:nvSpPr>
        <xdr:cNvPr id="69" name="テキスト ボックス 68"/>
        <xdr:cNvSpPr txBox="1"/>
      </xdr:nvSpPr>
      <xdr:spPr>
        <a:xfrm>
          <a:off x="2641111" y="577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58966</xdr:rowOff>
    </xdr:from>
    <xdr:to>
      <xdr:col>10</xdr:col>
      <xdr:colOff>114300</xdr:colOff>
      <xdr:row>36</xdr:row>
      <xdr:rowOff>72644</xdr:rowOff>
    </xdr:to>
    <xdr:cxnSp macro="">
      <xdr:nvCxnSpPr>
        <xdr:cNvPr id="70" name="直線コネクタ 69"/>
        <xdr:cNvCxnSpPr/>
      </xdr:nvCxnSpPr>
      <xdr:spPr>
        <a:xfrm>
          <a:off x="1130300" y="6231166"/>
          <a:ext cx="889000" cy="1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xdr:rowOff>
    </xdr:from>
    <xdr:to>
      <xdr:col>10</xdr:col>
      <xdr:colOff>165100</xdr:colOff>
      <xdr:row>35</xdr:row>
      <xdr:rowOff>110261</xdr:rowOff>
    </xdr:to>
    <xdr:sp macro="" textlink="">
      <xdr:nvSpPr>
        <xdr:cNvPr id="71" name="フローチャート: 判断 70"/>
        <xdr:cNvSpPr/>
      </xdr:nvSpPr>
      <xdr:spPr>
        <a:xfrm>
          <a:off x="1968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126788</xdr:rowOff>
    </xdr:from>
    <xdr:ext cx="534377" cy="259045"/>
    <xdr:sp macro="" textlink="">
      <xdr:nvSpPr>
        <xdr:cNvPr id="72" name="テキスト ボックス 71"/>
        <xdr:cNvSpPr txBox="1"/>
      </xdr:nvSpPr>
      <xdr:spPr>
        <a:xfrm>
          <a:off x="1752111" y="578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167234</xdr:rowOff>
    </xdr:from>
    <xdr:to>
      <xdr:col>6</xdr:col>
      <xdr:colOff>38100</xdr:colOff>
      <xdr:row>35</xdr:row>
      <xdr:rowOff>97384</xdr:rowOff>
    </xdr:to>
    <xdr:sp macro="" textlink="">
      <xdr:nvSpPr>
        <xdr:cNvPr id="73" name="フローチャート: 判断 72"/>
        <xdr:cNvSpPr/>
      </xdr:nvSpPr>
      <xdr:spPr>
        <a:xfrm>
          <a:off x="1079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113911</xdr:rowOff>
    </xdr:from>
    <xdr:ext cx="534377" cy="259045"/>
    <xdr:sp macro="" textlink="">
      <xdr:nvSpPr>
        <xdr:cNvPr id="74" name="テキスト ボックス 73"/>
        <xdr:cNvSpPr txBox="1"/>
      </xdr:nvSpPr>
      <xdr:spPr>
        <a:xfrm>
          <a:off x="863111" y="577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143726</xdr:rowOff>
    </xdr:from>
    <xdr:to>
      <xdr:col>24</xdr:col>
      <xdr:colOff>114300</xdr:colOff>
      <xdr:row>36</xdr:row>
      <xdr:rowOff>73876</xdr:rowOff>
    </xdr:to>
    <xdr:sp macro="" textlink="">
      <xdr:nvSpPr>
        <xdr:cNvPr id="80" name="楕円 79"/>
        <xdr:cNvSpPr/>
      </xdr:nvSpPr>
      <xdr:spPr>
        <a:xfrm>
          <a:off x="4584700" y="614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122153</xdr:rowOff>
    </xdr:from>
    <xdr:ext cx="534377" cy="259045"/>
    <xdr:sp macro="" textlink="">
      <xdr:nvSpPr>
        <xdr:cNvPr id="81" name="人件費該当値テキスト"/>
        <xdr:cNvSpPr txBox="1"/>
      </xdr:nvSpPr>
      <xdr:spPr>
        <a:xfrm>
          <a:off x="4686300" y="612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162319</xdr:rowOff>
    </xdr:from>
    <xdr:to>
      <xdr:col>20</xdr:col>
      <xdr:colOff>38100</xdr:colOff>
      <xdr:row>36</xdr:row>
      <xdr:rowOff>92469</xdr:rowOff>
    </xdr:to>
    <xdr:sp macro="" textlink="">
      <xdr:nvSpPr>
        <xdr:cNvPr id="82" name="楕円 81"/>
        <xdr:cNvSpPr/>
      </xdr:nvSpPr>
      <xdr:spPr>
        <a:xfrm>
          <a:off x="3746500" y="616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83596</xdr:rowOff>
    </xdr:from>
    <xdr:ext cx="534377" cy="259045"/>
    <xdr:sp macro="" textlink="">
      <xdr:nvSpPr>
        <xdr:cNvPr id="83" name="テキスト ボックス 82"/>
        <xdr:cNvSpPr txBox="1"/>
      </xdr:nvSpPr>
      <xdr:spPr>
        <a:xfrm>
          <a:off x="3530111" y="62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2718</xdr:rowOff>
    </xdr:from>
    <xdr:to>
      <xdr:col>15</xdr:col>
      <xdr:colOff>101600</xdr:colOff>
      <xdr:row>36</xdr:row>
      <xdr:rowOff>104318</xdr:rowOff>
    </xdr:to>
    <xdr:sp macro="" textlink="">
      <xdr:nvSpPr>
        <xdr:cNvPr id="84" name="楕円 83"/>
        <xdr:cNvSpPr/>
      </xdr:nvSpPr>
      <xdr:spPr>
        <a:xfrm>
          <a:off x="2857500" y="617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95445</xdr:rowOff>
    </xdr:from>
    <xdr:ext cx="534377" cy="259045"/>
    <xdr:sp macro="" textlink="">
      <xdr:nvSpPr>
        <xdr:cNvPr id="85" name="テキスト ボックス 84"/>
        <xdr:cNvSpPr txBox="1"/>
      </xdr:nvSpPr>
      <xdr:spPr>
        <a:xfrm>
          <a:off x="2641111" y="626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21844</xdr:rowOff>
    </xdr:from>
    <xdr:to>
      <xdr:col>10</xdr:col>
      <xdr:colOff>165100</xdr:colOff>
      <xdr:row>36</xdr:row>
      <xdr:rowOff>123444</xdr:rowOff>
    </xdr:to>
    <xdr:sp macro="" textlink="">
      <xdr:nvSpPr>
        <xdr:cNvPr id="86" name="楕円 85"/>
        <xdr:cNvSpPr/>
      </xdr:nvSpPr>
      <xdr:spPr>
        <a:xfrm>
          <a:off x="1968500" y="619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114571</xdr:rowOff>
    </xdr:from>
    <xdr:ext cx="534377" cy="259045"/>
    <xdr:sp macro="" textlink="">
      <xdr:nvSpPr>
        <xdr:cNvPr id="87" name="テキスト ボックス 86"/>
        <xdr:cNvSpPr txBox="1"/>
      </xdr:nvSpPr>
      <xdr:spPr>
        <a:xfrm>
          <a:off x="1752111" y="628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8166</xdr:rowOff>
    </xdr:from>
    <xdr:to>
      <xdr:col>6</xdr:col>
      <xdr:colOff>38100</xdr:colOff>
      <xdr:row>36</xdr:row>
      <xdr:rowOff>109766</xdr:rowOff>
    </xdr:to>
    <xdr:sp macro="" textlink="">
      <xdr:nvSpPr>
        <xdr:cNvPr id="88" name="楕円 87"/>
        <xdr:cNvSpPr/>
      </xdr:nvSpPr>
      <xdr:spPr>
        <a:xfrm>
          <a:off x="1079500" y="618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100893</xdr:rowOff>
    </xdr:from>
    <xdr:ext cx="534377" cy="259045"/>
    <xdr:sp macro="" textlink="">
      <xdr:nvSpPr>
        <xdr:cNvPr id="89" name="テキスト ボックス 88"/>
        <xdr:cNvSpPr txBox="1"/>
      </xdr:nvSpPr>
      <xdr:spPr>
        <a:xfrm>
          <a:off x="863111" y="627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136652</xdr:rowOff>
    </xdr:from>
    <xdr:to>
      <xdr:col>24</xdr:col>
      <xdr:colOff>62865</xdr:colOff>
      <xdr:row>57</xdr:row>
      <xdr:rowOff>150902</xdr:rowOff>
    </xdr:to>
    <xdr:cxnSp macro="">
      <xdr:nvCxnSpPr>
        <xdr:cNvPr id="114" name="直線コネクタ 113"/>
        <xdr:cNvCxnSpPr/>
      </xdr:nvCxnSpPr>
      <xdr:spPr>
        <a:xfrm flipV="1">
          <a:off x="4633595" y="8537702"/>
          <a:ext cx="1270" cy="13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154729</xdr:rowOff>
    </xdr:from>
    <xdr:ext cx="534377" cy="259045"/>
    <xdr:sp macro="" textlink="">
      <xdr:nvSpPr>
        <xdr:cNvPr id="115" name="物件費最小値テキスト"/>
        <xdr:cNvSpPr txBox="1"/>
      </xdr:nvSpPr>
      <xdr:spPr>
        <a:xfrm>
          <a:off x="4686300" y="99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150902</xdr:rowOff>
    </xdr:from>
    <xdr:to>
      <xdr:col>24</xdr:col>
      <xdr:colOff>152400</xdr:colOff>
      <xdr:row>57</xdr:row>
      <xdr:rowOff>150902</xdr:rowOff>
    </xdr:to>
    <xdr:cxnSp macro="">
      <xdr:nvCxnSpPr>
        <xdr:cNvPr id="116" name="直線コネクタ 115"/>
        <xdr:cNvCxnSpPr/>
      </xdr:nvCxnSpPr>
      <xdr:spPr>
        <a:xfrm>
          <a:off x="4546600" y="992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83329</xdr:rowOff>
    </xdr:from>
    <xdr:ext cx="599010" cy="259045"/>
    <xdr:sp macro="" textlink="">
      <xdr:nvSpPr>
        <xdr:cNvPr id="117" name="物件費最大値テキスト"/>
        <xdr:cNvSpPr txBox="1"/>
      </xdr:nvSpPr>
      <xdr:spPr>
        <a:xfrm>
          <a:off x="4686300" y="8312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136652</xdr:rowOff>
    </xdr:from>
    <xdr:to>
      <xdr:col>24</xdr:col>
      <xdr:colOff>152400</xdr:colOff>
      <xdr:row>49</xdr:row>
      <xdr:rowOff>136652</xdr:rowOff>
    </xdr:to>
    <xdr:cxnSp macro="">
      <xdr:nvCxnSpPr>
        <xdr:cNvPr id="118" name="直線コネクタ 117"/>
        <xdr:cNvCxnSpPr/>
      </xdr:nvCxnSpPr>
      <xdr:spPr>
        <a:xfrm>
          <a:off x="4546600" y="853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53422</xdr:rowOff>
    </xdr:from>
    <xdr:to>
      <xdr:col>24</xdr:col>
      <xdr:colOff>63500</xdr:colOff>
      <xdr:row>56</xdr:row>
      <xdr:rowOff>111430</xdr:rowOff>
    </xdr:to>
    <xdr:cxnSp macro="">
      <xdr:nvCxnSpPr>
        <xdr:cNvPr id="119" name="直線コネクタ 118"/>
        <xdr:cNvCxnSpPr/>
      </xdr:nvCxnSpPr>
      <xdr:spPr>
        <a:xfrm flipV="1">
          <a:off x="3797300" y="9654622"/>
          <a:ext cx="838200" cy="5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100080</xdr:rowOff>
    </xdr:from>
    <xdr:ext cx="534377" cy="259045"/>
    <xdr:sp macro="" textlink="">
      <xdr:nvSpPr>
        <xdr:cNvPr id="120" name="物件費平均値テキスト"/>
        <xdr:cNvSpPr txBox="1"/>
      </xdr:nvSpPr>
      <xdr:spPr>
        <a:xfrm>
          <a:off x="4686300" y="935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77203</xdr:rowOff>
    </xdr:from>
    <xdr:to>
      <xdr:col>24</xdr:col>
      <xdr:colOff>114300</xdr:colOff>
      <xdr:row>56</xdr:row>
      <xdr:rowOff>7353</xdr:rowOff>
    </xdr:to>
    <xdr:sp macro="" textlink="">
      <xdr:nvSpPr>
        <xdr:cNvPr id="121" name="フローチャート: 判断 120"/>
        <xdr:cNvSpPr/>
      </xdr:nvSpPr>
      <xdr:spPr>
        <a:xfrm>
          <a:off x="4584700" y="95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111430</xdr:rowOff>
    </xdr:from>
    <xdr:to>
      <xdr:col>19</xdr:col>
      <xdr:colOff>177800</xdr:colOff>
      <xdr:row>56</xdr:row>
      <xdr:rowOff>124746</xdr:rowOff>
    </xdr:to>
    <xdr:cxnSp macro="">
      <xdr:nvCxnSpPr>
        <xdr:cNvPr id="122" name="直線コネクタ 121"/>
        <xdr:cNvCxnSpPr/>
      </xdr:nvCxnSpPr>
      <xdr:spPr>
        <a:xfrm flipV="1">
          <a:off x="2908300" y="9712630"/>
          <a:ext cx="889000" cy="1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118370</xdr:rowOff>
    </xdr:from>
    <xdr:to>
      <xdr:col>20</xdr:col>
      <xdr:colOff>38100</xdr:colOff>
      <xdr:row>56</xdr:row>
      <xdr:rowOff>48520</xdr:rowOff>
    </xdr:to>
    <xdr:sp macro="" textlink="">
      <xdr:nvSpPr>
        <xdr:cNvPr id="123" name="フローチャート: 判断 122"/>
        <xdr:cNvSpPr/>
      </xdr:nvSpPr>
      <xdr:spPr>
        <a:xfrm>
          <a:off x="3746500" y="9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65047</xdr:rowOff>
    </xdr:from>
    <xdr:ext cx="534377" cy="259045"/>
    <xdr:sp macro="" textlink="">
      <xdr:nvSpPr>
        <xdr:cNvPr id="124" name="テキスト ボックス 123"/>
        <xdr:cNvSpPr txBox="1"/>
      </xdr:nvSpPr>
      <xdr:spPr>
        <a:xfrm>
          <a:off x="3530111" y="932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110363</xdr:rowOff>
    </xdr:from>
    <xdr:to>
      <xdr:col>15</xdr:col>
      <xdr:colOff>50800</xdr:colOff>
      <xdr:row>56</xdr:row>
      <xdr:rowOff>124746</xdr:rowOff>
    </xdr:to>
    <xdr:cxnSp macro="">
      <xdr:nvCxnSpPr>
        <xdr:cNvPr id="125" name="直線コネクタ 124"/>
        <xdr:cNvCxnSpPr/>
      </xdr:nvCxnSpPr>
      <xdr:spPr>
        <a:xfrm>
          <a:off x="2019300" y="9711563"/>
          <a:ext cx="889000" cy="1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162147</xdr:rowOff>
    </xdr:from>
    <xdr:to>
      <xdr:col>15</xdr:col>
      <xdr:colOff>101600</xdr:colOff>
      <xdr:row>56</xdr:row>
      <xdr:rowOff>92297</xdr:rowOff>
    </xdr:to>
    <xdr:sp macro="" textlink="">
      <xdr:nvSpPr>
        <xdr:cNvPr id="126" name="フローチャート: 判断 125"/>
        <xdr:cNvSpPr/>
      </xdr:nvSpPr>
      <xdr:spPr>
        <a:xfrm>
          <a:off x="2857500" y="959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108824</xdr:rowOff>
    </xdr:from>
    <xdr:ext cx="534377" cy="259045"/>
    <xdr:sp macro="" textlink="">
      <xdr:nvSpPr>
        <xdr:cNvPr id="127" name="テキスト ボックス 126"/>
        <xdr:cNvSpPr txBox="1"/>
      </xdr:nvSpPr>
      <xdr:spPr>
        <a:xfrm>
          <a:off x="2641111" y="936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109772</xdr:rowOff>
    </xdr:from>
    <xdr:to>
      <xdr:col>10</xdr:col>
      <xdr:colOff>114300</xdr:colOff>
      <xdr:row>56</xdr:row>
      <xdr:rowOff>110363</xdr:rowOff>
    </xdr:to>
    <xdr:cxnSp macro="">
      <xdr:nvCxnSpPr>
        <xdr:cNvPr id="128" name="直線コネクタ 127"/>
        <xdr:cNvCxnSpPr/>
      </xdr:nvCxnSpPr>
      <xdr:spPr>
        <a:xfrm>
          <a:off x="1130300" y="9710972"/>
          <a:ext cx="889000" cy="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140240</xdr:rowOff>
    </xdr:from>
    <xdr:to>
      <xdr:col>10</xdr:col>
      <xdr:colOff>165100</xdr:colOff>
      <xdr:row>56</xdr:row>
      <xdr:rowOff>70390</xdr:rowOff>
    </xdr:to>
    <xdr:sp macro="" textlink="">
      <xdr:nvSpPr>
        <xdr:cNvPr id="129" name="フローチャート: 判断 128"/>
        <xdr:cNvSpPr/>
      </xdr:nvSpPr>
      <xdr:spPr>
        <a:xfrm>
          <a:off x="1968500" y="95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86917</xdr:rowOff>
    </xdr:from>
    <xdr:ext cx="534377" cy="259045"/>
    <xdr:sp macro="" textlink="">
      <xdr:nvSpPr>
        <xdr:cNvPr id="130" name="テキスト ボックス 129"/>
        <xdr:cNvSpPr txBox="1"/>
      </xdr:nvSpPr>
      <xdr:spPr>
        <a:xfrm>
          <a:off x="1752111" y="934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154375</xdr:rowOff>
    </xdr:from>
    <xdr:to>
      <xdr:col>6</xdr:col>
      <xdr:colOff>38100</xdr:colOff>
      <xdr:row>56</xdr:row>
      <xdr:rowOff>84525</xdr:rowOff>
    </xdr:to>
    <xdr:sp macro="" textlink="">
      <xdr:nvSpPr>
        <xdr:cNvPr id="131" name="フローチャート: 判断 130"/>
        <xdr:cNvSpPr/>
      </xdr:nvSpPr>
      <xdr:spPr>
        <a:xfrm>
          <a:off x="1079500" y="958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101052</xdr:rowOff>
    </xdr:from>
    <xdr:ext cx="534377" cy="259045"/>
    <xdr:sp macro="" textlink="">
      <xdr:nvSpPr>
        <xdr:cNvPr id="132" name="テキスト ボックス 131"/>
        <xdr:cNvSpPr txBox="1"/>
      </xdr:nvSpPr>
      <xdr:spPr>
        <a:xfrm>
          <a:off x="863111" y="935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2622</xdr:rowOff>
    </xdr:from>
    <xdr:to>
      <xdr:col>24</xdr:col>
      <xdr:colOff>114300</xdr:colOff>
      <xdr:row>56</xdr:row>
      <xdr:rowOff>104222</xdr:rowOff>
    </xdr:to>
    <xdr:sp macro="" textlink="">
      <xdr:nvSpPr>
        <xdr:cNvPr id="138" name="楕円 137"/>
        <xdr:cNvSpPr/>
      </xdr:nvSpPr>
      <xdr:spPr>
        <a:xfrm>
          <a:off x="4584700" y="960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152499</xdr:rowOff>
    </xdr:from>
    <xdr:ext cx="534377" cy="259045"/>
    <xdr:sp macro="" textlink="">
      <xdr:nvSpPr>
        <xdr:cNvPr id="139" name="物件費該当値テキスト"/>
        <xdr:cNvSpPr txBox="1"/>
      </xdr:nvSpPr>
      <xdr:spPr>
        <a:xfrm>
          <a:off x="4686300" y="958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60630</xdr:rowOff>
    </xdr:from>
    <xdr:to>
      <xdr:col>20</xdr:col>
      <xdr:colOff>38100</xdr:colOff>
      <xdr:row>56</xdr:row>
      <xdr:rowOff>162230</xdr:rowOff>
    </xdr:to>
    <xdr:sp macro="" textlink="">
      <xdr:nvSpPr>
        <xdr:cNvPr id="140" name="楕円 139"/>
        <xdr:cNvSpPr/>
      </xdr:nvSpPr>
      <xdr:spPr>
        <a:xfrm>
          <a:off x="3746500" y="966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153357</xdr:rowOff>
    </xdr:from>
    <xdr:ext cx="534377" cy="259045"/>
    <xdr:sp macro="" textlink="">
      <xdr:nvSpPr>
        <xdr:cNvPr id="141" name="テキスト ボックス 140"/>
        <xdr:cNvSpPr txBox="1"/>
      </xdr:nvSpPr>
      <xdr:spPr>
        <a:xfrm>
          <a:off x="3530111" y="975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73946</xdr:rowOff>
    </xdr:from>
    <xdr:to>
      <xdr:col>15</xdr:col>
      <xdr:colOff>101600</xdr:colOff>
      <xdr:row>57</xdr:row>
      <xdr:rowOff>4096</xdr:rowOff>
    </xdr:to>
    <xdr:sp macro="" textlink="">
      <xdr:nvSpPr>
        <xdr:cNvPr id="142" name="楕円 141"/>
        <xdr:cNvSpPr/>
      </xdr:nvSpPr>
      <xdr:spPr>
        <a:xfrm>
          <a:off x="2857500" y="967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166673</xdr:rowOff>
    </xdr:from>
    <xdr:ext cx="534377" cy="259045"/>
    <xdr:sp macro="" textlink="">
      <xdr:nvSpPr>
        <xdr:cNvPr id="143" name="テキスト ボックス 142"/>
        <xdr:cNvSpPr txBox="1"/>
      </xdr:nvSpPr>
      <xdr:spPr>
        <a:xfrm>
          <a:off x="2641111" y="9767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59563</xdr:rowOff>
    </xdr:from>
    <xdr:to>
      <xdr:col>10</xdr:col>
      <xdr:colOff>165100</xdr:colOff>
      <xdr:row>56</xdr:row>
      <xdr:rowOff>161163</xdr:rowOff>
    </xdr:to>
    <xdr:sp macro="" textlink="">
      <xdr:nvSpPr>
        <xdr:cNvPr id="144" name="楕円 143"/>
        <xdr:cNvSpPr/>
      </xdr:nvSpPr>
      <xdr:spPr>
        <a:xfrm>
          <a:off x="1968500" y="966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152290</xdr:rowOff>
    </xdr:from>
    <xdr:ext cx="534377" cy="259045"/>
    <xdr:sp macro="" textlink="">
      <xdr:nvSpPr>
        <xdr:cNvPr id="145" name="テキスト ボックス 144"/>
        <xdr:cNvSpPr txBox="1"/>
      </xdr:nvSpPr>
      <xdr:spPr>
        <a:xfrm>
          <a:off x="1752111" y="975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58972</xdr:rowOff>
    </xdr:from>
    <xdr:to>
      <xdr:col>6</xdr:col>
      <xdr:colOff>38100</xdr:colOff>
      <xdr:row>56</xdr:row>
      <xdr:rowOff>160572</xdr:rowOff>
    </xdr:to>
    <xdr:sp macro="" textlink="">
      <xdr:nvSpPr>
        <xdr:cNvPr id="146" name="楕円 145"/>
        <xdr:cNvSpPr/>
      </xdr:nvSpPr>
      <xdr:spPr>
        <a:xfrm>
          <a:off x="1079500" y="966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151699</xdr:rowOff>
    </xdr:from>
    <xdr:ext cx="534377" cy="259045"/>
    <xdr:sp macro="" textlink="">
      <xdr:nvSpPr>
        <xdr:cNvPr id="147" name="テキスト ボックス 146"/>
        <xdr:cNvSpPr txBox="1"/>
      </xdr:nvSpPr>
      <xdr:spPr>
        <a:xfrm>
          <a:off x="863111" y="975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93472</xdr:rowOff>
    </xdr:from>
    <xdr:to>
      <xdr:col>24</xdr:col>
      <xdr:colOff>62865</xdr:colOff>
      <xdr:row>79</xdr:row>
      <xdr:rowOff>8762</xdr:rowOff>
    </xdr:to>
    <xdr:cxnSp macro="">
      <xdr:nvCxnSpPr>
        <xdr:cNvPr id="171" name="直線コネクタ 170"/>
        <xdr:cNvCxnSpPr/>
      </xdr:nvCxnSpPr>
      <xdr:spPr>
        <a:xfrm flipV="1">
          <a:off x="4633595" y="12094972"/>
          <a:ext cx="1270" cy="1458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12589</xdr:rowOff>
    </xdr:from>
    <xdr:ext cx="378565" cy="259045"/>
    <xdr:sp macro="" textlink="">
      <xdr:nvSpPr>
        <xdr:cNvPr id="172" name="維持補修費最小値テキスト"/>
        <xdr:cNvSpPr txBox="1"/>
      </xdr:nvSpPr>
      <xdr:spPr>
        <a:xfrm>
          <a:off x="4686300" y="13557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8762</xdr:rowOff>
    </xdr:from>
    <xdr:to>
      <xdr:col>24</xdr:col>
      <xdr:colOff>152400</xdr:colOff>
      <xdr:row>79</xdr:row>
      <xdr:rowOff>8762</xdr:rowOff>
    </xdr:to>
    <xdr:cxnSp macro="">
      <xdr:nvCxnSpPr>
        <xdr:cNvPr id="173" name="直線コネクタ 172"/>
        <xdr:cNvCxnSpPr/>
      </xdr:nvCxnSpPr>
      <xdr:spPr>
        <a:xfrm>
          <a:off x="4546600" y="13553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40149</xdr:rowOff>
    </xdr:from>
    <xdr:ext cx="534377" cy="259045"/>
    <xdr:sp macro="" textlink="">
      <xdr:nvSpPr>
        <xdr:cNvPr id="174" name="維持補修費最大値テキスト"/>
        <xdr:cNvSpPr txBox="1"/>
      </xdr:nvSpPr>
      <xdr:spPr>
        <a:xfrm>
          <a:off x="4686300" y="1187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93472</xdr:rowOff>
    </xdr:from>
    <xdr:to>
      <xdr:col>24</xdr:col>
      <xdr:colOff>152400</xdr:colOff>
      <xdr:row>70</xdr:row>
      <xdr:rowOff>93472</xdr:rowOff>
    </xdr:to>
    <xdr:cxnSp macro="">
      <xdr:nvCxnSpPr>
        <xdr:cNvPr id="175" name="直線コネクタ 174"/>
        <xdr:cNvCxnSpPr/>
      </xdr:nvCxnSpPr>
      <xdr:spPr>
        <a:xfrm>
          <a:off x="4546600" y="1209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36195</xdr:rowOff>
    </xdr:from>
    <xdr:to>
      <xdr:col>24</xdr:col>
      <xdr:colOff>63500</xdr:colOff>
      <xdr:row>76</xdr:row>
      <xdr:rowOff>73788</xdr:rowOff>
    </xdr:to>
    <xdr:cxnSp macro="">
      <xdr:nvCxnSpPr>
        <xdr:cNvPr id="176" name="直線コネクタ 175"/>
        <xdr:cNvCxnSpPr/>
      </xdr:nvCxnSpPr>
      <xdr:spPr>
        <a:xfrm>
          <a:off x="3797300" y="13066395"/>
          <a:ext cx="838200" cy="37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10304</xdr:rowOff>
    </xdr:from>
    <xdr:ext cx="469744" cy="259045"/>
    <xdr:sp macro="" textlink="">
      <xdr:nvSpPr>
        <xdr:cNvPr id="177" name="維持補修費平均値テキスト"/>
        <xdr:cNvSpPr txBox="1"/>
      </xdr:nvSpPr>
      <xdr:spPr>
        <a:xfrm>
          <a:off x="4686300" y="12869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158877</xdr:rowOff>
    </xdr:from>
    <xdr:to>
      <xdr:col>24</xdr:col>
      <xdr:colOff>114300</xdr:colOff>
      <xdr:row>76</xdr:row>
      <xdr:rowOff>89027</xdr:rowOff>
    </xdr:to>
    <xdr:sp macro="" textlink="">
      <xdr:nvSpPr>
        <xdr:cNvPr id="178" name="フローチャート: 判断 177"/>
        <xdr:cNvSpPr/>
      </xdr:nvSpPr>
      <xdr:spPr>
        <a:xfrm>
          <a:off x="4584700" y="1301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36195</xdr:rowOff>
    </xdr:from>
    <xdr:to>
      <xdr:col>19</xdr:col>
      <xdr:colOff>177800</xdr:colOff>
      <xdr:row>76</xdr:row>
      <xdr:rowOff>100076</xdr:rowOff>
    </xdr:to>
    <xdr:cxnSp macro="">
      <xdr:nvCxnSpPr>
        <xdr:cNvPr id="179" name="直線コネクタ 178"/>
        <xdr:cNvCxnSpPr/>
      </xdr:nvCxnSpPr>
      <xdr:spPr>
        <a:xfrm flipV="1">
          <a:off x="2908300" y="13066395"/>
          <a:ext cx="889000" cy="6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132207</xdr:rowOff>
    </xdr:from>
    <xdr:to>
      <xdr:col>20</xdr:col>
      <xdr:colOff>38100</xdr:colOff>
      <xdr:row>76</xdr:row>
      <xdr:rowOff>62356</xdr:rowOff>
    </xdr:to>
    <xdr:sp macro="" textlink="">
      <xdr:nvSpPr>
        <xdr:cNvPr id="180" name="フローチャート: 判断 179"/>
        <xdr:cNvSpPr/>
      </xdr:nvSpPr>
      <xdr:spPr>
        <a:xfrm>
          <a:off x="3746500" y="129909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78884</xdr:rowOff>
    </xdr:from>
    <xdr:ext cx="469744" cy="259045"/>
    <xdr:sp macro="" textlink="">
      <xdr:nvSpPr>
        <xdr:cNvPr id="181" name="テキスト ボックス 180"/>
        <xdr:cNvSpPr txBox="1"/>
      </xdr:nvSpPr>
      <xdr:spPr>
        <a:xfrm>
          <a:off x="3562428" y="12766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100076</xdr:rowOff>
    </xdr:from>
    <xdr:to>
      <xdr:col>15</xdr:col>
      <xdr:colOff>50800</xdr:colOff>
      <xdr:row>76</xdr:row>
      <xdr:rowOff>106299</xdr:rowOff>
    </xdr:to>
    <xdr:cxnSp macro="">
      <xdr:nvCxnSpPr>
        <xdr:cNvPr id="182" name="直線コネクタ 181"/>
        <xdr:cNvCxnSpPr/>
      </xdr:nvCxnSpPr>
      <xdr:spPr>
        <a:xfrm flipV="1">
          <a:off x="2019300" y="13130276"/>
          <a:ext cx="889000" cy="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142748</xdr:rowOff>
    </xdr:from>
    <xdr:to>
      <xdr:col>15</xdr:col>
      <xdr:colOff>101600</xdr:colOff>
      <xdr:row>76</xdr:row>
      <xdr:rowOff>72898</xdr:rowOff>
    </xdr:to>
    <xdr:sp macro="" textlink="">
      <xdr:nvSpPr>
        <xdr:cNvPr id="183" name="フローチャート: 判断 182"/>
        <xdr:cNvSpPr/>
      </xdr:nvSpPr>
      <xdr:spPr>
        <a:xfrm>
          <a:off x="2857500" y="1300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89425</xdr:rowOff>
    </xdr:from>
    <xdr:ext cx="469744" cy="259045"/>
    <xdr:sp macro="" textlink="">
      <xdr:nvSpPr>
        <xdr:cNvPr id="184" name="テキスト ボックス 183"/>
        <xdr:cNvSpPr txBox="1"/>
      </xdr:nvSpPr>
      <xdr:spPr>
        <a:xfrm>
          <a:off x="2673428" y="1277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93218</xdr:rowOff>
    </xdr:from>
    <xdr:to>
      <xdr:col>10</xdr:col>
      <xdr:colOff>114300</xdr:colOff>
      <xdr:row>76</xdr:row>
      <xdr:rowOff>106299</xdr:rowOff>
    </xdr:to>
    <xdr:cxnSp macro="">
      <xdr:nvCxnSpPr>
        <xdr:cNvPr id="185" name="直線コネクタ 184"/>
        <xdr:cNvCxnSpPr/>
      </xdr:nvCxnSpPr>
      <xdr:spPr>
        <a:xfrm>
          <a:off x="1130300" y="13123418"/>
          <a:ext cx="889000" cy="1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156845</xdr:rowOff>
    </xdr:from>
    <xdr:to>
      <xdr:col>10</xdr:col>
      <xdr:colOff>165100</xdr:colOff>
      <xdr:row>76</xdr:row>
      <xdr:rowOff>86995</xdr:rowOff>
    </xdr:to>
    <xdr:sp macro="" textlink="">
      <xdr:nvSpPr>
        <xdr:cNvPr id="186" name="フローチャート: 判断 185"/>
        <xdr:cNvSpPr/>
      </xdr:nvSpPr>
      <xdr:spPr>
        <a:xfrm>
          <a:off x="1968500" y="130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103522</xdr:rowOff>
    </xdr:from>
    <xdr:ext cx="469744" cy="259045"/>
    <xdr:sp macro="" textlink="">
      <xdr:nvSpPr>
        <xdr:cNvPr id="187" name="テキスト ボックス 186"/>
        <xdr:cNvSpPr txBox="1"/>
      </xdr:nvSpPr>
      <xdr:spPr>
        <a:xfrm>
          <a:off x="1784428" y="1279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165227</xdr:rowOff>
    </xdr:from>
    <xdr:to>
      <xdr:col>6</xdr:col>
      <xdr:colOff>38100</xdr:colOff>
      <xdr:row>76</xdr:row>
      <xdr:rowOff>95377</xdr:rowOff>
    </xdr:to>
    <xdr:sp macro="" textlink="">
      <xdr:nvSpPr>
        <xdr:cNvPr id="188" name="フローチャート: 判断 187"/>
        <xdr:cNvSpPr/>
      </xdr:nvSpPr>
      <xdr:spPr>
        <a:xfrm>
          <a:off x="1079500" y="130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111904</xdr:rowOff>
    </xdr:from>
    <xdr:ext cx="469744" cy="259045"/>
    <xdr:sp macro="" textlink="">
      <xdr:nvSpPr>
        <xdr:cNvPr id="189" name="テキスト ボックス 188"/>
        <xdr:cNvSpPr txBox="1"/>
      </xdr:nvSpPr>
      <xdr:spPr>
        <a:xfrm>
          <a:off x="895428" y="1279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22988</xdr:rowOff>
    </xdr:from>
    <xdr:to>
      <xdr:col>24</xdr:col>
      <xdr:colOff>114300</xdr:colOff>
      <xdr:row>76</xdr:row>
      <xdr:rowOff>124588</xdr:rowOff>
    </xdr:to>
    <xdr:sp macro="" textlink="">
      <xdr:nvSpPr>
        <xdr:cNvPr id="195" name="楕円 194"/>
        <xdr:cNvSpPr/>
      </xdr:nvSpPr>
      <xdr:spPr>
        <a:xfrm>
          <a:off x="4584700" y="1305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1415</xdr:rowOff>
    </xdr:from>
    <xdr:ext cx="469744" cy="259045"/>
    <xdr:sp macro="" textlink="">
      <xdr:nvSpPr>
        <xdr:cNvPr id="196" name="維持補修費該当値テキスト"/>
        <xdr:cNvSpPr txBox="1"/>
      </xdr:nvSpPr>
      <xdr:spPr>
        <a:xfrm>
          <a:off x="4686300" y="1303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156845</xdr:rowOff>
    </xdr:from>
    <xdr:to>
      <xdr:col>20</xdr:col>
      <xdr:colOff>38100</xdr:colOff>
      <xdr:row>76</xdr:row>
      <xdr:rowOff>86995</xdr:rowOff>
    </xdr:to>
    <xdr:sp macro="" textlink="">
      <xdr:nvSpPr>
        <xdr:cNvPr id="197" name="楕円 196"/>
        <xdr:cNvSpPr/>
      </xdr:nvSpPr>
      <xdr:spPr>
        <a:xfrm>
          <a:off x="3746500" y="1301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78122</xdr:rowOff>
    </xdr:from>
    <xdr:ext cx="469744" cy="259045"/>
    <xdr:sp macro="" textlink="">
      <xdr:nvSpPr>
        <xdr:cNvPr id="198" name="テキスト ボックス 197"/>
        <xdr:cNvSpPr txBox="1"/>
      </xdr:nvSpPr>
      <xdr:spPr>
        <a:xfrm>
          <a:off x="3562428" y="131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49276</xdr:rowOff>
    </xdr:from>
    <xdr:to>
      <xdr:col>15</xdr:col>
      <xdr:colOff>101600</xdr:colOff>
      <xdr:row>76</xdr:row>
      <xdr:rowOff>150876</xdr:rowOff>
    </xdr:to>
    <xdr:sp macro="" textlink="">
      <xdr:nvSpPr>
        <xdr:cNvPr id="199" name="楕円 198"/>
        <xdr:cNvSpPr/>
      </xdr:nvSpPr>
      <xdr:spPr>
        <a:xfrm>
          <a:off x="2857500" y="1307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142003</xdr:rowOff>
    </xdr:from>
    <xdr:ext cx="469744" cy="259045"/>
    <xdr:sp macro="" textlink="">
      <xdr:nvSpPr>
        <xdr:cNvPr id="200" name="テキスト ボックス 199"/>
        <xdr:cNvSpPr txBox="1"/>
      </xdr:nvSpPr>
      <xdr:spPr>
        <a:xfrm>
          <a:off x="2673428" y="1317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55499</xdr:rowOff>
    </xdr:from>
    <xdr:to>
      <xdr:col>10</xdr:col>
      <xdr:colOff>165100</xdr:colOff>
      <xdr:row>76</xdr:row>
      <xdr:rowOff>157099</xdr:rowOff>
    </xdr:to>
    <xdr:sp macro="" textlink="">
      <xdr:nvSpPr>
        <xdr:cNvPr id="201" name="楕円 200"/>
        <xdr:cNvSpPr/>
      </xdr:nvSpPr>
      <xdr:spPr>
        <a:xfrm>
          <a:off x="1968500" y="1308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148226</xdr:rowOff>
    </xdr:from>
    <xdr:ext cx="469744" cy="259045"/>
    <xdr:sp macro="" textlink="">
      <xdr:nvSpPr>
        <xdr:cNvPr id="202" name="テキスト ボックス 201"/>
        <xdr:cNvSpPr txBox="1"/>
      </xdr:nvSpPr>
      <xdr:spPr>
        <a:xfrm>
          <a:off x="1784428" y="13178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42418</xdr:rowOff>
    </xdr:from>
    <xdr:to>
      <xdr:col>6</xdr:col>
      <xdr:colOff>38100</xdr:colOff>
      <xdr:row>76</xdr:row>
      <xdr:rowOff>144018</xdr:rowOff>
    </xdr:to>
    <xdr:sp macro="" textlink="">
      <xdr:nvSpPr>
        <xdr:cNvPr id="203" name="楕円 202"/>
        <xdr:cNvSpPr/>
      </xdr:nvSpPr>
      <xdr:spPr>
        <a:xfrm>
          <a:off x="1079500" y="1307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135145</xdr:rowOff>
    </xdr:from>
    <xdr:ext cx="469744" cy="259045"/>
    <xdr:sp macro="" textlink="">
      <xdr:nvSpPr>
        <xdr:cNvPr id="204" name="テキスト ボックス 203"/>
        <xdr:cNvSpPr txBox="1"/>
      </xdr:nvSpPr>
      <xdr:spPr>
        <a:xfrm>
          <a:off x="895428" y="13165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34506</xdr:rowOff>
    </xdr:from>
    <xdr:to>
      <xdr:col>24</xdr:col>
      <xdr:colOff>62865</xdr:colOff>
      <xdr:row>98</xdr:row>
      <xdr:rowOff>48082</xdr:rowOff>
    </xdr:to>
    <xdr:cxnSp macro="">
      <xdr:nvCxnSpPr>
        <xdr:cNvPr id="229" name="直線コネクタ 228"/>
        <xdr:cNvCxnSpPr/>
      </xdr:nvCxnSpPr>
      <xdr:spPr>
        <a:xfrm flipV="1">
          <a:off x="4633595" y="15465006"/>
          <a:ext cx="1270" cy="138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51909</xdr:rowOff>
    </xdr:from>
    <xdr:ext cx="534377" cy="259045"/>
    <xdr:sp macro="" textlink="">
      <xdr:nvSpPr>
        <xdr:cNvPr id="230" name="扶助費最小値テキスト"/>
        <xdr:cNvSpPr txBox="1"/>
      </xdr:nvSpPr>
      <xdr:spPr>
        <a:xfrm>
          <a:off x="4686300" y="1685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48082</xdr:rowOff>
    </xdr:from>
    <xdr:to>
      <xdr:col>24</xdr:col>
      <xdr:colOff>152400</xdr:colOff>
      <xdr:row>98</xdr:row>
      <xdr:rowOff>48082</xdr:rowOff>
    </xdr:to>
    <xdr:cxnSp macro="">
      <xdr:nvCxnSpPr>
        <xdr:cNvPr id="231" name="直線コネクタ 230"/>
        <xdr:cNvCxnSpPr/>
      </xdr:nvCxnSpPr>
      <xdr:spPr>
        <a:xfrm>
          <a:off x="4546600" y="16850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152633</xdr:rowOff>
    </xdr:from>
    <xdr:ext cx="599010" cy="259045"/>
    <xdr:sp macro="" textlink="">
      <xdr:nvSpPr>
        <xdr:cNvPr id="232" name="扶助費最大値テキスト"/>
        <xdr:cNvSpPr txBox="1"/>
      </xdr:nvSpPr>
      <xdr:spPr>
        <a:xfrm>
          <a:off x="4686300" y="1524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34506</xdr:rowOff>
    </xdr:from>
    <xdr:to>
      <xdr:col>24</xdr:col>
      <xdr:colOff>152400</xdr:colOff>
      <xdr:row>90</xdr:row>
      <xdr:rowOff>34506</xdr:rowOff>
    </xdr:to>
    <xdr:cxnSp macro="">
      <xdr:nvCxnSpPr>
        <xdr:cNvPr id="233" name="直線コネクタ 232"/>
        <xdr:cNvCxnSpPr/>
      </xdr:nvCxnSpPr>
      <xdr:spPr>
        <a:xfrm>
          <a:off x="4546600" y="1546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107595</xdr:rowOff>
    </xdr:from>
    <xdr:to>
      <xdr:col>24</xdr:col>
      <xdr:colOff>63500</xdr:colOff>
      <xdr:row>93</xdr:row>
      <xdr:rowOff>27775</xdr:rowOff>
    </xdr:to>
    <xdr:cxnSp macro="">
      <xdr:nvCxnSpPr>
        <xdr:cNvPr id="234" name="直線コネクタ 233"/>
        <xdr:cNvCxnSpPr/>
      </xdr:nvCxnSpPr>
      <xdr:spPr>
        <a:xfrm flipV="1">
          <a:off x="3797300" y="15880995"/>
          <a:ext cx="838200" cy="9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146066</xdr:rowOff>
    </xdr:from>
    <xdr:ext cx="599010" cy="259045"/>
    <xdr:sp macro="" textlink="">
      <xdr:nvSpPr>
        <xdr:cNvPr id="235" name="扶助費平均値テキスト"/>
        <xdr:cNvSpPr txBox="1"/>
      </xdr:nvSpPr>
      <xdr:spPr>
        <a:xfrm>
          <a:off x="4686300" y="16262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167639</xdr:rowOff>
    </xdr:from>
    <xdr:to>
      <xdr:col>24</xdr:col>
      <xdr:colOff>114300</xdr:colOff>
      <xdr:row>95</xdr:row>
      <xdr:rowOff>97789</xdr:rowOff>
    </xdr:to>
    <xdr:sp macro="" textlink="">
      <xdr:nvSpPr>
        <xdr:cNvPr id="236" name="フローチャート: 判断 235"/>
        <xdr:cNvSpPr/>
      </xdr:nvSpPr>
      <xdr:spPr>
        <a:xfrm>
          <a:off x="45847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27775</xdr:rowOff>
    </xdr:from>
    <xdr:to>
      <xdr:col>19</xdr:col>
      <xdr:colOff>177800</xdr:colOff>
      <xdr:row>93</xdr:row>
      <xdr:rowOff>75654</xdr:rowOff>
    </xdr:to>
    <xdr:cxnSp macro="">
      <xdr:nvCxnSpPr>
        <xdr:cNvPr id="237" name="直線コネクタ 236"/>
        <xdr:cNvCxnSpPr/>
      </xdr:nvCxnSpPr>
      <xdr:spPr>
        <a:xfrm flipV="1">
          <a:off x="2908300" y="15972625"/>
          <a:ext cx="889000" cy="4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59195</xdr:rowOff>
    </xdr:from>
    <xdr:to>
      <xdr:col>20</xdr:col>
      <xdr:colOff>38100</xdr:colOff>
      <xdr:row>95</xdr:row>
      <xdr:rowOff>160795</xdr:rowOff>
    </xdr:to>
    <xdr:sp macro="" textlink="">
      <xdr:nvSpPr>
        <xdr:cNvPr id="238" name="フローチャート: 判断 237"/>
        <xdr:cNvSpPr/>
      </xdr:nvSpPr>
      <xdr:spPr>
        <a:xfrm>
          <a:off x="3746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151922</xdr:rowOff>
    </xdr:from>
    <xdr:ext cx="599010" cy="259045"/>
    <xdr:sp macro="" textlink="">
      <xdr:nvSpPr>
        <xdr:cNvPr id="239" name="テキスト ボックス 238"/>
        <xdr:cNvSpPr txBox="1"/>
      </xdr:nvSpPr>
      <xdr:spPr>
        <a:xfrm>
          <a:off x="3497795" y="16439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75654</xdr:rowOff>
    </xdr:from>
    <xdr:to>
      <xdr:col>15</xdr:col>
      <xdr:colOff>50800</xdr:colOff>
      <xdr:row>93</xdr:row>
      <xdr:rowOff>79959</xdr:rowOff>
    </xdr:to>
    <xdr:cxnSp macro="">
      <xdr:nvCxnSpPr>
        <xdr:cNvPr id="240" name="直線コネクタ 239"/>
        <xdr:cNvCxnSpPr/>
      </xdr:nvCxnSpPr>
      <xdr:spPr>
        <a:xfrm flipV="1">
          <a:off x="2019300" y="16020504"/>
          <a:ext cx="8890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50585</xdr:rowOff>
    </xdr:from>
    <xdr:to>
      <xdr:col>15</xdr:col>
      <xdr:colOff>101600</xdr:colOff>
      <xdr:row>95</xdr:row>
      <xdr:rowOff>152185</xdr:rowOff>
    </xdr:to>
    <xdr:sp macro="" textlink="">
      <xdr:nvSpPr>
        <xdr:cNvPr id="241" name="フローチャート: 判断 240"/>
        <xdr:cNvSpPr/>
      </xdr:nvSpPr>
      <xdr:spPr>
        <a:xfrm>
          <a:off x="2857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143312</xdr:rowOff>
    </xdr:from>
    <xdr:ext cx="599010" cy="259045"/>
    <xdr:sp macro="" textlink="">
      <xdr:nvSpPr>
        <xdr:cNvPr id="242" name="テキスト ボックス 241"/>
        <xdr:cNvSpPr txBox="1"/>
      </xdr:nvSpPr>
      <xdr:spPr>
        <a:xfrm>
          <a:off x="2608795" y="1643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79959</xdr:rowOff>
    </xdr:from>
    <xdr:to>
      <xdr:col>10</xdr:col>
      <xdr:colOff>114300</xdr:colOff>
      <xdr:row>94</xdr:row>
      <xdr:rowOff>14466</xdr:rowOff>
    </xdr:to>
    <xdr:cxnSp macro="">
      <xdr:nvCxnSpPr>
        <xdr:cNvPr id="243" name="直線コネクタ 242"/>
        <xdr:cNvCxnSpPr/>
      </xdr:nvCxnSpPr>
      <xdr:spPr>
        <a:xfrm flipV="1">
          <a:off x="1130300" y="16024809"/>
          <a:ext cx="889000" cy="105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76200</xdr:rowOff>
    </xdr:from>
    <xdr:to>
      <xdr:col>10</xdr:col>
      <xdr:colOff>165100</xdr:colOff>
      <xdr:row>96</xdr:row>
      <xdr:rowOff>6350</xdr:rowOff>
    </xdr:to>
    <xdr:sp macro="" textlink="">
      <xdr:nvSpPr>
        <xdr:cNvPr id="244" name="フローチャート: 判断 243"/>
        <xdr:cNvSpPr/>
      </xdr:nvSpPr>
      <xdr:spPr>
        <a:xfrm>
          <a:off x="1968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168927</xdr:rowOff>
    </xdr:from>
    <xdr:ext cx="599010" cy="259045"/>
    <xdr:sp macro="" textlink="">
      <xdr:nvSpPr>
        <xdr:cNvPr id="245" name="テキスト ボックス 244"/>
        <xdr:cNvSpPr txBox="1"/>
      </xdr:nvSpPr>
      <xdr:spPr>
        <a:xfrm>
          <a:off x="1719795" y="1645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141732</xdr:rowOff>
    </xdr:from>
    <xdr:to>
      <xdr:col>6</xdr:col>
      <xdr:colOff>38100</xdr:colOff>
      <xdr:row>96</xdr:row>
      <xdr:rowOff>71882</xdr:rowOff>
    </xdr:to>
    <xdr:sp macro="" textlink="">
      <xdr:nvSpPr>
        <xdr:cNvPr id="246" name="フローチャート: 判断 245"/>
        <xdr:cNvSpPr/>
      </xdr:nvSpPr>
      <xdr:spPr>
        <a:xfrm>
          <a:off x="1079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63009</xdr:rowOff>
    </xdr:from>
    <xdr:ext cx="599010" cy="259045"/>
    <xdr:sp macro="" textlink="">
      <xdr:nvSpPr>
        <xdr:cNvPr id="247" name="テキスト ボックス 246"/>
        <xdr:cNvSpPr txBox="1"/>
      </xdr:nvSpPr>
      <xdr:spPr>
        <a:xfrm>
          <a:off x="830795" y="16522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56795</xdr:rowOff>
    </xdr:from>
    <xdr:to>
      <xdr:col>24</xdr:col>
      <xdr:colOff>114300</xdr:colOff>
      <xdr:row>92</xdr:row>
      <xdr:rowOff>158395</xdr:rowOff>
    </xdr:to>
    <xdr:sp macro="" textlink="">
      <xdr:nvSpPr>
        <xdr:cNvPr id="253" name="楕円 252"/>
        <xdr:cNvSpPr/>
      </xdr:nvSpPr>
      <xdr:spPr>
        <a:xfrm>
          <a:off x="4584700" y="1583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79672</xdr:rowOff>
    </xdr:from>
    <xdr:ext cx="599010" cy="259045"/>
    <xdr:sp macro="" textlink="">
      <xdr:nvSpPr>
        <xdr:cNvPr id="254" name="扶助費該当値テキスト"/>
        <xdr:cNvSpPr txBox="1"/>
      </xdr:nvSpPr>
      <xdr:spPr>
        <a:xfrm>
          <a:off x="4686300" y="15681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148425</xdr:rowOff>
    </xdr:from>
    <xdr:to>
      <xdr:col>20</xdr:col>
      <xdr:colOff>38100</xdr:colOff>
      <xdr:row>93</xdr:row>
      <xdr:rowOff>78575</xdr:rowOff>
    </xdr:to>
    <xdr:sp macro="" textlink="">
      <xdr:nvSpPr>
        <xdr:cNvPr id="255" name="楕円 254"/>
        <xdr:cNvSpPr/>
      </xdr:nvSpPr>
      <xdr:spPr>
        <a:xfrm>
          <a:off x="3746500" y="1592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95102</xdr:rowOff>
    </xdr:from>
    <xdr:ext cx="599010" cy="259045"/>
    <xdr:sp macro="" textlink="">
      <xdr:nvSpPr>
        <xdr:cNvPr id="256" name="テキスト ボックス 255"/>
        <xdr:cNvSpPr txBox="1"/>
      </xdr:nvSpPr>
      <xdr:spPr>
        <a:xfrm>
          <a:off x="3497795" y="15697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24854</xdr:rowOff>
    </xdr:from>
    <xdr:to>
      <xdr:col>15</xdr:col>
      <xdr:colOff>101600</xdr:colOff>
      <xdr:row>93</xdr:row>
      <xdr:rowOff>126454</xdr:rowOff>
    </xdr:to>
    <xdr:sp macro="" textlink="">
      <xdr:nvSpPr>
        <xdr:cNvPr id="257" name="楕円 256"/>
        <xdr:cNvSpPr/>
      </xdr:nvSpPr>
      <xdr:spPr>
        <a:xfrm>
          <a:off x="2857500" y="1596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142981</xdr:rowOff>
    </xdr:from>
    <xdr:ext cx="599010" cy="259045"/>
    <xdr:sp macro="" textlink="">
      <xdr:nvSpPr>
        <xdr:cNvPr id="258" name="テキスト ボックス 257"/>
        <xdr:cNvSpPr txBox="1"/>
      </xdr:nvSpPr>
      <xdr:spPr>
        <a:xfrm>
          <a:off x="2608795" y="15744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29159</xdr:rowOff>
    </xdr:from>
    <xdr:to>
      <xdr:col>10</xdr:col>
      <xdr:colOff>165100</xdr:colOff>
      <xdr:row>93</xdr:row>
      <xdr:rowOff>130759</xdr:rowOff>
    </xdr:to>
    <xdr:sp macro="" textlink="">
      <xdr:nvSpPr>
        <xdr:cNvPr id="259" name="楕円 258"/>
        <xdr:cNvSpPr/>
      </xdr:nvSpPr>
      <xdr:spPr>
        <a:xfrm>
          <a:off x="1968500" y="1597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147286</xdr:rowOff>
    </xdr:from>
    <xdr:ext cx="599010" cy="259045"/>
    <xdr:sp macro="" textlink="">
      <xdr:nvSpPr>
        <xdr:cNvPr id="260" name="テキスト ボックス 259"/>
        <xdr:cNvSpPr txBox="1"/>
      </xdr:nvSpPr>
      <xdr:spPr>
        <a:xfrm>
          <a:off x="1719795" y="15749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135116</xdr:rowOff>
    </xdr:from>
    <xdr:to>
      <xdr:col>6</xdr:col>
      <xdr:colOff>38100</xdr:colOff>
      <xdr:row>94</xdr:row>
      <xdr:rowOff>65266</xdr:rowOff>
    </xdr:to>
    <xdr:sp macro="" textlink="">
      <xdr:nvSpPr>
        <xdr:cNvPr id="261" name="楕円 260"/>
        <xdr:cNvSpPr/>
      </xdr:nvSpPr>
      <xdr:spPr>
        <a:xfrm>
          <a:off x="1079500" y="1607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81793</xdr:rowOff>
    </xdr:from>
    <xdr:ext cx="599010" cy="259045"/>
    <xdr:sp macro="" textlink="">
      <xdr:nvSpPr>
        <xdr:cNvPr id="262" name="テキスト ボックス 261"/>
        <xdr:cNvSpPr txBox="1"/>
      </xdr:nvSpPr>
      <xdr:spPr>
        <a:xfrm>
          <a:off x="830795" y="15855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5" name="テキスト ボックス 274"/>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127447</xdr:rowOff>
    </xdr:from>
    <xdr:to>
      <xdr:col>54</xdr:col>
      <xdr:colOff>189865</xdr:colOff>
      <xdr:row>39</xdr:row>
      <xdr:rowOff>58936</xdr:rowOff>
    </xdr:to>
    <xdr:cxnSp macro="">
      <xdr:nvCxnSpPr>
        <xdr:cNvPr id="285" name="直線コネクタ 284"/>
        <xdr:cNvCxnSpPr/>
      </xdr:nvCxnSpPr>
      <xdr:spPr>
        <a:xfrm flipV="1">
          <a:off x="10475595" y="5270947"/>
          <a:ext cx="1270" cy="1474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62763</xdr:rowOff>
    </xdr:from>
    <xdr:ext cx="534377" cy="259045"/>
    <xdr:sp macro="" textlink="">
      <xdr:nvSpPr>
        <xdr:cNvPr id="286" name="補助費等最小値テキスト"/>
        <xdr:cNvSpPr txBox="1"/>
      </xdr:nvSpPr>
      <xdr:spPr>
        <a:xfrm>
          <a:off x="10528300" y="674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58936</xdr:rowOff>
    </xdr:from>
    <xdr:to>
      <xdr:col>55</xdr:col>
      <xdr:colOff>88900</xdr:colOff>
      <xdr:row>39</xdr:row>
      <xdr:rowOff>58936</xdr:rowOff>
    </xdr:to>
    <xdr:cxnSp macro="">
      <xdr:nvCxnSpPr>
        <xdr:cNvPr id="287" name="直線コネクタ 286"/>
        <xdr:cNvCxnSpPr/>
      </xdr:nvCxnSpPr>
      <xdr:spPr>
        <a:xfrm>
          <a:off x="10388600" y="674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74124</xdr:rowOff>
    </xdr:from>
    <xdr:ext cx="534377" cy="259045"/>
    <xdr:sp macro="" textlink="">
      <xdr:nvSpPr>
        <xdr:cNvPr id="288" name="補助費等最大値テキスト"/>
        <xdr:cNvSpPr txBox="1"/>
      </xdr:nvSpPr>
      <xdr:spPr>
        <a:xfrm>
          <a:off x="10528300" y="50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127447</xdr:rowOff>
    </xdr:from>
    <xdr:to>
      <xdr:col>55</xdr:col>
      <xdr:colOff>88900</xdr:colOff>
      <xdr:row>30</xdr:row>
      <xdr:rowOff>127447</xdr:rowOff>
    </xdr:to>
    <xdr:cxnSp macro="">
      <xdr:nvCxnSpPr>
        <xdr:cNvPr id="289" name="直線コネクタ 288"/>
        <xdr:cNvCxnSpPr/>
      </xdr:nvCxnSpPr>
      <xdr:spPr>
        <a:xfrm>
          <a:off x="10388600" y="5270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37424</xdr:rowOff>
    </xdr:from>
    <xdr:to>
      <xdr:col>55</xdr:col>
      <xdr:colOff>0</xdr:colOff>
      <xdr:row>39</xdr:row>
      <xdr:rowOff>70069</xdr:rowOff>
    </xdr:to>
    <xdr:cxnSp macro="">
      <xdr:nvCxnSpPr>
        <xdr:cNvPr id="290" name="直線コネクタ 289"/>
        <xdr:cNvCxnSpPr/>
      </xdr:nvCxnSpPr>
      <xdr:spPr>
        <a:xfrm flipV="1">
          <a:off x="9639300" y="6723974"/>
          <a:ext cx="838200" cy="3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20063</xdr:rowOff>
    </xdr:from>
    <xdr:ext cx="534377" cy="259045"/>
    <xdr:sp macro="" textlink="">
      <xdr:nvSpPr>
        <xdr:cNvPr id="291" name="補助費等平均値テキスト"/>
        <xdr:cNvSpPr txBox="1"/>
      </xdr:nvSpPr>
      <xdr:spPr>
        <a:xfrm>
          <a:off x="10528300" y="6192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168636</xdr:rowOff>
    </xdr:from>
    <xdr:to>
      <xdr:col>55</xdr:col>
      <xdr:colOff>50800</xdr:colOff>
      <xdr:row>37</xdr:row>
      <xdr:rowOff>98786</xdr:rowOff>
    </xdr:to>
    <xdr:sp macro="" textlink="">
      <xdr:nvSpPr>
        <xdr:cNvPr id="292" name="フローチャート: 判断 291"/>
        <xdr:cNvSpPr/>
      </xdr:nvSpPr>
      <xdr:spPr>
        <a:xfrm>
          <a:off x="10426700" y="634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49906</xdr:rowOff>
    </xdr:from>
    <xdr:to>
      <xdr:col>50</xdr:col>
      <xdr:colOff>114300</xdr:colOff>
      <xdr:row>39</xdr:row>
      <xdr:rowOff>70069</xdr:rowOff>
    </xdr:to>
    <xdr:cxnSp macro="">
      <xdr:nvCxnSpPr>
        <xdr:cNvPr id="293" name="直線コネクタ 292"/>
        <xdr:cNvCxnSpPr/>
      </xdr:nvCxnSpPr>
      <xdr:spPr>
        <a:xfrm>
          <a:off x="8750300" y="6736456"/>
          <a:ext cx="889000" cy="2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35819</xdr:rowOff>
    </xdr:from>
    <xdr:to>
      <xdr:col>50</xdr:col>
      <xdr:colOff>165100</xdr:colOff>
      <xdr:row>37</xdr:row>
      <xdr:rowOff>137419</xdr:rowOff>
    </xdr:to>
    <xdr:sp macro="" textlink="">
      <xdr:nvSpPr>
        <xdr:cNvPr id="294" name="フローチャート: 判断 293"/>
        <xdr:cNvSpPr/>
      </xdr:nvSpPr>
      <xdr:spPr>
        <a:xfrm>
          <a:off x="9588500" y="637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153946</xdr:rowOff>
    </xdr:from>
    <xdr:ext cx="534377" cy="259045"/>
    <xdr:sp macro="" textlink="">
      <xdr:nvSpPr>
        <xdr:cNvPr id="295" name="テキスト ボックス 294"/>
        <xdr:cNvSpPr txBox="1"/>
      </xdr:nvSpPr>
      <xdr:spPr>
        <a:xfrm>
          <a:off x="9372111" y="615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49906</xdr:rowOff>
    </xdr:from>
    <xdr:to>
      <xdr:col>45</xdr:col>
      <xdr:colOff>177800</xdr:colOff>
      <xdr:row>39</xdr:row>
      <xdr:rowOff>56535</xdr:rowOff>
    </xdr:to>
    <xdr:cxnSp macro="">
      <xdr:nvCxnSpPr>
        <xdr:cNvPr id="296" name="直線コネクタ 295"/>
        <xdr:cNvCxnSpPr/>
      </xdr:nvCxnSpPr>
      <xdr:spPr>
        <a:xfrm flipV="1">
          <a:off x="7861300" y="6736456"/>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77058</xdr:rowOff>
    </xdr:from>
    <xdr:to>
      <xdr:col>46</xdr:col>
      <xdr:colOff>38100</xdr:colOff>
      <xdr:row>38</xdr:row>
      <xdr:rowOff>7209</xdr:rowOff>
    </xdr:to>
    <xdr:sp macro="" textlink="">
      <xdr:nvSpPr>
        <xdr:cNvPr id="297" name="フローチャート: 判断 296"/>
        <xdr:cNvSpPr/>
      </xdr:nvSpPr>
      <xdr:spPr>
        <a:xfrm>
          <a:off x="8699500" y="64207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23735</xdr:rowOff>
    </xdr:from>
    <xdr:ext cx="534377" cy="259045"/>
    <xdr:sp macro="" textlink="">
      <xdr:nvSpPr>
        <xdr:cNvPr id="298" name="テキスト ボックス 297"/>
        <xdr:cNvSpPr txBox="1"/>
      </xdr:nvSpPr>
      <xdr:spPr>
        <a:xfrm>
          <a:off x="8483111" y="619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28418</xdr:rowOff>
    </xdr:from>
    <xdr:to>
      <xdr:col>41</xdr:col>
      <xdr:colOff>50800</xdr:colOff>
      <xdr:row>39</xdr:row>
      <xdr:rowOff>56535</xdr:rowOff>
    </xdr:to>
    <xdr:cxnSp macro="">
      <xdr:nvCxnSpPr>
        <xdr:cNvPr id="299" name="直線コネクタ 298"/>
        <xdr:cNvCxnSpPr/>
      </xdr:nvCxnSpPr>
      <xdr:spPr>
        <a:xfrm>
          <a:off x="6972300" y="6714968"/>
          <a:ext cx="889000" cy="2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300" name="フローチャート: 判断 299"/>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6339</xdr:rowOff>
    </xdr:from>
    <xdr:ext cx="534377" cy="259045"/>
    <xdr:sp macro="" textlink="">
      <xdr:nvSpPr>
        <xdr:cNvPr id="301" name="テキスト ボックス 300"/>
        <xdr:cNvSpPr txBox="1"/>
      </xdr:nvSpPr>
      <xdr:spPr>
        <a:xfrm>
          <a:off x="7594111" y="617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59685</xdr:rowOff>
    </xdr:from>
    <xdr:to>
      <xdr:col>36</xdr:col>
      <xdr:colOff>165100</xdr:colOff>
      <xdr:row>37</xdr:row>
      <xdr:rowOff>161285</xdr:rowOff>
    </xdr:to>
    <xdr:sp macro="" textlink="">
      <xdr:nvSpPr>
        <xdr:cNvPr id="302" name="フローチャート: 判断 301"/>
        <xdr:cNvSpPr/>
      </xdr:nvSpPr>
      <xdr:spPr>
        <a:xfrm>
          <a:off x="6921500" y="640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6362</xdr:rowOff>
    </xdr:from>
    <xdr:ext cx="534377" cy="259045"/>
    <xdr:sp macro="" textlink="">
      <xdr:nvSpPr>
        <xdr:cNvPr id="303" name="テキスト ボックス 302"/>
        <xdr:cNvSpPr txBox="1"/>
      </xdr:nvSpPr>
      <xdr:spPr>
        <a:xfrm>
          <a:off x="6705111" y="617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158074</xdr:rowOff>
    </xdr:from>
    <xdr:to>
      <xdr:col>55</xdr:col>
      <xdr:colOff>50800</xdr:colOff>
      <xdr:row>39</xdr:row>
      <xdr:rowOff>88224</xdr:rowOff>
    </xdr:to>
    <xdr:sp macro="" textlink="">
      <xdr:nvSpPr>
        <xdr:cNvPr id="309" name="楕円 308"/>
        <xdr:cNvSpPr/>
      </xdr:nvSpPr>
      <xdr:spPr>
        <a:xfrm>
          <a:off x="10426700" y="667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73001</xdr:rowOff>
    </xdr:from>
    <xdr:ext cx="534377" cy="259045"/>
    <xdr:sp macro="" textlink="">
      <xdr:nvSpPr>
        <xdr:cNvPr id="310" name="補助費等該当値テキスト"/>
        <xdr:cNvSpPr txBox="1"/>
      </xdr:nvSpPr>
      <xdr:spPr>
        <a:xfrm>
          <a:off x="10528300" y="658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19269</xdr:rowOff>
    </xdr:from>
    <xdr:to>
      <xdr:col>50</xdr:col>
      <xdr:colOff>165100</xdr:colOff>
      <xdr:row>39</xdr:row>
      <xdr:rowOff>120869</xdr:rowOff>
    </xdr:to>
    <xdr:sp macro="" textlink="">
      <xdr:nvSpPr>
        <xdr:cNvPr id="311" name="楕円 310"/>
        <xdr:cNvSpPr/>
      </xdr:nvSpPr>
      <xdr:spPr>
        <a:xfrm>
          <a:off x="9588500" y="670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111996</xdr:rowOff>
    </xdr:from>
    <xdr:ext cx="534377" cy="259045"/>
    <xdr:sp macro="" textlink="">
      <xdr:nvSpPr>
        <xdr:cNvPr id="312" name="テキスト ボックス 311"/>
        <xdr:cNvSpPr txBox="1"/>
      </xdr:nvSpPr>
      <xdr:spPr>
        <a:xfrm>
          <a:off x="9372111" y="679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170556</xdr:rowOff>
    </xdr:from>
    <xdr:to>
      <xdr:col>46</xdr:col>
      <xdr:colOff>38100</xdr:colOff>
      <xdr:row>39</xdr:row>
      <xdr:rowOff>100706</xdr:rowOff>
    </xdr:to>
    <xdr:sp macro="" textlink="">
      <xdr:nvSpPr>
        <xdr:cNvPr id="313" name="楕円 312"/>
        <xdr:cNvSpPr/>
      </xdr:nvSpPr>
      <xdr:spPr>
        <a:xfrm>
          <a:off x="8699500" y="668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91833</xdr:rowOff>
    </xdr:from>
    <xdr:ext cx="534377" cy="259045"/>
    <xdr:sp macro="" textlink="">
      <xdr:nvSpPr>
        <xdr:cNvPr id="314" name="テキスト ボックス 313"/>
        <xdr:cNvSpPr txBox="1"/>
      </xdr:nvSpPr>
      <xdr:spPr>
        <a:xfrm>
          <a:off x="8483111" y="677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5735</xdr:rowOff>
    </xdr:from>
    <xdr:to>
      <xdr:col>41</xdr:col>
      <xdr:colOff>101600</xdr:colOff>
      <xdr:row>39</xdr:row>
      <xdr:rowOff>107335</xdr:rowOff>
    </xdr:to>
    <xdr:sp macro="" textlink="">
      <xdr:nvSpPr>
        <xdr:cNvPr id="315" name="楕円 314"/>
        <xdr:cNvSpPr/>
      </xdr:nvSpPr>
      <xdr:spPr>
        <a:xfrm>
          <a:off x="7810500" y="669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98462</xdr:rowOff>
    </xdr:from>
    <xdr:ext cx="534377" cy="259045"/>
    <xdr:sp macro="" textlink="">
      <xdr:nvSpPr>
        <xdr:cNvPr id="316" name="テキスト ボックス 315"/>
        <xdr:cNvSpPr txBox="1"/>
      </xdr:nvSpPr>
      <xdr:spPr>
        <a:xfrm>
          <a:off x="7594111" y="678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149068</xdr:rowOff>
    </xdr:from>
    <xdr:to>
      <xdr:col>36</xdr:col>
      <xdr:colOff>165100</xdr:colOff>
      <xdr:row>39</xdr:row>
      <xdr:rowOff>79218</xdr:rowOff>
    </xdr:to>
    <xdr:sp macro="" textlink="">
      <xdr:nvSpPr>
        <xdr:cNvPr id="317" name="楕円 316"/>
        <xdr:cNvSpPr/>
      </xdr:nvSpPr>
      <xdr:spPr>
        <a:xfrm>
          <a:off x="6921500" y="666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70345</xdr:rowOff>
    </xdr:from>
    <xdr:ext cx="534377" cy="259045"/>
    <xdr:sp macro="" textlink="">
      <xdr:nvSpPr>
        <xdr:cNvPr id="318" name="テキスト ボックス 317"/>
        <xdr:cNvSpPr txBox="1"/>
      </xdr:nvSpPr>
      <xdr:spPr>
        <a:xfrm>
          <a:off x="6705111" y="675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1" name="テキスト ボックス 330"/>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130246</xdr:rowOff>
    </xdr:from>
    <xdr:to>
      <xdr:col>54</xdr:col>
      <xdr:colOff>189865</xdr:colOff>
      <xdr:row>59</xdr:row>
      <xdr:rowOff>74010</xdr:rowOff>
    </xdr:to>
    <xdr:cxnSp macro="">
      <xdr:nvCxnSpPr>
        <xdr:cNvPr id="345" name="直線コネクタ 344"/>
        <xdr:cNvCxnSpPr/>
      </xdr:nvCxnSpPr>
      <xdr:spPr>
        <a:xfrm flipV="1">
          <a:off x="10475595" y="870274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77837</xdr:rowOff>
    </xdr:from>
    <xdr:ext cx="534377" cy="259045"/>
    <xdr:sp macro="" textlink="">
      <xdr:nvSpPr>
        <xdr:cNvPr id="346" name="普通建設事業費最小値テキスト"/>
        <xdr:cNvSpPr txBox="1"/>
      </xdr:nvSpPr>
      <xdr:spPr>
        <a:xfrm>
          <a:off x="10528300" y="1019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74010</xdr:rowOff>
    </xdr:from>
    <xdr:to>
      <xdr:col>55</xdr:col>
      <xdr:colOff>88900</xdr:colOff>
      <xdr:row>59</xdr:row>
      <xdr:rowOff>74010</xdr:rowOff>
    </xdr:to>
    <xdr:cxnSp macro="">
      <xdr:nvCxnSpPr>
        <xdr:cNvPr id="347" name="直線コネクタ 346"/>
        <xdr:cNvCxnSpPr/>
      </xdr:nvCxnSpPr>
      <xdr:spPr>
        <a:xfrm>
          <a:off x="10388600" y="1018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76923</xdr:rowOff>
    </xdr:from>
    <xdr:ext cx="599010" cy="259045"/>
    <xdr:sp macro="" textlink="">
      <xdr:nvSpPr>
        <xdr:cNvPr id="348" name="普通建設事業費最大値テキスト"/>
        <xdr:cNvSpPr txBox="1"/>
      </xdr:nvSpPr>
      <xdr:spPr>
        <a:xfrm>
          <a:off x="10528300" y="847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130246</xdr:rowOff>
    </xdr:from>
    <xdr:to>
      <xdr:col>55</xdr:col>
      <xdr:colOff>88900</xdr:colOff>
      <xdr:row>50</xdr:row>
      <xdr:rowOff>130246</xdr:rowOff>
    </xdr:to>
    <xdr:cxnSp macro="">
      <xdr:nvCxnSpPr>
        <xdr:cNvPr id="349" name="直線コネクタ 348"/>
        <xdr:cNvCxnSpPr/>
      </xdr:nvCxnSpPr>
      <xdr:spPr>
        <a:xfrm>
          <a:off x="10388600" y="8702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19293</xdr:rowOff>
    </xdr:from>
    <xdr:to>
      <xdr:col>55</xdr:col>
      <xdr:colOff>0</xdr:colOff>
      <xdr:row>56</xdr:row>
      <xdr:rowOff>97066</xdr:rowOff>
    </xdr:to>
    <xdr:cxnSp macro="">
      <xdr:nvCxnSpPr>
        <xdr:cNvPr id="350" name="直線コネクタ 349"/>
        <xdr:cNvCxnSpPr/>
      </xdr:nvCxnSpPr>
      <xdr:spPr>
        <a:xfrm flipV="1">
          <a:off x="9639300" y="9449043"/>
          <a:ext cx="838200" cy="24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20807</xdr:rowOff>
    </xdr:from>
    <xdr:ext cx="534377" cy="259045"/>
    <xdr:sp macro="" textlink="">
      <xdr:nvSpPr>
        <xdr:cNvPr id="351" name="普通建設事業費平均値テキスト"/>
        <xdr:cNvSpPr txBox="1"/>
      </xdr:nvSpPr>
      <xdr:spPr>
        <a:xfrm>
          <a:off x="10528300" y="9622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42380</xdr:rowOff>
    </xdr:from>
    <xdr:to>
      <xdr:col>55</xdr:col>
      <xdr:colOff>50800</xdr:colOff>
      <xdr:row>56</xdr:row>
      <xdr:rowOff>143980</xdr:rowOff>
    </xdr:to>
    <xdr:sp macro="" textlink="">
      <xdr:nvSpPr>
        <xdr:cNvPr id="352" name="フローチャート: 判断 351"/>
        <xdr:cNvSpPr/>
      </xdr:nvSpPr>
      <xdr:spPr>
        <a:xfrm>
          <a:off x="104267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68850</xdr:rowOff>
    </xdr:from>
    <xdr:to>
      <xdr:col>50</xdr:col>
      <xdr:colOff>114300</xdr:colOff>
      <xdr:row>56</xdr:row>
      <xdr:rowOff>97066</xdr:rowOff>
    </xdr:to>
    <xdr:cxnSp macro="">
      <xdr:nvCxnSpPr>
        <xdr:cNvPr id="353" name="直線コネクタ 352"/>
        <xdr:cNvCxnSpPr/>
      </xdr:nvCxnSpPr>
      <xdr:spPr>
        <a:xfrm>
          <a:off x="8750300" y="9670050"/>
          <a:ext cx="889000" cy="2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130424</xdr:rowOff>
    </xdr:from>
    <xdr:to>
      <xdr:col>50</xdr:col>
      <xdr:colOff>165100</xdr:colOff>
      <xdr:row>57</xdr:row>
      <xdr:rowOff>60574</xdr:rowOff>
    </xdr:to>
    <xdr:sp macro="" textlink="">
      <xdr:nvSpPr>
        <xdr:cNvPr id="354" name="フローチャート: 判断 353"/>
        <xdr:cNvSpPr/>
      </xdr:nvSpPr>
      <xdr:spPr>
        <a:xfrm>
          <a:off x="9588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51701</xdr:rowOff>
    </xdr:from>
    <xdr:ext cx="534377" cy="259045"/>
    <xdr:sp macro="" textlink="">
      <xdr:nvSpPr>
        <xdr:cNvPr id="355" name="テキスト ボックス 354"/>
        <xdr:cNvSpPr txBox="1"/>
      </xdr:nvSpPr>
      <xdr:spPr>
        <a:xfrm>
          <a:off x="9372111" y="982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68850</xdr:rowOff>
    </xdr:from>
    <xdr:to>
      <xdr:col>45</xdr:col>
      <xdr:colOff>177800</xdr:colOff>
      <xdr:row>56</xdr:row>
      <xdr:rowOff>98013</xdr:rowOff>
    </xdr:to>
    <xdr:cxnSp macro="">
      <xdr:nvCxnSpPr>
        <xdr:cNvPr id="356" name="直線コネクタ 355"/>
        <xdr:cNvCxnSpPr/>
      </xdr:nvCxnSpPr>
      <xdr:spPr>
        <a:xfrm flipV="1">
          <a:off x="7861300" y="9670050"/>
          <a:ext cx="889000" cy="2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103791</xdr:rowOff>
    </xdr:from>
    <xdr:to>
      <xdr:col>46</xdr:col>
      <xdr:colOff>38100</xdr:colOff>
      <xdr:row>57</xdr:row>
      <xdr:rowOff>33941</xdr:rowOff>
    </xdr:to>
    <xdr:sp macro="" textlink="">
      <xdr:nvSpPr>
        <xdr:cNvPr id="357" name="フローチャート: 判断 356"/>
        <xdr:cNvSpPr/>
      </xdr:nvSpPr>
      <xdr:spPr>
        <a:xfrm>
          <a:off x="8699500" y="970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25068</xdr:rowOff>
    </xdr:from>
    <xdr:ext cx="534377" cy="259045"/>
    <xdr:sp macro="" textlink="">
      <xdr:nvSpPr>
        <xdr:cNvPr id="358" name="テキスト ボックス 357"/>
        <xdr:cNvSpPr txBox="1"/>
      </xdr:nvSpPr>
      <xdr:spPr>
        <a:xfrm>
          <a:off x="8483111" y="979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106325</xdr:rowOff>
    </xdr:from>
    <xdr:to>
      <xdr:col>41</xdr:col>
      <xdr:colOff>50800</xdr:colOff>
      <xdr:row>56</xdr:row>
      <xdr:rowOff>98013</xdr:rowOff>
    </xdr:to>
    <xdr:cxnSp macro="">
      <xdr:nvCxnSpPr>
        <xdr:cNvPr id="359" name="直線コネクタ 358"/>
        <xdr:cNvCxnSpPr/>
      </xdr:nvCxnSpPr>
      <xdr:spPr>
        <a:xfrm>
          <a:off x="6972300" y="9536075"/>
          <a:ext cx="889000" cy="16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131436</xdr:rowOff>
    </xdr:from>
    <xdr:to>
      <xdr:col>41</xdr:col>
      <xdr:colOff>101600</xdr:colOff>
      <xdr:row>57</xdr:row>
      <xdr:rowOff>61586</xdr:rowOff>
    </xdr:to>
    <xdr:sp macro="" textlink="">
      <xdr:nvSpPr>
        <xdr:cNvPr id="360" name="フローチャート: 判断 359"/>
        <xdr:cNvSpPr/>
      </xdr:nvSpPr>
      <xdr:spPr>
        <a:xfrm>
          <a:off x="7810500" y="973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52713</xdr:rowOff>
    </xdr:from>
    <xdr:ext cx="534377" cy="259045"/>
    <xdr:sp macro="" textlink="">
      <xdr:nvSpPr>
        <xdr:cNvPr id="361" name="テキスト ボックス 360"/>
        <xdr:cNvSpPr txBox="1"/>
      </xdr:nvSpPr>
      <xdr:spPr>
        <a:xfrm>
          <a:off x="7594111" y="982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58203</xdr:rowOff>
    </xdr:from>
    <xdr:to>
      <xdr:col>36</xdr:col>
      <xdr:colOff>165100</xdr:colOff>
      <xdr:row>56</xdr:row>
      <xdr:rowOff>159803</xdr:rowOff>
    </xdr:to>
    <xdr:sp macro="" textlink="">
      <xdr:nvSpPr>
        <xdr:cNvPr id="362" name="フローチャート: 判断 361"/>
        <xdr:cNvSpPr/>
      </xdr:nvSpPr>
      <xdr:spPr>
        <a:xfrm>
          <a:off x="6921500" y="96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150930</xdr:rowOff>
    </xdr:from>
    <xdr:ext cx="534377" cy="259045"/>
    <xdr:sp macro="" textlink="">
      <xdr:nvSpPr>
        <xdr:cNvPr id="363" name="テキスト ボックス 362"/>
        <xdr:cNvSpPr txBox="1"/>
      </xdr:nvSpPr>
      <xdr:spPr>
        <a:xfrm>
          <a:off x="6705111" y="975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139943</xdr:rowOff>
    </xdr:from>
    <xdr:to>
      <xdr:col>55</xdr:col>
      <xdr:colOff>50800</xdr:colOff>
      <xdr:row>55</xdr:row>
      <xdr:rowOff>70093</xdr:rowOff>
    </xdr:to>
    <xdr:sp macro="" textlink="">
      <xdr:nvSpPr>
        <xdr:cNvPr id="369" name="楕円 368"/>
        <xdr:cNvSpPr/>
      </xdr:nvSpPr>
      <xdr:spPr>
        <a:xfrm>
          <a:off x="10426700" y="939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162820</xdr:rowOff>
    </xdr:from>
    <xdr:ext cx="534377" cy="259045"/>
    <xdr:sp macro="" textlink="">
      <xdr:nvSpPr>
        <xdr:cNvPr id="370" name="普通建設事業費該当値テキスト"/>
        <xdr:cNvSpPr txBox="1"/>
      </xdr:nvSpPr>
      <xdr:spPr>
        <a:xfrm>
          <a:off x="10528300" y="924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46266</xdr:rowOff>
    </xdr:from>
    <xdr:to>
      <xdr:col>50</xdr:col>
      <xdr:colOff>165100</xdr:colOff>
      <xdr:row>56</xdr:row>
      <xdr:rowOff>147866</xdr:rowOff>
    </xdr:to>
    <xdr:sp macro="" textlink="">
      <xdr:nvSpPr>
        <xdr:cNvPr id="371" name="楕円 370"/>
        <xdr:cNvSpPr/>
      </xdr:nvSpPr>
      <xdr:spPr>
        <a:xfrm>
          <a:off x="9588500" y="964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164393</xdr:rowOff>
    </xdr:from>
    <xdr:ext cx="534377" cy="259045"/>
    <xdr:sp macro="" textlink="">
      <xdr:nvSpPr>
        <xdr:cNvPr id="372" name="テキスト ボックス 371"/>
        <xdr:cNvSpPr txBox="1"/>
      </xdr:nvSpPr>
      <xdr:spPr>
        <a:xfrm>
          <a:off x="9372111" y="942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18050</xdr:rowOff>
    </xdr:from>
    <xdr:to>
      <xdr:col>46</xdr:col>
      <xdr:colOff>38100</xdr:colOff>
      <xdr:row>56</xdr:row>
      <xdr:rowOff>119650</xdr:rowOff>
    </xdr:to>
    <xdr:sp macro="" textlink="">
      <xdr:nvSpPr>
        <xdr:cNvPr id="373" name="楕円 372"/>
        <xdr:cNvSpPr/>
      </xdr:nvSpPr>
      <xdr:spPr>
        <a:xfrm>
          <a:off x="8699500" y="961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136177</xdr:rowOff>
    </xdr:from>
    <xdr:ext cx="534377" cy="259045"/>
    <xdr:sp macro="" textlink="">
      <xdr:nvSpPr>
        <xdr:cNvPr id="374" name="テキスト ボックス 373"/>
        <xdr:cNvSpPr txBox="1"/>
      </xdr:nvSpPr>
      <xdr:spPr>
        <a:xfrm>
          <a:off x="8483111" y="939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47213</xdr:rowOff>
    </xdr:from>
    <xdr:to>
      <xdr:col>41</xdr:col>
      <xdr:colOff>101600</xdr:colOff>
      <xdr:row>56</xdr:row>
      <xdr:rowOff>148813</xdr:rowOff>
    </xdr:to>
    <xdr:sp macro="" textlink="">
      <xdr:nvSpPr>
        <xdr:cNvPr id="375" name="楕円 374"/>
        <xdr:cNvSpPr/>
      </xdr:nvSpPr>
      <xdr:spPr>
        <a:xfrm>
          <a:off x="7810500" y="964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165340</xdr:rowOff>
    </xdr:from>
    <xdr:ext cx="534377" cy="259045"/>
    <xdr:sp macro="" textlink="">
      <xdr:nvSpPr>
        <xdr:cNvPr id="376" name="テキスト ボックス 375"/>
        <xdr:cNvSpPr txBox="1"/>
      </xdr:nvSpPr>
      <xdr:spPr>
        <a:xfrm>
          <a:off x="7594111" y="942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55525</xdr:rowOff>
    </xdr:from>
    <xdr:to>
      <xdr:col>36</xdr:col>
      <xdr:colOff>165100</xdr:colOff>
      <xdr:row>55</xdr:row>
      <xdr:rowOff>157125</xdr:rowOff>
    </xdr:to>
    <xdr:sp macro="" textlink="">
      <xdr:nvSpPr>
        <xdr:cNvPr id="377" name="楕円 376"/>
        <xdr:cNvSpPr/>
      </xdr:nvSpPr>
      <xdr:spPr>
        <a:xfrm>
          <a:off x="6921500" y="948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2202</xdr:rowOff>
    </xdr:from>
    <xdr:ext cx="534377" cy="259045"/>
    <xdr:sp macro="" textlink="">
      <xdr:nvSpPr>
        <xdr:cNvPr id="378" name="テキスト ボックス 377"/>
        <xdr:cNvSpPr txBox="1"/>
      </xdr:nvSpPr>
      <xdr:spPr>
        <a:xfrm>
          <a:off x="6705111" y="926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777</xdr:rowOff>
    </xdr:from>
    <xdr:to>
      <xdr:col>54</xdr:col>
      <xdr:colOff>189865</xdr:colOff>
      <xdr:row>79</xdr:row>
      <xdr:rowOff>96723</xdr:rowOff>
    </xdr:to>
    <xdr:cxnSp macro="">
      <xdr:nvCxnSpPr>
        <xdr:cNvPr id="404" name="直線コネクタ 403"/>
        <xdr:cNvCxnSpPr/>
      </xdr:nvCxnSpPr>
      <xdr:spPr>
        <a:xfrm flipV="1">
          <a:off x="10475595" y="12173727"/>
          <a:ext cx="1270" cy="1467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100550</xdr:rowOff>
    </xdr:from>
    <xdr:ext cx="313932" cy="259045"/>
    <xdr:sp macro="" textlink="">
      <xdr:nvSpPr>
        <xdr:cNvPr id="405" name="普通建設事業費 （ うち新規整備　）最小値テキスト"/>
        <xdr:cNvSpPr txBox="1"/>
      </xdr:nvSpPr>
      <xdr:spPr>
        <a:xfrm>
          <a:off x="10528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96723</xdr:rowOff>
    </xdr:from>
    <xdr:to>
      <xdr:col>55</xdr:col>
      <xdr:colOff>88900</xdr:colOff>
      <xdr:row>79</xdr:row>
      <xdr:rowOff>96723</xdr:rowOff>
    </xdr:to>
    <xdr:cxnSp macro="">
      <xdr:nvCxnSpPr>
        <xdr:cNvPr id="406" name="直線コネクタ 405"/>
        <xdr:cNvCxnSpPr/>
      </xdr:nvCxnSpPr>
      <xdr:spPr>
        <a:xfrm>
          <a:off x="10388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118904</xdr:rowOff>
    </xdr:from>
    <xdr:ext cx="534377" cy="259045"/>
    <xdr:sp macro="" textlink="">
      <xdr:nvSpPr>
        <xdr:cNvPr id="407" name="普通建設事業費 （ うち新規整備　）最大値テキスト"/>
        <xdr:cNvSpPr txBox="1"/>
      </xdr:nvSpPr>
      <xdr:spPr>
        <a:xfrm>
          <a:off x="10528300" y="1194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777</xdr:rowOff>
    </xdr:from>
    <xdr:to>
      <xdr:col>55</xdr:col>
      <xdr:colOff>88900</xdr:colOff>
      <xdr:row>71</xdr:row>
      <xdr:rowOff>777</xdr:rowOff>
    </xdr:to>
    <xdr:cxnSp macro="">
      <xdr:nvCxnSpPr>
        <xdr:cNvPr id="408" name="直線コネクタ 407"/>
        <xdr:cNvCxnSpPr/>
      </xdr:nvCxnSpPr>
      <xdr:spPr>
        <a:xfrm>
          <a:off x="10388600" y="1217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154330</xdr:rowOff>
    </xdr:from>
    <xdr:to>
      <xdr:col>55</xdr:col>
      <xdr:colOff>0</xdr:colOff>
      <xdr:row>76</xdr:row>
      <xdr:rowOff>167980</xdr:rowOff>
    </xdr:to>
    <xdr:cxnSp macro="">
      <xdr:nvCxnSpPr>
        <xdr:cNvPr id="409" name="直線コネクタ 408"/>
        <xdr:cNvCxnSpPr/>
      </xdr:nvCxnSpPr>
      <xdr:spPr>
        <a:xfrm flipV="1">
          <a:off x="9639300" y="13013080"/>
          <a:ext cx="838200" cy="18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128331</xdr:rowOff>
    </xdr:from>
    <xdr:ext cx="534377" cy="259045"/>
    <xdr:sp macro="" textlink="">
      <xdr:nvSpPr>
        <xdr:cNvPr id="410" name="普通建設事業費 （ うち新規整備　）平均値テキスト"/>
        <xdr:cNvSpPr txBox="1"/>
      </xdr:nvSpPr>
      <xdr:spPr>
        <a:xfrm>
          <a:off x="10528300" y="13158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149904</xdr:rowOff>
    </xdr:from>
    <xdr:to>
      <xdr:col>55</xdr:col>
      <xdr:colOff>50800</xdr:colOff>
      <xdr:row>77</xdr:row>
      <xdr:rowOff>80054</xdr:rowOff>
    </xdr:to>
    <xdr:sp macro="" textlink="">
      <xdr:nvSpPr>
        <xdr:cNvPr id="411" name="フローチャート: 判断 410"/>
        <xdr:cNvSpPr/>
      </xdr:nvSpPr>
      <xdr:spPr>
        <a:xfrm>
          <a:off x="104267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167980</xdr:rowOff>
    </xdr:from>
    <xdr:to>
      <xdr:col>50</xdr:col>
      <xdr:colOff>114300</xdr:colOff>
      <xdr:row>77</xdr:row>
      <xdr:rowOff>80003</xdr:rowOff>
    </xdr:to>
    <xdr:cxnSp macro="">
      <xdr:nvCxnSpPr>
        <xdr:cNvPr id="412" name="直線コネクタ 411"/>
        <xdr:cNvCxnSpPr/>
      </xdr:nvCxnSpPr>
      <xdr:spPr>
        <a:xfrm flipV="1">
          <a:off x="8750300" y="13198180"/>
          <a:ext cx="889000" cy="8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61337</xdr:rowOff>
    </xdr:from>
    <xdr:to>
      <xdr:col>50</xdr:col>
      <xdr:colOff>165100</xdr:colOff>
      <xdr:row>77</xdr:row>
      <xdr:rowOff>162937</xdr:rowOff>
    </xdr:to>
    <xdr:sp macro="" textlink="">
      <xdr:nvSpPr>
        <xdr:cNvPr id="413" name="フローチャート: 判断 412"/>
        <xdr:cNvSpPr/>
      </xdr:nvSpPr>
      <xdr:spPr>
        <a:xfrm>
          <a:off x="95885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154064</xdr:rowOff>
    </xdr:from>
    <xdr:ext cx="534377" cy="259045"/>
    <xdr:sp macro="" textlink="">
      <xdr:nvSpPr>
        <xdr:cNvPr id="414" name="テキスト ボックス 413"/>
        <xdr:cNvSpPr txBox="1"/>
      </xdr:nvSpPr>
      <xdr:spPr>
        <a:xfrm>
          <a:off x="9372111" y="1335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165433</xdr:rowOff>
    </xdr:from>
    <xdr:to>
      <xdr:col>45</xdr:col>
      <xdr:colOff>177800</xdr:colOff>
      <xdr:row>77</xdr:row>
      <xdr:rowOff>80003</xdr:rowOff>
    </xdr:to>
    <xdr:cxnSp macro="">
      <xdr:nvCxnSpPr>
        <xdr:cNvPr id="415" name="直線コネクタ 414"/>
        <xdr:cNvCxnSpPr/>
      </xdr:nvCxnSpPr>
      <xdr:spPr>
        <a:xfrm>
          <a:off x="7861300" y="13024183"/>
          <a:ext cx="889000" cy="25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22019</xdr:rowOff>
    </xdr:from>
    <xdr:to>
      <xdr:col>46</xdr:col>
      <xdr:colOff>38100</xdr:colOff>
      <xdr:row>77</xdr:row>
      <xdr:rowOff>123619</xdr:rowOff>
    </xdr:to>
    <xdr:sp macro="" textlink="">
      <xdr:nvSpPr>
        <xdr:cNvPr id="416" name="フローチャート: 判断 415"/>
        <xdr:cNvSpPr/>
      </xdr:nvSpPr>
      <xdr:spPr>
        <a:xfrm>
          <a:off x="8699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140146</xdr:rowOff>
    </xdr:from>
    <xdr:ext cx="534377" cy="259045"/>
    <xdr:sp macro="" textlink="">
      <xdr:nvSpPr>
        <xdr:cNvPr id="417" name="テキスト ボックス 416"/>
        <xdr:cNvSpPr txBox="1"/>
      </xdr:nvSpPr>
      <xdr:spPr>
        <a:xfrm>
          <a:off x="8483111" y="1299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12566</xdr:rowOff>
    </xdr:from>
    <xdr:to>
      <xdr:col>41</xdr:col>
      <xdr:colOff>50800</xdr:colOff>
      <xdr:row>75</xdr:row>
      <xdr:rowOff>165433</xdr:rowOff>
    </xdr:to>
    <xdr:cxnSp macro="">
      <xdr:nvCxnSpPr>
        <xdr:cNvPr id="418" name="直線コネクタ 417"/>
        <xdr:cNvCxnSpPr/>
      </xdr:nvCxnSpPr>
      <xdr:spPr>
        <a:xfrm>
          <a:off x="6972300" y="12528416"/>
          <a:ext cx="889000" cy="495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142163</xdr:rowOff>
    </xdr:from>
    <xdr:to>
      <xdr:col>41</xdr:col>
      <xdr:colOff>101600</xdr:colOff>
      <xdr:row>77</xdr:row>
      <xdr:rowOff>72313</xdr:rowOff>
    </xdr:to>
    <xdr:sp macro="" textlink="">
      <xdr:nvSpPr>
        <xdr:cNvPr id="419" name="フローチャート: 判断 418"/>
        <xdr:cNvSpPr/>
      </xdr:nvSpPr>
      <xdr:spPr>
        <a:xfrm>
          <a:off x="7810500" y="1317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63440</xdr:rowOff>
    </xdr:from>
    <xdr:ext cx="534377" cy="259045"/>
    <xdr:sp macro="" textlink="">
      <xdr:nvSpPr>
        <xdr:cNvPr id="420" name="テキスト ボックス 419"/>
        <xdr:cNvSpPr txBox="1"/>
      </xdr:nvSpPr>
      <xdr:spPr>
        <a:xfrm>
          <a:off x="7594111" y="132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143928</xdr:rowOff>
    </xdr:from>
    <xdr:to>
      <xdr:col>36</xdr:col>
      <xdr:colOff>165100</xdr:colOff>
      <xdr:row>76</xdr:row>
      <xdr:rowOff>74078</xdr:rowOff>
    </xdr:to>
    <xdr:sp macro="" textlink="">
      <xdr:nvSpPr>
        <xdr:cNvPr id="421" name="フローチャート: 判断 420"/>
        <xdr:cNvSpPr/>
      </xdr:nvSpPr>
      <xdr:spPr>
        <a:xfrm>
          <a:off x="6921500" y="130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65205</xdr:rowOff>
    </xdr:from>
    <xdr:ext cx="534377" cy="259045"/>
    <xdr:sp macro="" textlink="">
      <xdr:nvSpPr>
        <xdr:cNvPr id="422" name="テキスト ボックス 421"/>
        <xdr:cNvSpPr txBox="1"/>
      </xdr:nvSpPr>
      <xdr:spPr>
        <a:xfrm>
          <a:off x="6705111" y="1309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103530</xdr:rowOff>
    </xdr:from>
    <xdr:to>
      <xdr:col>55</xdr:col>
      <xdr:colOff>50800</xdr:colOff>
      <xdr:row>76</xdr:row>
      <xdr:rowOff>33680</xdr:rowOff>
    </xdr:to>
    <xdr:sp macro="" textlink="">
      <xdr:nvSpPr>
        <xdr:cNvPr id="428" name="楕円 427"/>
        <xdr:cNvSpPr/>
      </xdr:nvSpPr>
      <xdr:spPr>
        <a:xfrm>
          <a:off x="10426700" y="1296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126407</xdr:rowOff>
    </xdr:from>
    <xdr:ext cx="534377" cy="259045"/>
    <xdr:sp macro="" textlink="">
      <xdr:nvSpPr>
        <xdr:cNvPr id="429" name="普通建設事業費 （ うち新規整備　）該当値テキスト"/>
        <xdr:cNvSpPr txBox="1"/>
      </xdr:nvSpPr>
      <xdr:spPr>
        <a:xfrm>
          <a:off x="10528300" y="1281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117180</xdr:rowOff>
    </xdr:from>
    <xdr:to>
      <xdr:col>50</xdr:col>
      <xdr:colOff>165100</xdr:colOff>
      <xdr:row>77</xdr:row>
      <xdr:rowOff>47330</xdr:rowOff>
    </xdr:to>
    <xdr:sp macro="" textlink="">
      <xdr:nvSpPr>
        <xdr:cNvPr id="430" name="楕円 429"/>
        <xdr:cNvSpPr/>
      </xdr:nvSpPr>
      <xdr:spPr>
        <a:xfrm>
          <a:off x="9588500" y="1314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63858</xdr:rowOff>
    </xdr:from>
    <xdr:ext cx="534377" cy="259045"/>
    <xdr:sp macro="" textlink="">
      <xdr:nvSpPr>
        <xdr:cNvPr id="431" name="テキスト ボックス 430"/>
        <xdr:cNvSpPr txBox="1"/>
      </xdr:nvSpPr>
      <xdr:spPr>
        <a:xfrm>
          <a:off x="9372111" y="1292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29203</xdr:rowOff>
    </xdr:from>
    <xdr:to>
      <xdr:col>46</xdr:col>
      <xdr:colOff>38100</xdr:colOff>
      <xdr:row>77</xdr:row>
      <xdr:rowOff>130803</xdr:rowOff>
    </xdr:to>
    <xdr:sp macro="" textlink="">
      <xdr:nvSpPr>
        <xdr:cNvPr id="432" name="楕円 431"/>
        <xdr:cNvSpPr/>
      </xdr:nvSpPr>
      <xdr:spPr>
        <a:xfrm>
          <a:off x="8699500" y="1323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121930</xdr:rowOff>
    </xdr:from>
    <xdr:ext cx="534377" cy="259045"/>
    <xdr:sp macro="" textlink="">
      <xdr:nvSpPr>
        <xdr:cNvPr id="433" name="テキスト ボックス 432"/>
        <xdr:cNvSpPr txBox="1"/>
      </xdr:nvSpPr>
      <xdr:spPr>
        <a:xfrm>
          <a:off x="8483111" y="1332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114634</xdr:rowOff>
    </xdr:from>
    <xdr:to>
      <xdr:col>41</xdr:col>
      <xdr:colOff>101600</xdr:colOff>
      <xdr:row>76</xdr:row>
      <xdr:rowOff>44785</xdr:rowOff>
    </xdr:to>
    <xdr:sp macro="" textlink="">
      <xdr:nvSpPr>
        <xdr:cNvPr id="434" name="楕円 433"/>
        <xdr:cNvSpPr/>
      </xdr:nvSpPr>
      <xdr:spPr>
        <a:xfrm>
          <a:off x="7810500" y="129733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61311</xdr:rowOff>
    </xdr:from>
    <xdr:ext cx="534377" cy="259045"/>
    <xdr:sp macro="" textlink="">
      <xdr:nvSpPr>
        <xdr:cNvPr id="435" name="テキスト ボックス 434"/>
        <xdr:cNvSpPr txBox="1"/>
      </xdr:nvSpPr>
      <xdr:spPr>
        <a:xfrm>
          <a:off x="7594111" y="12748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133216</xdr:rowOff>
    </xdr:from>
    <xdr:to>
      <xdr:col>36</xdr:col>
      <xdr:colOff>165100</xdr:colOff>
      <xdr:row>73</xdr:row>
      <xdr:rowOff>63366</xdr:rowOff>
    </xdr:to>
    <xdr:sp macro="" textlink="">
      <xdr:nvSpPr>
        <xdr:cNvPr id="436" name="楕円 435"/>
        <xdr:cNvSpPr/>
      </xdr:nvSpPr>
      <xdr:spPr>
        <a:xfrm>
          <a:off x="6921500" y="1247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79893</xdr:rowOff>
    </xdr:from>
    <xdr:ext cx="534377" cy="259045"/>
    <xdr:sp macro="" textlink="">
      <xdr:nvSpPr>
        <xdr:cNvPr id="437" name="テキスト ボックス 436"/>
        <xdr:cNvSpPr txBox="1"/>
      </xdr:nvSpPr>
      <xdr:spPr>
        <a:xfrm>
          <a:off x="6705111" y="1225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56584</xdr:rowOff>
    </xdr:from>
    <xdr:to>
      <xdr:col>54</xdr:col>
      <xdr:colOff>189865</xdr:colOff>
      <xdr:row>98</xdr:row>
      <xdr:rowOff>137128</xdr:rowOff>
    </xdr:to>
    <xdr:cxnSp macro="">
      <xdr:nvCxnSpPr>
        <xdr:cNvPr id="461" name="直線コネクタ 460"/>
        <xdr:cNvCxnSpPr/>
      </xdr:nvCxnSpPr>
      <xdr:spPr>
        <a:xfrm flipV="1">
          <a:off x="10475595" y="15487084"/>
          <a:ext cx="1270" cy="14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140955</xdr:rowOff>
    </xdr:from>
    <xdr:ext cx="469744" cy="259045"/>
    <xdr:sp macro="" textlink="">
      <xdr:nvSpPr>
        <xdr:cNvPr id="462" name="普通建設事業費 （ うち更新整備　）最小値テキスト"/>
        <xdr:cNvSpPr txBox="1"/>
      </xdr:nvSpPr>
      <xdr:spPr>
        <a:xfrm>
          <a:off x="10528300" y="1694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137128</xdr:rowOff>
    </xdr:from>
    <xdr:to>
      <xdr:col>55</xdr:col>
      <xdr:colOff>88900</xdr:colOff>
      <xdr:row>98</xdr:row>
      <xdr:rowOff>137128</xdr:rowOff>
    </xdr:to>
    <xdr:cxnSp macro="">
      <xdr:nvCxnSpPr>
        <xdr:cNvPr id="463" name="直線コネクタ 462"/>
        <xdr:cNvCxnSpPr/>
      </xdr:nvCxnSpPr>
      <xdr:spPr>
        <a:xfrm>
          <a:off x="10388600" y="1693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3261</xdr:rowOff>
    </xdr:from>
    <xdr:ext cx="534377" cy="259045"/>
    <xdr:sp macro="" textlink="">
      <xdr:nvSpPr>
        <xdr:cNvPr id="464" name="普通建設事業費 （ うち更新整備　）最大値テキスト"/>
        <xdr:cNvSpPr txBox="1"/>
      </xdr:nvSpPr>
      <xdr:spPr>
        <a:xfrm>
          <a:off x="10528300" y="1526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56584</xdr:rowOff>
    </xdr:from>
    <xdr:to>
      <xdr:col>55</xdr:col>
      <xdr:colOff>88900</xdr:colOff>
      <xdr:row>90</xdr:row>
      <xdr:rowOff>56584</xdr:rowOff>
    </xdr:to>
    <xdr:cxnSp macro="">
      <xdr:nvCxnSpPr>
        <xdr:cNvPr id="465" name="直線コネクタ 464"/>
        <xdr:cNvCxnSpPr/>
      </xdr:nvCxnSpPr>
      <xdr:spPr>
        <a:xfrm>
          <a:off x="10388600" y="1548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113697</xdr:rowOff>
    </xdr:from>
    <xdr:to>
      <xdr:col>55</xdr:col>
      <xdr:colOff>0</xdr:colOff>
      <xdr:row>95</xdr:row>
      <xdr:rowOff>140957</xdr:rowOff>
    </xdr:to>
    <xdr:cxnSp macro="">
      <xdr:nvCxnSpPr>
        <xdr:cNvPr id="466" name="直線コネクタ 465"/>
        <xdr:cNvCxnSpPr/>
      </xdr:nvCxnSpPr>
      <xdr:spPr>
        <a:xfrm flipV="1">
          <a:off x="9639300" y="16401447"/>
          <a:ext cx="838200" cy="2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114552</xdr:rowOff>
    </xdr:from>
    <xdr:ext cx="534377" cy="259045"/>
    <xdr:sp macro="" textlink="">
      <xdr:nvSpPr>
        <xdr:cNvPr id="467" name="普通建設事業費 （ うち更新整備　）平均値テキスト"/>
        <xdr:cNvSpPr txBox="1"/>
      </xdr:nvSpPr>
      <xdr:spPr>
        <a:xfrm>
          <a:off x="10528300" y="16402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136125</xdr:rowOff>
    </xdr:from>
    <xdr:to>
      <xdr:col>55</xdr:col>
      <xdr:colOff>50800</xdr:colOff>
      <xdr:row>96</xdr:row>
      <xdr:rowOff>66275</xdr:rowOff>
    </xdr:to>
    <xdr:sp macro="" textlink="">
      <xdr:nvSpPr>
        <xdr:cNvPr id="468" name="フローチャート: 判断 467"/>
        <xdr:cNvSpPr/>
      </xdr:nvSpPr>
      <xdr:spPr>
        <a:xfrm>
          <a:off x="104267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140957</xdr:rowOff>
    </xdr:from>
    <xdr:to>
      <xdr:col>50</xdr:col>
      <xdr:colOff>114300</xdr:colOff>
      <xdr:row>96</xdr:row>
      <xdr:rowOff>673</xdr:rowOff>
    </xdr:to>
    <xdr:cxnSp macro="">
      <xdr:nvCxnSpPr>
        <xdr:cNvPr id="469" name="直線コネクタ 468"/>
        <xdr:cNvCxnSpPr/>
      </xdr:nvCxnSpPr>
      <xdr:spPr>
        <a:xfrm flipV="1">
          <a:off x="8750300" y="16428707"/>
          <a:ext cx="889000" cy="3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13081</xdr:rowOff>
    </xdr:from>
    <xdr:to>
      <xdr:col>50</xdr:col>
      <xdr:colOff>165100</xdr:colOff>
      <xdr:row>96</xdr:row>
      <xdr:rowOff>114681</xdr:rowOff>
    </xdr:to>
    <xdr:sp macro="" textlink="">
      <xdr:nvSpPr>
        <xdr:cNvPr id="470" name="フローチャート: 判断 469"/>
        <xdr:cNvSpPr/>
      </xdr:nvSpPr>
      <xdr:spPr>
        <a:xfrm>
          <a:off x="9588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105808</xdr:rowOff>
    </xdr:from>
    <xdr:ext cx="534377" cy="259045"/>
    <xdr:sp macro="" textlink="">
      <xdr:nvSpPr>
        <xdr:cNvPr id="471" name="テキスト ボックス 470"/>
        <xdr:cNvSpPr txBox="1"/>
      </xdr:nvSpPr>
      <xdr:spPr>
        <a:xfrm>
          <a:off x="9372111" y="1656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673</xdr:rowOff>
    </xdr:from>
    <xdr:to>
      <xdr:col>45</xdr:col>
      <xdr:colOff>177800</xdr:colOff>
      <xdr:row>96</xdr:row>
      <xdr:rowOff>54451</xdr:rowOff>
    </xdr:to>
    <xdr:cxnSp macro="">
      <xdr:nvCxnSpPr>
        <xdr:cNvPr id="472" name="直線コネクタ 471"/>
        <xdr:cNvCxnSpPr/>
      </xdr:nvCxnSpPr>
      <xdr:spPr>
        <a:xfrm flipV="1">
          <a:off x="7861300" y="16459873"/>
          <a:ext cx="889000" cy="5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32493</xdr:rowOff>
    </xdr:from>
    <xdr:to>
      <xdr:col>46</xdr:col>
      <xdr:colOff>38100</xdr:colOff>
      <xdr:row>96</xdr:row>
      <xdr:rowOff>134093</xdr:rowOff>
    </xdr:to>
    <xdr:sp macro="" textlink="">
      <xdr:nvSpPr>
        <xdr:cNvPr id="473" name="フローチャート: 判断 472"/>
        <xdr:cNvSpPr/>
      </xdr:nvSpPr>
      <xdr:spPr>
        <a:xfrm>
          <a:off x="8699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125220</xdr:rowOff>
    </xdr:from>
    <xdr:ext cx="534377" cy="259045"/>
    <xdr:sp macro="" textlink="">
      <xdr:nvSpPr>
        <xdr:cNvPr id="474" name="テキスト ボックス 473"/>
        <xdr:cNvSpPr txBox="1"/>
      </xdr:nvSpPr>
      <xdr:spPr>
        <a:xfrm>
          <a:off x="8483111" y="1658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54451</xdr:rowOff>
    </xdr:from>
    <xdr:to>
      <xdr:col>41</xdr:col>
      <xdr:colOff>50800</xdr:colOff>
      <xdr:row>96</xdr:row>
      <xdr:rowOff>170771</xdr:rowOff>
    </xdr:to>
    <xdr:cxnSp macro="">
      <xdr:nvCxnSpPr>
        <xdr:cNvPr id="475" name="直線コネクタ 474"/>
        <xdr:cNvCxnSpPr/>
      </xdr:nvCxnSpPr>
      <xdr:spPr>
        <a:xfrm flipV="1">
          <a:off x="6972300" y="16513651"/>
          <a:ext cx="889000" cy="11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69241</xdr:rowOff>
    </xdr:from>
    <xdr:to>
      <xdr:col>41</xdr:col>
      <xdr:colOff>101600</xdr:colOff>
      <xdr:row>96</xdr:row>
      <xdr:rowOff>170841</xdr:rowOff>
    </xdr:to>
    <xdr:sp macro="" textlink="">
      <xdr:nvSpPr>
        <xdr:cNvPr id="476" name="フローチャート: 判断 475"/>
        <xdr:cNvSpPr/>
      </xdr:nvSpPr>
      <xdr:spPr>
        <a:xfrm>
          <a:off x="7810500" y="165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161968</xdr:rowOff>
    </xdr:from>
    <xdr:ext cx="534377" cy="259045"/>
    <xdr:sp macro="" textlink="">
      <xdr:nvSpPr>
        <xdr:cNvPr id="477" name="テキスト ボックス 476"/>
        <xdr:cNvSpPr txBox="1"/>
      </xdr:nvSpPr>
      <xdr:spPr>
        <a:xfrm>
          <a:off x="7594111" y="1662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76175</xdr:rowOff>
    </xdr:from>
    <xdr:to>
      <xdr:col>36</xdr:col>
      <xdr:colOff>165100</xdr:colOff>
      <xdr:row>97</xdr:row>
      <xdr:rowOff>6325</xdr:rowOff>
    </xdr:to>
    <xdr:sp macro="" textlink="">
      <xdr:nvSpPr>
        <xdr:cNvPr id="478" name="フローチャート: 判断 477"/>
        <xdr:cNvSpPr/>
      </xdr:nvSpPr>
      <xdr:spPr>
        <a:xfrm>
          <a:off x="6921500" y="1653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22852</xdr:rowOff>
    </xdr:from>
    <xdr:ext cx="534377" cy="259045"/>
    <xdr:sp macro="" textlink="">
      <xdr:nvSpPr>
        <xdr:cNvPr id="479" name="テキスト ボックス 478"/>
        <xdr:cNvSpPr txBox="1"/>
      </xdr:nvSpPr>
      <xdr:spPr>
        <a:xfrm>
          <a:off x="6705111" y="1631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62897</xdr:rowOff>
    </xdr:from>
    <xdr:to>
      <xdr:col>55</xdr:col>
      <xdr:colOff>50800</xdr:colOff>
      <xdr:row>95</xdr:row>
      <xdr:rowOff>164497</xdr:rowOff>
    </xdr:to>
    <xdr:sp macro="" textlink="">
      <xdr:nvSpPr>
        <xdr:cNvPr id="485" name="楕円 484"/>
        <xdr:cNvSpPr/>
      </xdr:nvSpPr>
      <xdr:spPr>
        <a:xfrm>
          <a:off x="10426700" y="1635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85774</xdr:rowOff>
    </xdr:from>
    <xdr:ext cx="534377" cy="259045"/>
    <xdr:sp macro="" textlink="">
      <xdr:nvSpPr>
        <xdr:cNvPr id="486" name="普通建設事業費 （ うち更新整備　）該当値テキスト"/>
        <xdr:cNvSpPr txBox="1"/>
      </xdr:nvSpPr>
      <xdr:spPr>
        <a:xfrm>
          <a:off x="10528300" y="1620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90157</xdr:rowOff>
    </xdr:from>
    <xdr:to>
      <xdr:col>50</xdr:col>
      <xdr:colOff>165100</xdr:colOff>
      <xdr:row>96</xdr:row>
      <xdr:rowOff>20307</xdr:rowOff>
    </xdr:to>
    <xdr:sp macro="" textlink="">
      <xdr:nvSpPr>
        <xdr:cNvPr id="487" name="楕円 486"/>
        <xdr:cNvSpPr/>
      </xdr:nvSpPr>
      <xdr:spPr>
        <a:xfrm>
          <a:off x="9588500" y="1637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36834</xdr:rowOff>
    </xdr:from>
    <xdr:ext cx="534377" cy="259045"/>
    <xdr:sp macro="" textlink="">
      <xdr:nvSpPr>
        <xdr:cNvPr id="488" name="テキスト ボックス 487"/>
        <xdr:cNvSpPr txBox="1"/>
      </xdr:nvSpPr>
      <xdr:spPr>
        <a:xfrm>
          <a:off x="9372111" y="1615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121323</xdr:rowOff>
    </xdr:from>
    <xdr:to>
      <xdr:col>46</xdr:col>
      <xdr:colOff>38100</xdr:colOff>
      <xdr:row>96</xdr:row>
      <xdr:rowOff>51473</xdr:rowOff>
    </xdr:to>
    <xdr:sp macro="" textlink="">
      <xdr:nvSpPr>
        <xdr:cNvPr id="489" name="楕円 488"/>
        <xdr:cNvSpPr/>
      </xdr:nvSpPr>
      <xdr:spPr>
        <a:xfrm>
          <a:off x="8699500" y="1640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68000</xdr:rowOff>
    </xdr:from>
    <xdr:ext cx="534377" cy="259045"/>
    <xdr:sp macro="" textlink="">
      <xdr:nvSpPr>
        <xdr:cNvPr id="490" name="テキスト ボックス 489"/>
        <xdr:cNvSpPr txBox="1"/>
      </xdr:nvSpPr>
      <xdr:spPr>
        <a:xfrm>
          <a:off x="8483111" y="1618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3651</xdr:rowOff>
    </xdr:from>
    <xdr:to>
      <xdr:col>41</xdr:col>
      <xdr:colOff>101600</xdr:colOff>
      <xdr:row>96</xdr:row>
      <xdr:rowOff>105251</xdr:rowOff>
    </xdr:to>
    <xdr:sp macro="" textlink="">
      <xdr:nvSpPr>
        <xdr:cNvPr id="491" name="楕円 490"/>
        <xdr:cNvSpPr/>
      </xdr:nvSpPr>
      <xdr:spPr>
        <a:xfrm>
          <a:off x="7810500" y="1646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121778</xdr:rowOff>
    </xdr:from>
    <xdr:ext cx="534377" cy="259045"/>
    <xdr:sp macro="" textlink="">
      <xdr:nvSpPr>
        <xdr:cNvPr id="492" name="テキスト ボックス 491"/>
        <xdr:cNvSpPr txBox="1"/>
      </xdr:nvSpPr>
      <xdr:spPr>
        <a:xfrm>
          <a:off x="7594111" y="1623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119971</xdr:rowOff>
    </xdr:from>
    <xdr:to>
      <xdr:col>36</xdr:col>
      <xdr:colOff>165100</xdr:colOff>
      <xdr:row>97</xdr:row>
      <xdr:rowOff>50121</xdr:rowOff>
    </xdr:to>
    <xdr:sp macro="" textlink="">
      <xdr:nvSpPr>
        <xdr:cNvPr id="493" name="楕円 492"/>
        <xdr:cNvSpPr/>
      </xdr:nvSpPr>
      <xdr:spPr>
        <a:xfrm>
          <a:off x="6921500" y="1657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41248</xdr:rowOff>
    </xdr:from>
    <xdr:ext cx="534377" cy="259045"/>
    <xdr:sp macro="" textlink="">
      <xdr:nvSpPr>
        <xdr:cNvPr id="494" name="テキスト ボックス 493"/>
        <xdr:cNvSpPr txBox="1"/>
      </xdr:nvSpPr>
      <xdr:spPr>
        <a:xfrm>
          <a:off x="6705111" y="1667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129315</xdr:rowOff>
    </xdr:from>
    <xdr:to>
      <xdr:col>85</xdr:col>
      <xdr:colOff>126364</xdr:colOff>
      <xdr:row>39</xdr:row>
      <xdr:rowOff>98878</xdr:rowOff>
    </xdr:to>
    <xdr:cxnSp macro="">
      <xdr:nvCxnSpPr>
        <xdr:cNvPr id="520" name="直線コネクタ 519"/>
        <xdr:cNvCxnSpPr/>
      </xdr:nvCxnSpPr>
      <xdr:spPr>
        <a:xfrm flipV="1">
          <a:off x="16317595" y="5272815"/>
          <a:ext cx="1269" cy="151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75992</xdr:rowOff>
    </xdr:from>
    <xdr:ext cx="534377" cy="259045"/>
    <xdr:sp macro="" textlink="">
      <xdr:nvSpPr>
        <xdr:cNvPr id="523" name="災害復旧事業費最大値テキスト"/>
        <xdr:cNvSpPr txBox="1"/>
      </xdr:nvSpPr>
      <xdr:spPr>
        <a:xfrm>
          <a:off x="16370300" y="504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129315</xdr:rowOff>
    </xdr:from>
    <xdr:to>
      <xdr:col>86</xdr:col>
      <xdr:colOff>25400</xdr:colOff>
      <xdr:row>30</xdr:row>
      <xdr:rowOff>129315</xdr:rowOff>
    </xdr:to>
    <xdr:cxnSp macro="">
      <xdr:nvCxnSpPr>
        <xdr:cNvPr id="524" name="直線コネクタ 523"/>
        <xdr:cNvCxnSpPr/>
      </xdr:nvCxnSpPr>
      <xdr:spPr>
        <a:xfrm>
          <a:off x="16230600" y="527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18379</xdr:rowOff>
    </xdr:from>
    <xdr:to>
      <xdr:col>85</xdr:col>
      <xdr:colOff>127000</xdr:colOff>
      <xdr:row>39</xdr:row>
      <xdr:rowOff>49926</xdr:rowOff>
    </xdr:to>
    <xdr:cxnSp macro="">
      <xdr:nvCxnSpPr>
        <xdr:cNvPr id="525" name="直線コネクタ 524"/>
        <xdr:cNvCxnSpPr/>
      </xdr:nvCxnSpPr>
      <xdr:spPr>
        <a:xfrm flipV="1">
          <a:off x="15481300" y="6704929"/>
          <a:ext cx="8382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158183</xdr:rowOff>
    </xdr:from>
    <xdr:ext cx="469744" cy="259045"/>
    <xdr:sp macro="" textlink="">
      <xdr:nvSpPr>
        <xdr:cNvPr id="526" name="災害復旧事業費平均値テキスト"/>
        <xdr:cNvSpPr txBox="1"/>
      </xdr:nvSpPr>
      <xdr:spPr>
        <a:xfrm>
          <a:off x="16370300" y="6501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135306</xdr:rowOff>
    </xdr:from>
    <xdr:to>
      <xdr:col>85</xdr:col>
      <xdr:colOff>177800</xdr:colOff>
      <xdr:row>39</xdr:row>
      <xdr:rowOff>65456</xdr:rowOff>
    </xdr:to>
    <xdr:sp macro="" textlink="">
      <xdr:nvSpPr>
        <xdr:cNvPr id="527" name="フローチャート: 判断 526"/>
        <xdr:cNvSpPr/>
      </xdr:nvSpPr>
      <xdr:spPr>
        <a:xfrm>
          <a:off x="16268700" y="66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49926</xdr:rowOff>
    </xdr:from>
    <xdr:to>
      <xdr:col>81</xdr:col>
      <xdr:colOff>50800</xdr:colOff>
      <xdr:row>39</xdr:row>
      <xdr:rowOff>60899</xdr:rowOff>
    </xdr:to>
    <xdr:cxnSp macro="">
      <xdr:nvCxnSpPr>
        <xdr:cNvPr id="528" name="直線コネクタ 527"/>
        <xdr:cNvCxnSpPr/>
      </xdr:nvCxnSpPr>
      <xdr:spPr>
        <a:xfrm flipV="1">
          <a:off x="14592300" y="6736476"/>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149512</xdr:rowOff>
    </xdr:from>
    <xdr:to>
      <xdr:col>81</xdr:col>
      <xdr:colOff>101600</xdr:colOff>
      <xdr:row>39</xdr:row>
      <xdr:rowOff>79662</xdr:rowOff>
    </xdr:to>
    <xdr:sp macro="" textlink="">
      <xdr:nvSpPr>
        <xdr:cNvPr id="529" name="フローチャート: 判断 528"/>
        <xdr:cNvSpPr/>
      </xdr:nvSpPr>
      <xdr:spPr>
        <a:xfrm>
          <a:off x="15430500" y="666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96189</xdr:rowOff>
    </xdr:from>
    <xdr:ext cx="469744" cy="259045"/>
    <xdr:sp macro="" textlink="">
      <xdr:nvSpPr>
        <xdr:cNvPr id="530" name="テキスト ボックス 529"/>
        <xdr:cNvSpPr txBox="1"/>
      </xdr:nvSpPr>
      <xdr:spPr>
        <a:xfrm>
          <a:off x="15246428" y="643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53453</xdr:rowOff>
    </xdr:from>
    <xdr:to>
      <xdr:col>76</xdr:col>
      <xdr:colOff>114300</xdr:colOff>
      <xdr:row>39</xdr:row>
      <xdr:rowOff>60899</xdr:rowOff>
    </xdr:to>
    <xdr:cxnSp macro="">
      <xdr:nvCxnSpPr>
        <xdr:cNvPr id="531" name="直線コネクタ 530"/>
        <xdr:cNvCxnSpPr/>
      </xdr:nvCxnSpPr>
      <xdr:spPr>
        <a:xfrm>
          <a:off x="13703300" y="6740003"/>
          <a:ext cx="889000" cy="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3044</xdr:rowOff>
    </xdr:from>
    <xdr:to>
      <xdr:col>76</xdr:col>
      <xdr:colOff>165100</xdr:colOff>
      <xdr:row>39</xdr:row>
      <xdr:rowOff>104644</xdr:rowOff>
    </xdr:to>
    <xdr:sp macro="" textlink="">
      <xdr:nvSpPr>
        <xdr:cNvPr id="532" name="フローチャート: 判断 531"/>
        <xdr:cNvSpPr/>
      </xdr:nvSpPr>
      <xdr:spPr>
        <a:xfrm>
          <a:off x="145415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121171</xdr:rowOff>
    </xdr:from>
    <xdr:ext cx="469744" cy="259045"/>
    <xdr:sp macro="" textlink="">
      <xdr:nvSpPr>
        <xdr:cNvPr id="533" name="テキスト ボックス 532"/>
        <xdr:cNvSpPr txBox="1"/>
      </xdr:nvSpPr>
      <xdr:spPr>
        <a:xfrm>
          <a:off x="14357428" y="646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47966</xdr:rowOff>
    </xdr:from>
    <xdr:to>
      <xdr:col>71</xdr:col>
      <xdr:colOff>177800</xdr:colOff>
      <xdr:row>39</xdr:row>
      <xdr:rowOff>53453</xdr:rowOff>
    </xdr:to>
    <xdr:cxnSp macro="">
      <xdr:nvCxnSpPr>
        <xdr:cNvPr id="534" name="直線コネクタ 533"/>
        <xdr:cNvCxnSpPr/>
      </xdr:nvCxnSpPr>
      <xdr:spPr>
        <a:xfrm>
          <a:off x="12814300" y="6734516"/>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3436</xdr:rowOff>
    </xdr:from>
    <xdr:to>
      <xdr:col>72</xdr:col>
      <xdr:colOff>38100</xdr:colOff>
      <xdr:row>39</xdr:row>
      <xdr:rowOff>105036</xdr:rowOff>
    </xdr:to>
    <xdr:sp macro="" textlink="">
      <xdr:nvSpPr>
        <xdr:cNvPr id="535" name="フローチャート: 判断 534"/>
        <xdr:cNvSpPr/>
      </xdr:nvSpPr>
      <xdr:spPr>
        <a:xfrm>
          <a:off x="136525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96163</xdr:rowOff>
    </xdr:from>
    <xdr:ext cx="469744" cy="259045"/>
    <xdr:sp macro="" textlink="">
      <xdr:nvSpPr>
        <xdr:cNvPr id="536" name="テキスト ボックス 535"/>
        <xdr:cNvSpPr txBox="1"/>
      </xdr:nvSpPr>
      <xdr:spPr>
        <a:xfrm>
          <a:off x="13468428" y="678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14507</xdr:rowOff>
    </xdr:from>
    <xdr:to>
      <xdr:col>67</xdr:col>
      <xdr:colOff>101600</xdr:colOff>
      <xdr:row>39</xdr:row>
      <xdr:rowOff>116107</xdr:rowOff>
    </xdr:to>
    <xdr:sp macro="" textlink="">
      <xdr:nvSpPr>
        <xdr:cNvPr id="537" name="フローチャート: 判断 536"/>
        <xdr:cNvSpPr/>
      </xdr:nvSpPr>
      <xdr:spPr>
        <a:xfrm>
          <a:off x="12763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107234</xdr:rowOff>
    </xdr:from>
    <xdr:ext cx="469744" cy="259045"/>
    <xdr:sp macro="" textlink="">
      <xdr:nvSpPr>
        <xdr:cNvPr id="538" name="テキスト ボックス 537"/>
        <xdr:cNvSpPr txBox="1"/>
      </xdr:nvSpPr>
      <xdr:spPr>
        <a:xfrm>
          <a:off x="12579428" y="6793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139029</xdr:rowOff>
    </xdr:from>
    <xdr:to>
      <xdr:col>85</xdr:col>
      <xdr:colOff>177800</xdr:colOff>
      <xdr:row>39</xdr:row>
      <xdr:rowOff>69179</xdr:rowOff>
    </xdr:to>
    <xdr:sp macro="" textlink="">
      <xdr:nvSpPr>
        <xdr:cNvPr id="544" name="楕円 543"/>
        <xdr:cNvSpPr/>
      </xdr:nvSpPr>
      <xdr:spPr>
        <a:xfrm>
          <a:off x="16268700" y="665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113733</xdr:rowOff>
    </xdr:from>
    <xdr:ext cx="469744" cy="259045"/>
    <xdr:sp macro="" textlink="">
      <xdr:nvSpPr>
        <xdr:cNvPr id="545" name="災害復旧事業費該当値テキスト"/>
        <xdr:cNvSpPr txBox="1"/>
      </xdr:nvSpPr>
      <xdr:spPr>
        <a:xfrm>
          <a:off x="16370300" y="6628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170576</xdr:rowOff>
    </xdr:from>
    <xdr:to>
      <xdr:col>81</xdr:col>
      <xdr:colOff>101600</xdr:colOff>
      <xdr:row>39</xdr:row>
      <xdr:rowOff>100726</xdr:rowOff>
    </xdr:to>
    <xdr:sp macro="" textlink="">
      <xdr:nvSpPr>
        <xdr:cNvPr id="546" name="楕円 545"/>
        <xdr:cNvSpPr/>
      </xdr:nvSpPr>
      <xdr:spPr>
        <a:xfrm>
          <a:off x="15430500" y="668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91853</xdr:rowOff>
    </xdr:from>
    <xdr:ext cx="469744" cy="259045"/>
    <xdr:sp macro="" textlink="">
      <xdr:nvSpPr>
        <xdr:cNvPr id="547" name="テキスト ボックス 546"/>
        <xdr:cNvSpPr txBox="1"/>
      </xdr:nvSpPr>
      <xdr:spPr>
        <a:xfrm>
          <a:off x="15246428" y="677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10099</xdr:rowOff>
    </xdr:from>
    <xdr:to>
      <xdr:col>76</xdr:col>
      <xdr:colOff>165100</xdr:colOff>
      <xdr:row>39</xdr:row>
      <xdr:rowOff>111699</xdr:rowOff>
    </xdr:to>
    <xdr:sp macro="" textlink="">
      <xdr:nvSpPr>
        <xdr:cNvPr id="548" name="楕円 547"/>
        <xdr:cNvSpPr/>
      </xdr:nvSpPr>
      <xdr:spPr>
        <a:xfrm>
          <a:off x="14541500" y="669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102826</xdr:rowOff>
    </xdr:from>
    <xdr:ext cx="469744" cy="259045"/>
    <xdr:sp macro="" textlink="">
      <xdr:nvSpPr>
        <xdr:cNvPr id="549" name="テキスト ボックス 548"/>
        <xdr:cNvSpPr txBox="1"/>
      </xdr:nvSpPr>
      <xdr:spPr>
        <a:xfrm>
          <a:off x="14357428" y="678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2653</xdr:rowOff>
    </xdr:from>
    <xdr:to>
      <xdr:col>72</xdr:col>
      <xdr:colOff>38100</xdr:colOff>
      <xdr:row>39</xdr:row>
      <xdr:rowOff>104253</xdr:rowOff>
    </xdr:to>
    <xdr:sp macro="" textlink="">
      <xdr:nvSpPr>
        <xdr:cNvPr id="550" name="楕円 549"/>
        <xdr:cNvSpPr/>
      </xdr:nvSpPr>
      <xdr:spPr>
        <a:xfrm>
          <a:off x="13652500" y="668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120780</xdr:rowOff>
    </xdr:from>
    <xdr:ext cx="469744" cy="259045"/>
    <xdr:sp macro="" textlink="">
      <xdr:nvSpPr>
        <xdr:cNvPr id="551" name="テキスト ボックス 550"/>
        <xdr:cNvSpPr txBox="1"/>
      </xdr:nvSpPr>
      <xdr:spPr>
        <a:xfrm>
          <a:off x="13468428" y="646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168616</xdr:rowOff>
    </xdr:from>
    <xdr:to>
      <xdr:col>67</xdr:col>
      <xdr:colOff>101600</xdr:colOff>
      <xdr:row>39</xdr:row>
      <xdr:rowOff>98766</xdr:rowOff>
    </xdr:to>
    <xdr:sp macro="" textlink="">
      <xdr:nvSpPr>
        <xdr:cNvPr id="552" name="楕円 551"/>
        <xdr:cNvSpPr/>
      </xdr:nvSpPr>
      <xdr:spPr>
        <a:xfrm>
          <a:off x="12763500" y="668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115293</xdr:rowOff>
    </xdr:from>
    <xdr:ext cx="469744" cy="259045"/>
    <xdr:sp macro="" textlink="">
      <xdr:nvSpPr>
        <xdr:cNvPr id="553" name="テキスト ボックス 552"/>
        <xdr:cNvSpPr txBox="1"/>
      </xdr:nvSpPr>
      <xdr:spPr>
        <a:xfrm>
          <a:off x="12579428" y="645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3" name="テキスト ボックス 612"/>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4" name="直線コネクタ 613"/>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5" name="テキスト ボックス 614"/>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6" name="直線コネクタ 61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7" name="テキスト ボックス 616"/>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8" name="直線コネクタ 617"/>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9" name="テキスト ボックス 618"/>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2" name="直線コネクタ 621"/>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3" name="テキスト ボックス 622"/>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4" name="直線コネクタ 623"/>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5" name="テキスト ボックス 624"/>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6" name="直線コネクタ 625"/>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7" name="テキスト ボックス 626"/>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161417</xdr:rowOff>
    </xdr:from>
    <xdr:to>
      <xdr:col>85</xdr:col>
      <xdr:colOff>126364</xdr:colOff>
      <xdr:row>78</xdr:row>
      <xdr:rowOff>129099</xdr:rowOff>
    </xdr:to>
    <xdr:cxnSp macro="">
      <xdr:nvCxnSpPr>
        <xdr:cNvPr id="631" name="直線コネクタ 630"/>
        <xdr:cNvCxnSpPr/>
      </xdr:nvCxnSpPr>
      <xdr:spPr>
        <a:xfrm flipV="1">
          <a:off x="16317595" y="12162917"/>
          <a:ext cx="1269" cy="1339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132926</xdr:rowOff>
    </xdr:from>
    <xdr:ext cx="534377" cy="259045"/>
    <xdr:sp macro="" textlink="">
      <xdr:nvSpPr>
        <xdr:cNvPr id="632" name="公債費最小値テキスト"/>
        <xdr:cNvSpPr txBox="1"/>
      </xdr:nvSpPr>
      <xdr:spPr>
        <a:xfrm>
          <a:off x="16370300" y="1350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129099</xdr:rowOff>
    </xdr:from>
    <xdr:to>
      <xdr:col>86</xdr:col>
      <xdr:colOff>25400</xdr:colOff>
      <xdr:row>78</xdr:row>
      <xdr:rowOff>129099</xdr:rowOff>
    </xdr:to>
    <xdr:cxnSp macro="">
      <xdr:nvCxnSpPr>
        <xdr:cNvPr id="633" name="直線コネクタ 632"/>
        <xdr:cNvCxnSpPr/>
      </xdr:nvCxnSpPr>
      <xdr:spPr>
        <a:xfrm>
          <a:off x="16230600" y="1350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108094</xdr:rowOff>
    </xdr:from>
    <xdr:ext cx="534377" cy="259045"/>
    <xdr:sp macro="" textlink="">
      <xdr:nvSpPr>
        <xdr:cNvPr id="634" name="公債費最大値テキスト"/>
        <xdr:cNvSpPr txBox="1"/>
      </xdr:nvSpPr>
      <xdr:spPr>
        <a:xfrm>
          <a:off x="16370300" y="1193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161417</xdr:rowOff>
    </xdr:from>
    <xdr:to>
      <xdr:col>86</xdr:col>
      <xdr:colOff>25400</xdr:colOff>
      <xdr:row>70</xdr:row>
      <xdr:rowOff>161417</xdr:rowOff>
    </xdr:to>
    <xdr:cxnSp macro="">
      <xdr:nvCxnSpPr>
        <xdr:cNvPr id="635" name="直線コネクタ 634"/>
        <xdr:cNvCxnSpPr/>
      </xdr:nvCxnSpPr>
      <xdr:spPr>
        <a:xfrm>
          <a:off x="16230600" y="121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99752</xdr:rowOff>
    </xdr:from>
    <xdr:to>
      <xdr:col>85</xdr:col>
      <xdr:colOff>127000</xdr:colOff>
      <xdr:row>74</xdr:row>
      <xdr:rowOff>139557</xdr:rowOff>
    </xdr:to>
    <xdr:cxnSp macro="">
      <xdr:nvCxnSpPr>
        <xdr:cNvPr id="636" name="直線コネクタ 635"/>
        <xdr:cNvCxnSpPr/>
      </xdr:nvCxnSpPr>
      <xdr:spPr>
        <a:xfrm flipV="1">
          <a:off x="15481300" y="12787052"/>
          <a:ext cx="838200" cy="39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141308</xdr:rowOff>
    </xdr:from>
    <xdr:ext cx="534377" cy="259045"/>
    <xdr:sp macro="" textlink="">
      <xdr:nvSpPr>
        <xdr:cNvPr id="637" name="公債費平均値テキスト"/>
        <xdr:cNvSpPr txBox="1"/>
      </xdr:nvSpPr>
      <xdr:spPr>
        <a:xfrm>
          <a:off x="16370300" y="12828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162881</xdr:rowOff>
    </xdr:from>
    <xdr:to>
      <xdr:col>85</xdr:col>
      <xdr:colOff>177800</xdr:colOff>
      <xdr:row>75</xdr:row>
      <xdr:rowOff>93031</xdr:rowOff>
    </xdr:to>
    <xdr:sp macro="" textlink="">
      <xdr:nvSpPr>
        <xdr:cNvPr id="638" name="フローチャート: 判断 637"/>
        <xdr:cNvSpPr/>
      </xdr:nvSpPr>
      <xdr:spPr>
        <a:xfrm>
          <a:off x="162687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139557</xdr:rowOff>
    </xdr:from>
    <xdr:to>
      <xdr:col>81</xdr:col>
      <xdr:colOff>50800</xdr:colOff>
      <xdr:row>75</xdr:row>
      <xdr:rowOff>397</xdr:rowOff>
    </xdr:to>
    <xdr:cxnSp macro="">
      <xdr:nvCxnSpPr>
        <xdr:cNvPr id="639" name="直線コネクタ 638"/>
        <xdr:cNvCxnSpPr/>
      </xdr:nvCxnSpPr>
      <xdr:spPr>
        <a:xfrm flipV="1">
          <a:off x="14592300" y="12826857"/>
          <a:ext cx="889000" cy="3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145964</xdr:rowOff>
    </xdr:from>
    <xdr:to>
      <xdr:col>81</xdr:col>
      <xdr:colOff>101600</xdr:colOff>
      <xdr:row>75</xdr:row>
      <xdr:rowOff>76114</xdr:rowOff>
    </xdr:to>
    <xdr:sp macro="" textlink="">
      <xdr:nvSpPr>
        <xdr:cNvPr id="640" name="フローチャート: 判断 639"/>
        <xdr:cNvSpPr/>
      </xdr:nvSpPr>
      <xdr:spPr>
        <a:xfrm>
          <a:off x="154305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67241</xdr:rowOff>
    </xdr:from>
    <xdr:ext cx="534377" cy="259045"/>
    <xdr:sp macro="" textlink="">
      <xdr:nvSpPr>
        <xdr:cNvPr id="641" name="テキスト ボックス 640"/>
        <xdr:cNvSpPr txBox="1"/>
      </xdr:nvSpPr>
      <xdr:spPr>
        <a:xfrm>
          <a:off x="15214111" y="1292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159788</xdr:rowOff>
    </xdr:from>
    <xdr:to>
      <xdr:col>76</xdr:col>
      <xdr:colOff>114300</xdr:colOff>
      <xdr:row>75</xdr:row>
      <xdr:rowOff>397</xdr:rowOff>
    </xdr:to>
    <xdr:cxnSp macro="">
      <xdr:nvCxnSpPr>
        <xdr:cNvPr id="642" name="直線コネクタ 641"/>
        <xdr:cNvCxnSpPr/>
      </xdr:nvCxnSpPr>
      <xdr:spPr>
        <a:xfrm>
          <a:off x="13703300" y="12847088"/>
          <a:ext cx="889000" cy="1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144793</xdr:rowOff>
    </xdr:from>
    <xdr:to>
      <xdr:col>76</xdr:col>
      <xdr:colOff>165100</xdr:colOff>
      <xdr:row>75</xdr:row>
      <xdr:rowOff>74943</xdr:rowOff>
    </xdr:to>
    <xdr:sp macro="" textlink="">
      <xdr:nvSpPr>
        <xdr:cNvPr id="643" name="フローチャート: 判断 642"/>
        <xdr:cNvSpPr/>
      </xdr:nvSpPr>
      <xdr:spPr>
        <a:xfrm>
          <a:off x="14541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66070</xdr:rowOff>
    </xdr:from>
    <xdr:ext cx="534377" cy="259045"/>
    <xdr:sp macro="" textlink="">
      <xdr:nvSpPr>
        <xdr:cNvPr id="644" name="テキスト ボックス 643"/>
        <xdr:cNvSpPr txBox="1"/>
      </xdr:nvSpPr>
      <xdr:spPr>
        <a:xfrm>
          <a:off x="14325111" y="1292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96409</xdr:rowOff>
    </xdr:from>
    <xdr:to>
      <xdr:col>71</xdr:col>
      <xdr:colOff>177800</xdr:colOff>
      <xdr:row>74</xdr:row>
      <xdr:rowOff>159788</xdr:rowOff>
    </xdr:to>
    <xdr:cxnSp macro="">
      <xdr:nvCxnSpPr>
        <xdr:cNvPr id="645" name="直線コネクタ 644"/>
        <xdr:cNvCxnSpPr/>
      </xdr:nvCxnSpPr>
      <xdr:spPr>
        <a:xfrm>
          <a:off x="12814300" y="12783709"/>
          <a:ext cx="889000" cy="6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134048</xdr:rowOff>
    </xdr:from>
    <xdr:to>
      <xdr:col>72</xdr:col>
      <xdr:colOff>38100</xdr:colOff>
      <xdr:row>75</xdr:row>
      <xdr:rowOff>64198</xdr:rowOff>
    </xdr:to>
    <xdr:sp macro="" textlink="">
      <xdr:nvSpPr>
        <xdr:cNvPr id="646" name="フローチャート: 判断 645"/>
        <xdr:cNvSpPr/>
      </xdr:nvSpPr>
      <xdr:spPr>
        <a:xfrm>
          <a:off x="13652500" y="128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55325</xdr:rowOff>
    </xdr:from>
    <xdr:ext cx="534377" cy="259045"/>
    <xdr:sp macro="" textlink="">
      <xdr:nvSpPr>
        <xdr:cNvPr id="647" name="テキスト ボックス 646"/>
        <xdr:cNvSpPr txBox="1"/>
      </xdr:nvSpPr>
      <xdr:spPr>
        <a:xfrm>
          <a:off x="13436111" y="129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129162</xdr:rowOff>
    </xdr:from>
    <xdr:to>
      <xdr:col>67</xdr:col>
      <xdr:colOff>101600</xdr:colOff>
      <xdr:row>75</xdr:row>
      <xdr:rowOff>59312</xdr:rowOff>
    </xdr:to>
    <xdr:sp macro="" textlink="">
      <xdr:nvSpPr>
        <xdr:cNvPr id="648" name="フローチャート: 判断 647"/>
        <xdr:cNvSpPr/>
      </xdr:nvSpPr>
      <xdr:spPr>
        <a:xfrm>
          <a:off x="12763500" y="1281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50439</xdr:rowOff>
    </xdr:from>
    <xdr:ext cx="534377" cy="259045"/>
    <xdr:sp macro="" textlink="">
      <xdr:nvSpPr>
        <xdr:cNvPr id="649" name="テキスト ボックス 648"/>
        <xdr:cNvSpPr txBox="1"/>
      </xdr:nvSpPr>
      <xdr:spPr>
        <a:xfrm>
          <a:off x="12547111" y="1290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48952</xdr:rowOff>
    </xdr:from>
    <xdr:to>
      <xdr:col>85</xdr:col>
      <xdr:colOff>177800</xdr:colOff>
      <xdr:row>74</xdr:row>
      <xdr:rowOff>150552</xdr:rowOff>
    </xdr:to>
    <xdr:sp macro="" textlink="">
      <xdr:nvSpPr>
        <xdr:cNvPr id="655" name="楕円 654"/>
        <xdr:cNvSpPr/>
      </xdr:nvSpPr>
      <xdr:spPr>
        <a:xfrm>
          <a:off x="16268700" y="127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71829</xdr:rowOff>
    </xdr:from>
    <xdr:ext cx="534377" cy="259045"/>
    <xdr:sp macro="" textlink="">
      <xdr:nvSpPr>
        <xdr:cNvPr id="656" name="公債費該当値テキスト"/>
        <xdr:cNvSpPr txBox="1"/>
      </xdr:nvSpPr>
      <xdr:spPr>
        <a:xfrm>
          <a:off x="16370300" y="1258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88757</xdr:rowOff>
    </xdr:from>
    <xdr:to>
      <xdr:col>81</xdr:col>
      <xdr:colOff>101600</xdr:colOff>
      <xdr:row>75</xdr:row>
      <xdr:rowOff>18907</xdr:rowOff>
    </xdr:to>
    <xdr:sp macro="" textlink="">
      <xdr:nvSpPr>
        <xdr:cNvPr id="657" name="楕円 656"/>
        <xdr:cNvSpPr/>
      </xdr:nvSpPr>
      <xdr:spPr>
        <a:xfrm>
          <a:off x="15430500" y="1277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35434</xdr:rowOff>
    </xdr:from>
    <xdr:ext cx="534377" cy="259045"/>
    <xdr:sp macro="" textlink="">
      <xdr:nvSpPr>
        <xdr:cNvPr id="658" name="テキスト ボックス 657"/>
        <xdr:cNvSpPr txBox="1"/>
      </xdr:nvSpPr>
      <xdr:spPr>
        <a:xfrm>
          <a:off x="15214111" y="1255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121047</xdr:rowOff>
    </xdr:from>
    <xdr:to>
      <xdr:col>76</xdr:col>
      <xdr:colOff>165100</xdr:colOff>
      <xdr:row>75</xdr:row>
      <xdr:rowOff>51197</xdr:rowOff>
    </xdr:to>
    <xdr:sp macro="" textlink="">
      <xdr:nvSpPr>
        <xdr:cNvPr id="659" name="楕円 658"/>
        <xdr:cNvSpPr/>
      </xdr:nvSpPr>
      <xdr:spPr>
        <a:xfrm>
          <a:off x="14541500" y="1280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67724</xdr:rowOff>
    </xdr:from>
    <xdr:ext cx="534377" cy="259045"/>
    <xdr:sp macro="" textlink="">
      <xdr:nvSpPr>
        <xdr:cNvPr id="660" name="テキスト ボックス 659"/>
        <xdr:cNvSpPr txBox="1"/>
      </xdr:nvSpPr>
      <xdr:spPr>
        <a:xfrm>
          <a:off x="14325111" y="1258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108988</xdr:rowOff>
    </xdr:from>
    <xdr:to>
      <xdr:col>72</xdr:col>
      <xdr:colOff>38100</xdr:colOff>
      <xdr:row>75</xdr:row>
      <xdr:rowOff>39138</xdr:rowOff>
    </xdr:to>
    <xdr:sp macro="" textlink="">
      <xdr:nvSpPr>
        <xdr:cNvPr id="661" name="楕円 660"/>
        <xdr:cNvSpPr/>
      </xdr:nvSpPr>
      <xdr:spPr>
        <a:xfrm>
          <a:off x="13652500" y="1279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55665</xdr:rowOff>
    </xdr:from>
    <xdr:ext cx="534377" cy="259045"/>
    <xdr:sp macro="" textlink="">
      <xdr:nvSpPr>
        <xdr:cNvPr id="662" name="テキスト ボックス 661"/>
        <xdr:cNvSpPr txBox="1"/>
      </xdr:nvSpPr>
      <xdr:spPr>
        <a:xfrm>
          <a:off x="13436111" y="1257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45609</xdr:rowOff>
    </xdr:from>
    <xdr:to>
      <xdr:col>67</xdr:col>
      <xdr:colOff>101600</xdr:colOff>
      <xdr:row>74</xdr:row>
      <xdr:rowOff>147209</xdr:rowOff>
    </xdr:to>
    <xdr:sp macro="" textlink="">
      <xdr:nvSpPr>
        <xdr:cNvPr id="663" name="楕円 662"/>
        <xdr:cNvSpPr/>
      </xdr:nvSpPr>
      <xdr:spPr>
        <a:xfrm>
          <a:off x="12763500" y="1273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163736</xdr:rowOff>
    </xdr:from>
    <xdr:ext cx="534377" cy="259045"/>
    <xdr:sp macro="" textlink="">
      <xdr:nvSpPr>
        <xdr:cNvPr id="664" name="テキスト ボックス 663"/>
        <xdr:cNvSpPr txBox="1"/>
      </xdr:nvSpPr>
      <xdr:spPr>
        <a:xfrm>
          <a:off x="12547111" y="1250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166629</xdr:rowOff>
    </xdr:from>
    <xdr:to>
      <xdr:col>85</xdr:col>
      <xdr:colOff>126364</xdr:colOff>
      <xdr:row>98</xdr:row>
      <xdr:rowOff>131425</xdr:rowOff>
    </xdr:to>
    <xdr:cxnSp macro="">
      <xdr:nvCxnSpPr>
        <xdr:cNvPr id="686" name="直線コネクタ 685"/>
        <xdr:cNvCxnSpPr/>
      </xdr:nvCxnSpPr>
      <xdr:spPr>
        <a:xfrm flipV="1">
          <a:off x="16317595" y="15597129"/>
          <a:ext cx="1269" cy="1336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135252</xdr:rowOff>
    </xdr:from>
    <xdr:ext cx="378565" cy="259045"/>
    <xdr:sp macro="" textlink="">
      <xdr:nvSpPr>
        <xdr:cNvPr id="687" name="積立金最小値テキスト"/>
        <xdr:cNvSpPr txBox="1"/>
      </xdr:nvSpPr>
      <xdr:spPr>
        <a:xfrm>
          <a:off x="16370300" y="1693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131425</xdr:rowOff>
    </xdr:from>
    <xdr:to>
      <xdr:col>86</xdr:col>
      <xdr:colOff>25400</xdr:colOff>
      <xdr:row>98</xdr:row>
      <xdr:rowOff>131425</xdr:rowOff>
    </xdr:to>
    <xdr:cxnSp macro="">
      <xdr:nvCxnSpPr>
        <xdr:cNvPr id="688" name="直線コネクタ 687"/>
        <xdr:cNvCxnSpPr/>
      </xdr:nvCxnSpPr>
      <xdr:spPr>
        <a:xfrm>
          <a:off x="16230600" y="1693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113306</xdr:rowOff>
    </xdr:from>
    <xdr:ext cx="534377" cy="259045"/>
    <xdr:sp macro="" textlink="">
      <xdr:nvSpPr>
        <xdr:cNvPr id="689" name="積立金最大値テキスト"/>
        <xdr:cNvSpPr txBox="1"/>
      </xdr:nvSpPr>
      <xdr:spPr>
        <a:xfrm>
          <a:off x="16370300" y="1537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166629</xdr:rowOff>
    </xdr:from>
    <xdr:to>
      <xdr:col>86</xdr:col>
      <xdr:colOff>25400</xdr:colOff>
      <xdr:row>90</xdr:row>
      <xdr:rowOff>166629</xdr:rowOff>
    </xdr:to>
    <xdr:cxnSp macro="">
      <xdr:nvCxnSpPr>
        <xdr:cNvPr id="690" name="直線コネクタ 689"/>
        <xdr:cNvCxnSpPr/>
      </xdr:nvCxnSpPr>
      <xdr:spPr>
        <a:xfrm>
          <a:off x="16230600" y="15597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47072</xdr:rowOff>
    </xdr:from>
    <xdr:to>
      <xdr:col>85</xdr:col>
      <xdr:colOff>127000</xdr:colOff>
      <xdr:row>96</xdr:row>
      <xdr:rowOff>48535</xdr:rowOff>
    </xdr:to>
    <xdr:cxnSp macro="">
      <xdr:nvCxnSpPr>
        <xdr:cNvPr id="691" name="直線コネクタ 690"/>
        <xdr:cNvCxnSpPr/>
      </xdr:nvCxnSpPr>
      <xdr:spPr>
        <a:xfrm>
          <a:off x="15481300" y="16506272"/>
          <a:ext cx="8382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132797</xdr:rowOff>
    </xdr:from>
    <xdr:ext cx="469744" cy="259045"/>
    <xdr:sp macro="" textlink="">
      <xdr:nvSpPr>
        <xdr:cNvPr id="692" name="積立金平均値テキスト"/>
        <xdr:cNvSpPr txBox="1"/>
      </xdr:nvSpPr>
      <xdr:spPr>
        <a:xfrm>
          <a:off x="16370300" y="16591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154370</xdr:rowOff>
    </xdr:from>
    <xdr:to>
      <xdr:col>85</xdr:col>
      <xdr:colOff>177800</xdr:colOff>
      <xdr:row>97</xdr:row>
      <xdr:rowOff>84520</xdr:rowOff>
    </xdr:to>
    <xdr:sp macro="" textlink="">
      <xdr:nvSpPr>
        <xdr:cNvPr id="693" name="フローチャート: 判断 692"/>
        <xdr:cNvSpPr/>
      </xdr:nvSpPr>
      <xdr:spPr>
        <a:xfrm>
          <a:off x="16268700" y="1661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47072</xdr:rowOff>
    </xdr:from>
    <xdr:to>
      <xdr:col>81</xdr:col>
      <xdr:colOff>50800</xdr:colOff>
      <xdr:row>97</xdr:row>
      <xdr:rowOff>50729</xdr:rowOff>
    </xdr:to>
    <xdr:cxnSp macro="">
      <xdr:nvCxnSpPr>
        <xdr:cNvPr id="694" name="直線コネクタ 693"/>
        <xdr:cNvCxnSpPr/>
      </xdr:nvCxnSpPr>
      <xdr:spPr>
        <a:xfrm flipV="1">
          <a:off x="14592300" y="16506272"/>
          <a:ext cx="889000" cy="17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161412</xdr:rowOff>
    </xdr:from>
    <xdr:to>
      <xdr:col>81</xdr:col>
      <xdr:colOff>101600</xdr:colOff>
      <xdr:row>97</xdr:row>
      <xdr:rowOff>91562</xdr:rowOff>
    </xdr:to>
    <xdr:sp macro="" textlink="">
      <xdr:nvSpPr>
        <xdr:cNvPr id="695" name="フローチャート: 判断 694"/>
        <xdr:cNvSpPr/>
      </xdr:nvSpPr>
      <xdr:spPr>
        <a:xfrm>
          <a:off x="15430500" y="166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82689</xdr:rowOff>
    </xdr:from>
    <xdr:ext cx="469744" cy="259045"/>
    <xdr:sp macro="" textlink="">
      <xdr:nvSpPr>
        <xdr:cNvPr id="696" name="テキスト ボックス 695"/>
        <xdr:cNvSpPr txBox="1"/>
      </xdr:nvSpPr>
      <xdr:spPr>
        <a:xfrm>
          <a:off x="15246428" y="16713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146512</xdr:rowOff>
    </xdr:from>
    <xdr:to>
      <xdr:col>76</xdr:col>
      <xdr:colOff>114300</xdr:colOff>
      <xdr:row>97</xdr:row>
      <xdr:rowOff>50729</xdr:rowOff>
    </xdr:to>
    <xdr:cxnSp macro="">
      <xdr:nvCxnSpPr>
        <xdr:cNvPr id="697" name="直線コネクタ 696"/>
        <xdr:cNvCxnSpPr/>
      </xdr:nvCxnSpPr>
      <xdr:spPr>
        <a:xfrm>
          <a:off x="13703300" y="16434262"/>
          <a:ext cx="889000" cy="24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2673</xdr:rowOff>
    </xdr:from>
    <xdr:to>
      <xdr:col>76</xdr:col>
      <xdr:colOff>165100</xdr:colOff>
      <xdr:row>97</xdr:row>
      <xdr:rowOff>104273</xdr:rowOff>
    </xdr:to>
    <xdr:sp macro="" textlink="">
      <xdr:nvSpPr>
        <xdr:cNvPr id="698" name="フローチャート: 判断 697"/>
        <xdr:cNvSpPr/>
      </xdr:nvSpPr>
      <xdr:spPr>
        <a:xfrm>
          <a:off x="145415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95400</xdr:rowOff>
    </xdr:from>
    <xdr:ext cx="469744" cy="259045"/>
    <xdr:sp macro="" textlink="">
      <xdr:nvSpPr>
        <xdr:cNvPr id="699" name="テキスト ボックス 698"/>
        <xdr:cNvSpPr txBox="1"/>
      </xdr:nvSpPr>
      <xdr:spPr>
        <a:xfrm>
          <a:off x="14357428" y="16726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146512</xdr:rowOff>
    </xdr:from>
    <xdr:to>
      <xdr:col>71</xdr:col>
      <xdr:colOff>177800</xdr:colOff>
      <xdr:row>97</xdr:row>
      <xdr:rowOff>38019</xdr:rowOff>
    </xdr:to>
    <xdr:cxnSp macro="">
      <xdr:nvCxnSpPr>
        <xdr:cNvPr id="700" name="直線コネクタ 699"/>
        <xdr:cNvCxnSpPr/>
      </xdr:nvCxnSpPr>
      <xdr:spPr>
        <a:xfrm flipV="1">
          <a:off x="12814300" y="16434262"/>
          <a:ext cx="889000" cy="23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139740</xdr:rowOff>
    </xdr:from>
    <xdr:to>
      <xdr:col>72</xdr:col>
      <xdr:colOff>38100</xdr:colOff>
      <xdr:row>97</xdr:row>
      <xdr:rowOff>69890</xdr:rowOff>
    </xdr:to>
    <xdr:sp macro="" textlink="">
      <xdr:nvSpPr>
        <xdr:cNvPr id="701" name="フローチャート: 判断 700"/>
        <xdr:cNvSpPr/>
      </xdr:nvSpPr>
      <xdr:spPr>
        <a:xfrm>
          <a:off x="13652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61017</xdr:rowOff>
    </xdr:from>
    <xdr:ext cx="469744" cy="259045"/>
    <xdr:sp macro="" textlink="">
      <xdr:nvSpPr>
        <xdr:cNvPr id="702" name="テキスト ボックス 701"/>
        <xdr:cNvSpPr txBox="1"/>
      </xdr:nvSpPr>
      <xdr:spPr>
        <a:xfrm>
          <a:off x="13468428" y="1669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121362</xdr:rowOff>
    </xdr:from>
    <xdr:to>
      <xdr:col>67</xdr:col>
      <xdr:colOff>101600</xdr:colOff>
      <xdr:row>97</xdr:row>
      <xdr:rowOff>51512</xdr:rowOff>
    </xdr:to>
    <xdr:sp macro="" textlink="">
      <xdr:nvSpPr>
        <xdr:cNvPr id="703" name="フローチャート: 判断 702"/>
        <xdr:cNvSpPr/>
      </xdr:nvSpPr>
      <xdr:spPr>
        <a:xfrm>
          <a:off x="12763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68039</xdr:rowOff>
    </xdr:from>
    <xdr:ext cx="469744" cy="259045"/>
    <xdr:sp macro="" textlink="">
      <xdr:nvSpPr>
        <xdr:cNvPr id="704" name="テキスト ボックス 703"/>
        <xdr:cNvSpPr txBox="1"/>
      </xdr:nvSpPr>
      <xdr:spPr>
        <a:xfrm>
          <a:off x="12579428" y="163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169185</xdr:rowOff>
    </xdr:from>
    <xdr:to>
      <xdr:col>85</xdr:col>
      <xdr:colOff>177800</xdr:colOff>
      <xdr:row>96</xdr:row>
      <xdr:rowOff>99335</xdr:rowOff>
    </xdr:to>
    <xdr:sp macro="" textlink="">
      <xdr:nvSpPr>
        <xdr:cNvPr id="710" name="楕円 709"/>
        <xdr:cNvSpPr/>
      </xdr:nvSpPr>
      <xdr:spPr>
        <a:xfrm>
          <a:off x="16268700" y="1645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20612</xdr:rowOff>
    </xdr:from>
    <xdr:ext cx="469744" cy="259045"/>
    <xdr:sp macro="" textlink="">
      <xdr:nvSpPr>
        <xdr:cNvPr id="711" name="積立金該当値テキスト"/>
        <xdr:cNvSpPr txBox="1"/>
      </xdr:nvSpPr>
      <xdr:spPr>
        <a:xfrm>
          <a:off x="16370300" y="16308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167722</xdr:rowOff>
    </xdr:from>
    <xdr:to>
      <xdr:col>81</xdr:col>
      <xdr:colOff>101600</xdr:colOff>
      <xdr:row>96</xdr:row>
      <xdr:rowOff>97872</xdr:rowOff>
    </xdr:to>
    <xdr:sp macro="" textlink="">
      <xdr:nvSpPr>
        <xdr:cNvPr id="712" name="楕円 711"/>
        <xdr:cNvSpPr/>
      </xdr:nvSpPr>
      <xdr:spPr>
        <a:xfrm>
          <a:off x="15430500" y="1645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114399</xdr:rowOff>
    </xdr:from>
    <xdr:ext cx="469744" cy="259045"/>
    <xdr:sp macro="" textlink="">
      <xdr:nvSpPr>
        <xdr:cNvPr id="713" name="テキスト ボックス 712"/>
        <xdr:cNvSpPr txBox="1"/>
      </xdr:nvSpPr>
      <xdr:spPr>
        <a:xfrm>
          <a:off x="15246428" y="1623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171379</xdr:rowOff>
    </xdr:from>
    <xdr:to>
      <xdr:col>76</xdr:col>
      <xdr:colOff>165100</xdr:colOff>
      <xdr:row>97</xdr:row>
      <xdr:rowOff>101529</xdr:rowOff>
    </xdr:to>
    <xdr:sp macro="" textlink="">
      <xdr:nvSpPr>
        <xdr:cNvPr id="714" name="楕円 713"/>
        <xdr:cNvSpPr/>
      </xdr:nvSpPr>
      <xdr:spPr>
        <a:xfrm>
          <a:off x="14541500" y="1663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118056</xdr:rowOff>
    </xdr:from>
    <xdr:ext cx="469744" cy="259045"/>
    <xdr:sp macro="" textlink="">
      <xdr:nvSpPr>
        <xdr:cNvPr id="715" name="テキスト ボックス 714"/>
        <xdr:cNvSpPr txBox="1"/>
      </xdr:nvSpPr>
      <xdr:spPr>
        <a:xfrm>
          <a:off x="14357428" y="1640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95712</xdr:rowOff>
    </xdr:from>
    <xdr:to>
      <xdr:col>72</xdr:col>
      <xdr:colOff>38100</xdr:colOff>
      <xdr:row>96</xdr:row>
      <xdr:rowOff>25862</xdr:rowOff>
    </xdr:to>
    <xdr:sp macro="" textlink="">
      <xdr:nvSpPr>
        <xdr:cNvPr id="716" name="楕円 715"/>
        <xdr:cNvSpPr/>
      </xdr:nvSpPr>
      <xdr:spPr>
        <a:xfrm>
          <a:off x="13652500" y="1638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42389</xdr:rowOff>
    </xdr:from>
    <xdr:ext cx="534377" cy="259045"/>
    <xdr:sp macro="" textlink="">
      <xdr:nvSpPr>
        <xdr:cNvPr id="717" name="テキスト ボックス 716"/>
        <xdr:cNvSpPr txBox="1"/>
      </xdr:nvSpPr>
      <xdr:spPr>
        <a:xfrm>
          <a:off x="13436111" y="1615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158669</xdr:rowOff>
    </xdr:from>
    <xdr:to>
      <xdr:col>67</xdr:col>
      <xdr:colOff>101600</xdr:colOff>
      <xdr:row>97</xdr:row>
      <xdr:rowOff>88819</xdr:rowOff>
    </xdr:to>
    <xdr:sp macro="" textlink="">
      <xdr:nvSpPr>
        <xdr:cNvPr id="718" name="楕円 717"/>
        <xdr:cNvSpPr/>
      </xdr:nvSpPr>
      <xdr:spPr>
        <a:xfrm>
          <a:off x="12763500" y="1661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79946</xdr:rowOff>
    </xdr:from>
    <xdr:ext cx="469744" cy="259045"/>
    <xdr:sp macro="" textlink="">
      <xdr:nvSpPr>
        <xdr:cNvPr id="719" name="テキスト ボックス 718"/>
        <xdr:cNvSpPr txBox="1"/>
      </xdr:nvSpPr>
      <xdr:spPr>
        <a:xfrm>
          <a:off x="12579428" y="1671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134874</xdr:rowOff>
    </xdr:from>
    <xdr:to>
      <xdr:col>116</xdr:col>
      <xdr:colOff>62864</xdr:colOff>
      <xdr:row>39</xdr:row>
      <xdr:rowOff>44450</xdr:rowOff>
    </xdr:to>
    <xdr:cxnSp macro="">
      <xdr:nvCxnSpPr>
        <xdr:cNvPr id="743" name="直線コネクタ 742"/>
        <xdr:cNvCxnSpPr/>
      </xdr:nvCxnSpPr>
      <xdr:spPr>
        <a:xfrm flipV="1">
          <a:off x="22159595" y="5449824"/>
          <a:ext cx="1269" cy="1281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81551</xdr:rowOff>
    </xdr:from>
    <xdr:ext cx="534377" cy="259045"/>
    <xdr:sp macro="" textlink="">
      <xdr:nvSpPr>
        <xdr:cNvPr id="746" name="投資及び出資金最大値テキスト"/>
        <xdr:cNvSpPr txBox="1"/>
      </xdr:nvSpPr>
      <xdr:spPr>
        <a:xfrm>
          <a:off x="22212300" y="522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134874</xdr:rowOff>
    </xdr:from>
    <xdr:to>
      <xdr:col>116</xdr:col>
      <xdr:colOff>152400</xdr:colOff>
      <xdr:row>31</xdr:row>
      <xdr:rowOff>134874</xdr:rowOff>
    </xdr:to>
    <xdr:cxnSp macro="">
      <xdr:nvCxnSpPr>
        <xdr:cNvPr id="747" name="直線コネクタ 746"/>
        <xdr:cNvCxnSpPr/>
      </xdr:nvCxnSpPr>
      <xdr:spPr>
        <a:xfrm>
          <a:off x="22072600" y="544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98044</xdr:rowOff>
    </xdr:from>
    <xdr:to>
      <xdr:col>116</xdr:col>
      <xdr:colOff>63500</xdr:colOff>
      <xdr:row>38</xdr:row>
      <xdr:rowOff>132969</xdr:rowOff>
    </xdr:to>
    <xdr:cxnSp macro="">
      <xdr:nvCxnSpPr>
        <xdr:cNvPr id="748" name="直線コネクタ 747"/>
        <xdr:cNvCxnSpPr/>
      </xdr:nvCxnSpPr>
      <xdr:spPr>
        <a:xfrm>
          <a:off x="21323300" y="6613144"/>
          <a:ext cx="838200" cy="3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98950</xdr:rowOff>
    </xdr:from>
    <xdr:ext cx="469744" cy="259045"/>
    <xdr:sp macro="" textlink="">
      <xdr:nvSpPr>
        <xdr:cNvPr id="749" name="投資及び出資金平均値テキスト"/>
        <xdr:cNvSpPr txBox="1"/>
      </xdr:nvSpPr>
      <xdr:spPr>
        <a:xfrm>
          <a:off x="22212300" y="6271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76073</xdr:rowOff>
    </xdr:from>
    <xdr:to>
      <xdr:col>116</xdr:col>
      <xdr:colOff>114300</xdr:colOff>
      <xdr:row>38</xdr:row>
      <xdr:rowOff>6223</xdr:rowOff>
    </xdr:to>
    <xdr:sp macro="" textlink="">
      <xdr:nvSpPr>
        <xdr:cNvPr id="750" name="フローチャート: 判断 749"/>
        <xdr:cNvSpPr/>
      </xdr:nvSpPr>
      <xdr:spPr>
        <a:xfrm>
          <a:off x="22110700" y="641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98044</xdr:rowOff>
    </xdr:from>
    <xdr:to>
      <xdr:col>111</xdr:col>
      <xdr:colOff>177800</xdr:colOff>
      <xdr:row>38</xdr:row>
      <xdr:rowOff>132207</xdr:rowOff>
    </xdr:to>
    <xdr:cxnSp macro="">
      <xdr:nvCxnSpPr>
        <xdr:cNvPr id="751" name="直線コネクタ 750"/>
        <xdr:cNvCxnSpPr/>
      </xdr:nvCxnSpPr>
      <xdr:spPr>
        <a:xfrm flipV="1">
          <a:off x="20434300" y="6613144"/>
          <a:ext cx="889000" cy="3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72263</xdr:rowOff>
    </xdr:from>
    <xdr:to>
      <xdr:col>112</xdr:col>
      <xdr:colOff>38100</xdr:colOff>
      <xdr:row>38</xdr:row>
      <xdr:rowOff>2413</xdr:rowOff>
    </xdr:to>
    <xdr:sp macro="" textlink="">
      <xdr:nvSpPr>
        <xdr:cNvPr id="752" name="フローチャート: 判断 751"/>
        <xdr:cNvSpPr/>
      </xdr:nvSpPr>
      <xdr:spPr>
        <a:xfrm>
          <a:off x="21272500" y="641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18940</xdr:rowOff>
    </xdr:from>
    <xdr:ext cx="469744" cy="259045"/>
    <xdr:sp macro="" textlink="">
      <xdr:nvSpPr>
        <xdr:cNvPr id="753" name="テキスト ボックス 752"/>
        <xdr:cNvSpPr txBox="1"/>
      </xdr:nvSpPr>
      <xdr:spPr>
        <a:xfrm>
          <a:off x="21088428" y="619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132207</xdr:rowOff>
    </xdr:from>
    <xdr:to>
      <xdr:col>107</xdr:col>
      <xdr:colOff>50800</xdr:colOff>
      <xdr:row>38</xdr:row>
      <xdr:rowOff>138176</xdr:rowOff>
    </xdr:to>
    <xdr:cxnSp macro="">
      <xdr:nvCxnSpPr>
        <xdr:cNvPr id="754" name="直線コネクタ 753"/>
        <xdr:cNvCxnSpPr/>
      </xdr:nvCxnSpPr>
      <xdr:spPr>
        <a:xfrm flipV="1">
          <a:off x="19545300" y="6647307"/>
          <a:ext cx="889000"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90424</xdr:rowOff>
    </xdr:from>
    <xdr:to>
      <xdr:col>107</xdr:col>
      <xdr:colOff>101600</xdr:colOff>
      <xdr:row>38</xdr:row>
      <xdr:rowOff>20574</xdr:rowOff>
    </xdr:to>
    <xdr:sp macro="" textlink="">
      <xdr:nvSpPr>
        <xdr:cNvPr id="755" name="フローチャート: 判断 754"/>
        <xdr:cNvSpPr/>
      </xdr:nvSpPr>
      <xdr:spPr>
        <a:xfrm>
          <a:off x="20383500" y="64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37101</xdr:rowOff>
    </xdr:from>
    <xdr:ext cx="469744" cy="259045"/>
    <xdr:sp macro="" textlink="">
      <xdr:nvSpPr>
        <xdr:cNvPr id="756" name="テキスト ボックス 755"/>
        <xdr:cNvSpPr txBox="1"/>
      </xdr:nvSpPr>
      <xdr:spPr>
        <a:xfrm>
          <a:off x="20199428" y="6209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131191</xdr:rowOff>
    </xdr:from>
    <xdr:to>
      <xdr:col>102</xdr:col>
      <xdr:colOff>114300</xdr:colOff>
      <xdr:row>38</xdr:row>
      <xdr:rowOff>138176</xdr:rowOff>
    </xdr:to>
    <xdr:cxnSp macro="">
      <xdr:nvCxnSpPr>
        <xdr:cNvPr id="757" name="直線コネクタ 756"/>
        <xdr:cNvCxnSpPr/>
      </xdr:nvCxnSpPr>
      <xdr:spPr>
        <a:xfrm>
          <a:off x="18656300" y="6646291"/>
          <a:ext cx="889000"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94107</xdr:rowOff>
    </xdr:from>
    <xdr:to>
      <xdr:col>102</xdr:col>
      <xdr:colOff>165100</xdr:colOff>
      <xdr:row>38</xdr:row>
      <xdr:rowOff>24257</xdr:rowOff>
    </xdr:to>
    <xdr:sp macro="" textlink="">
      <xdr:nvSpPr>
        <xdr:cNvPr id="758" name="フローチャート: 判断 757"/>
        <xdr:cNvSpPr/>
      </xdr:nvSpPr>
      <xdr:spPr>
        <a:xfrm>
          <a:off x="19494500" y="64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40784</xdr:rowOff>
    </xdr:from>
    <xdr:ext cx="469744" cy="259045"/>
    <xdr:sp macro="" textlink="">
      <xdr:nvSpPr>
        <xdr:cNvPr id="759" name="テキスト ボックス 758"/>
        <xdr:cNvSpPr txBox="1"/>
      </xdr:nvSpPr>
      <xdr:spPr>
        <a:xfrm>
          <a:off x="19310428" y="621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103378</xdr:rowOff>
    </xdr:from>
    <xdr:to>
      <xdr:col>98</xdr:col>
      <xdr:colOff>38100</xdr:colOff>
      <xdr:row>38</xdr:row>
      <xdr:rowOff>33528</xdr:rowOff>
    </xdr:to>
    <xdr:sp macro="" textlink="">
      <xdr:nvSpPr>
        <xdr:cNvPr id="760" name="フローチャート: 判断 759"/>
        <xdr:cNvSpPr/>
      </xdr:nvSpPr>
      <xdr:spPr>
        <a:xfrm>
          <a:off x="18605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50055</xdr:rowOff>
    </xdr:from>
    <xdr:ext cx="469744" cy="259045"/>
    <xdr:sp macro="" textlink="">
      <xdr:nvSpPr>
        <xdr:cNvPr id="761" name="テキスト ボックス 760"/>
        <xdr:cNvSpPr txBox="1"/>
      </xdr:nvSpPr>
      <xdr:spPr>
        <a:xfrm>
          <a:off x="18421428" y="622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82169</xdr:rowOff>
    </xdr:from>
    <xdr:to>
      <xdr:col>116</xdr:col>
      <xdr:colOff>114300</xdr:colOff>
      <xdr:row>39</xdr:row>
      <xdr:rowOff>12319</xdr:rowOff>
    </xdr:to>
    <xdr:sp macro="" textlink="">
      <xdr:nvSpPr>
        <xdr:cNvPr id="767" name="楕円 766"/>
        <xdr:cNvSpPr/>
      </xdr:nvSpPr>
      <xdr:spPr>
        <a:xfrm>
          <a:off x="22110700" y="659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168546</xdr:rowOff>
    </xdr:from>
    <xdr:ext cx="378565" cy="259045"/>
    <xdr:sp macro="" textlink="">
      <xdr:nvSpPr>
        <xdr:cNvPr id="768" name="投資及び出資金該当値テキスト"/>
        <xdr:cNvSpPr txBox="1"/>
      </xdr:nvSpPr>
      <xdr:spPr>
        <a:xfrm>
          <a:off x="22212300" y="6512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47244</xdr:rowOff>
    </xdr:from>
    <xdr:to>
      <xdr:col>112</xdr:col>
      <xdr:colOff>38100</xdr:colOff>
      <xdr:row>38</xdr:row>
      <xdr:rowOff>148844</xdr:rowOff>
    </xdr:to>
    <xdr:sp macro="" textlink="">
      <xdr:nvSpPr>
        <xdr:cNvPr id="769" name="楕円 768"/>
        <xdr:cNvSpPr/>
      </xdr:nvSpPr>
      <xdr:spPr>
        <a:xfrm>
          <a:off x="21272500" y="656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139971</xdr:rowOff>
    </xdr:from>
    <xdr:ext cx="378565" cy="259045"/>
    <xdr:sp macro="" textlink="">
      <xdr:nvSpPr>
        <xdr:cNvPr id="770" name="テキスト ボックス 769"/>
        <xdr:cNvSpPr txBox="1"/>
      </xdr:nvSpPr>
      <xdr:spPr>
        <a:xfrm>
          <a:off x="21134017" y="6655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81407</xdr:rowOff>
    </xdr:from>
    <xdr:to>
      <xdr:col>107</xdr:col>
      <xdr:colOff>101600</xdr:colOff>
      <xdr:row>39</xdr:row>
      <xdr:rowOff>11557</xdr:rowOff>
    </xdr:to>
    <xdr:sp macro="" textlink="">
      <xdr:nvSpPr>
        <xdr:cNvPr id="771" name="楕円 770"/>
        <xdr:cNvSpPr/>
      </xdr:nvSpPr>
      <xdr:spPr>
        <a:xfrm>
          <a:off x="20383500" y="659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2684</xdr:rowOff>
    </xdr:from>
    <xdr:ext cx="378565" cy="259045"/>
    <xdr:sp macro="" textlink="">
      <xdr:nvSpPr>
        <xdr:cNvPr id="772" name="テキスト ボックス 771"/>
        <xdr:cNvSpPr txBox="1"/>
      </xdr:nvSpPr>
      <xdr:spPr>
        <a:xfrm>
          <a:off x="20245017" y="6689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87376</xdr:rowOff>
    </xdr:from>
    <xdr:to>
      <xdr:col>102</xdr:col>
      <xdr:colOff>165100</xdr:colOff>
      <xdr:row>39</xdr:row>
      <xdr:rowOff>17526</xdr:rowOff>
    </xdr:to>
    <xdr:sp macro="" textlink="">
      <xdr:nvSpPr>
        <xdr:cNvPr id="773" name="楕円 772"/>
        <xdr:cNvSpPr/>
      </xdr:nvSpPr>
      <xdr:spPr>
        <a:xfrm>
          <a:off x="19494500" y="660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8653</xdr:rowOff>
    </xdr:from>
    <xdr:ext cx="378565" cy="259045"/>
    <xdr:sp macro="" textlink="">
      <xdr:nvSpPr>
        <xdr:cNvPr id="774" name="テキスト ボックス 773"/>
        <xdr:cNvSpPr txBox="1"/>
      </xdr:nvSpPr>
      <xdr:spPr>
        <a:xfrm>
          <a:off x="19356017" y="6695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80391</xdr:rowOff>
    </xdr:from>
    <xdr:to>
      <xdr:col>98</xdr:col>
      <xdr:colOff>38100</xdr:colOff>
      <xdr:row>39</xdr:row>
      <xdr:rowOff>10541</xdr:rowOff>
    </xdr:to>
    <xdr:sp macro="" textlink="">
      <xdr:nvSpPr>
        <xdr:cNvPr id="775" name="楕円 774"/>
        <xdr:cNvSpPr/>
      </xdr:nvSpPr>
      <xdr:spPr>
        <a:xfrm>
          <a:off x="18605500" y="659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1668</xdr:rowOff>
    </xdr:from>
    <xdr:ext cx="378565" cy="259045"/>
    <xdr:sp macro="" textlink="">
      <xdr:nvSpPr>
        <xdr:cNvPr id="776" name="テキスト ボックス 775"/>
        <xdr:cNvSpPr txBox="1"/>
      </xdr:nvSpPr>
      <xdr:spPr>
        <a:xfrm>
          <a:off x="18467017" y="6688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0" name="テキスト ボックス 78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2" name="テキスト ボックス 79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4" name="テキスト ボックス 79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6" name="テキスト ボックス 79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114554</xdr:rowOff>
    </xdr:from>
    <xdr:to>
      <xdr:col>116</xdr:col>
      <xdr:colOff>62864</xdr:colOff>
      <xdr:row>59</xdr:row>
      <xdr:rowOff>42049</xdr:rowOff>
    </xdr:to>
    <xdr:cxnSp macro="">
      <xdr:nvCxnSpPr>
        <xdr:cNvPr id="800" name="直線コネクタ 799"/>
        <xdr:cNvCxnSpPr/>
      </xdr:nvCxnSpPr>
      <xdr:spPr>
        <a:xfrm flipV="1">
          <a:off x="22159595" y="8687054"/>
          <a:ext cx="1269" cy="14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45876</xdr:rowOff>
    </xdr:from>
    <xdr:ext cx="313932" cy="259045"/>
    <xdr:sp macro="" textlink="">
      <xdr:nvSpPr>
        <xdr:cNvPr id="801" name="貸付金最小値テキスト"/>
        <xdr:cNvSpPr txBox="1"/>
      </xdr:nvSpPr>
      <xdr:spPr>
        <a:xfrm>
          <a:off x="22212300" y="101614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42049</xdr:rowOff>
    </xdr:from>
    <xdr:to>
      <xdr:col>116</xdr:col>
      <xdr:colOff>152400</xdr:colOff>
      <xdr:row>59</xdr:row>
      <xdr:rowOff>42049</xdr:rowOff>
    </xdr:to>
    <xdr:cxnSp macro="">
      <xdr:nvCxnSpPr>
        <xdr:cNvPr id="802" name="直線コネクタ 801"/>
        <xdr:cNvCxnSpPr/>
      </xdr:nvCxnSpPr>
      <xdr:spPr>
        <a:xfrm>
          <a:off x="22072600" y="10157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61231</xdr:rowOff>
    </xdr:from>
    <xdr:ext cx="534377" cy="259045"/>
    <xdr:sp macro="" textlink="">
      <xdr:nvSpPr>
        <xdr:cNvPr id="803" name="貸付金最大値テキスト"/>
        <xdr:cNvSpPr txBox="1"/>
      </xdr:nvSpPr>
      <xdr:spPr>
        <a:xfrm>
          <a:off x="22212300" y="846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114554</xdr:rowOff>
    </xdr:from>
    <xdr:to>
      <xdr:col>116</xdr:col>
      <xdr:colOff>152400</xdr:colOff>
      <xdr:row>50</xdr:row>
      <xdr:rowOff>114554</xdr:rowOff>
    </xdr:to>
    <xdr:cxnSp macro="">
      <xdr:nvCxnSpPr>
        <xdr:cNvPr id="804" name="直線コネクタ 803"/>
        <xdr:cNvCxnSpPr/>
      </xdr:nvCxnSpPr>
      <xdr:spPr>
        <a:xfrm>
          <a:off x="22072600" y="868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41287</xdr:rowOff>
    </xdr:from>
    <xdr:to>
      <xdr:col>116</xdr:col>
      <xdr:colOff>63500</xdr:colOff>
      <xdr:row>59</xdr:row>
      <xdr:rowOff>41631</xdr:rowOff>
    </xdr:to>
    <xdr:cxnSp macro="">
      <xdr:nvCxnSpPr>
        <xdr:cNvPr id="805" name="直線コネクタ 804"/>
        <xdr:cNvCxnSpPr/>
      </xdr:nvCxnSpPr>
      <xdr:spPr>
        <a:xfrm>
          <a:off x="21323300" y="10156837"/>
          <a:ext cx="8382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117797</xdr:rowOff>
    </xdr:from>
    <xdr:ext cx="469744" cy="259045"/>
    <xdr:sp macro="" textlink="">
      <xdr:nvSpPr>
        <xdr:cNvPr id="806" name="貸付金平均値テキスト"/>
        <xdr:cNvSpPr txBox="1"/>
      </xdr:nvSpPr>
      <xdr:spPr>
        <a:xfrm>
          <a:off x="22212300" y="9718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94920</xdr:rowOff>
    </xdr:from>
    <xdr:to>
      <xdr:col>116</xdr:col>
      <xdr:colOff>114300</xdr:colOff>
      <xdr:row>58</xdr:row>
      <xdr:rowOff>25070</xdr:rowOff>
    </xdr:to>
    <xdr:sp macro="" textlink="">
      <xdr:nvSpPr>
        <xdr:cNvPr id="807" name="フローチャート: 判断 806"/>
        <xdr:cNvSpPr/>
      </xdr:nvSpPr>
      <xdr:spPr>
        <a:xfrm>
          <a:off x="22110700" y="986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41287</xdr:rowOff>
    </xdr:from>
    <xdr:to>
      <xdr:col>111</xdr:col>
      <xdr:colOff>177800</xdr:colOff>
      <xdr:row>59</xdr:row>
      <xdr:rowOff>41440</xdr:rowOff>
    </xdr:to>
    <xdr:cxnSp macro="">
      <xdr:nvCxnSpPr>
        <xdr:cNvPr id="808" name="直線コネクタ 807"/>
        <xdr:cNvCxnSpPr/>
      </xdr:nvCxnSpPr>
      <xdr:spPr>
        <a:xfrm flipV="1">
          <a:off x="20434300" y="10156837"/>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81470</xdr:rowOff>
    </xdr:from>
    <xdr:to>
      <xdr:col>112</xdr:col>
      <xdr:colOff>38100</xdr:colOff>
      <xdr:row>58</xdr:row>
      <xdr:rowOff>11620</xdr:rowOff>
    </xdr:to>
    <xdr:sp macro="" textlink="">
      <xdr:nvSpPr>
        <xdr:cNvPr id="809" name="フローチャート: 判断 808"/>
        <xdr:cNvSpPr/>
      </xdr:nvSpPr>
      <xdr:spPr>
        <a:xfrm>
          <a:off x="21272500" y="985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28147</xdr:rowOff>
    </xdr:from>
    <xdr:ext cx="469744" cy="259045"/>
    <xdr:sp macro="" textlink="">
      <xdr:nvSpPr>
        <xdr:cNvPr id="810" name="テキスト ボックス 809"/>
        <xdr:cNvSpPr txBox="1"/>
      </xdr:nvSpPr>
      <xdr:spPr>
        <a:xfrm>
          <a:off x="21088428" y="9629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41440</xdr:rowOff>
    </xdr:from>
    <xdr:to>
      <xdr:col>107</xdr:col>
      <xdr:colOff>50800</xdr:colOff>
      <xdr:row>59</xdr:row>
      <xdr:rowOff>41554</xdr:rowOff>
    </xdr:to>
    <xdr:cxnSp macro="">
      <xdr:nvCxnSpPr>
        <xdr:cNvPr id="811" name="直線コネクタ 810"/>
        <xdr:cNvCxnSpPr/>
      </xdr:nvCxnSpPr>
      <xdr:spPr>
        <a:xfrm flipV="1">
          <a:off x="19545300" y="10156990"/>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65545</xdr:rowOff>
    </xdr:from>
    <xdr:to>
      <xdr:col>107</xdr:col>
      <xdr:colOff>101600</xdr:colOff>
      <xdr:row>57</xdr:row>
      <xdr:rowOff>167145</xdr:rowOff>
    </xdr:to>
    <xdr:sp macro="" textlink="">
      <xdr:nvSpPr>
        <xdr:cNvPr id="812" name="フローチャート: 判断 811"/>
        <xdr:cNvSpPr/>
      </xdr:nvSpPr>
      <xdr:spPr>
        <a:xfrm>
          <a:off x="20383500" y="98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12222</xdr:rowOff>
    </xdr:from>
    <xdr:ext cx="469744" cy="259045"/>
    <xdr:sp macro="" textlink="">
      <xdr:nvSpPr>
        <xdr:cNvPr id="813" name="テキスト ボックス 812"/>
        <xdr:cNvSpPr txBox="1"/>
      </xdr:nvSpPr>
      <xdr:spPr>
        <a:xfrm>
          <a:off x="20199428" y="961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40602</xdr:rowOff>
    </xdr:from>
    <xdr:to>
      <xdr:col>102</xdr:col>
      <xdr:colOff>114300</xdr:colOff>
      <xdr:row>59</xdr:row>
      <xdr:rowOff>41554</xdr:rowOff>
    </xdr:to>
    <xdr:cxnSp macro="">
      <xdr:nvCxnSpPr>
        <xdr:cNvPr id="814" name="直線コネクタ 813"/>
        <xdr:cNvCxnSpPr/>
      </xdr:nvCxnSpPr>
      <xdr:spPr>
        <a:xfrm>
          <a:off x="18656300" y="10156152"/>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36246</xdr:rowOff>
    </xdr:from>
    <xdr:to>
      <xdr:col>102</xdr:col>
      <xdr:colOff>165100</xdr:colOff>
      <xdr:row>57</xdr:row>
      <xdr:rowOff>137846</xdr:rowOff>
    </xdr:to>
    <xdr:sp macro="" textlink="">
      <xdr:nvSpPr>
        <xdr:cNvPr id="815" name="フローチャート: 判断 814"/>
        <xdr:cNvSpPr/>
      </xdr:nvSpPr>
      <xdr:spPr>
        <a:xfrm>
          <a:off x="19494500" y="980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154373</xdr:rowOff>
    </xdr:from>
    <xdr:ext cx="469744" cy="259045"/>
    <xdr:sp macro="" textlink="">
      <xdr:nvSpPr>
        <xdr:cNvPr id="816" name="テキスト ボックス 815"/>
        <xdr:cNvSpPr txBox="1"/>
      </xdr:nvSpPr>
      <xdr:spPr>
        <a:xfrm>
          <a:off x="19310428" y="958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34074</xdr:rowOff>
    </xdr:from>
    <xdr:to>
      <xdr:col>98</xdr:col>
      <xdr:colOff>38100</xdr:colOff>
      <xdr:row>57</xdr:row>
      <xdr:rowOff>135674</xdr:rowOff>
    </xdr:to>
    <xdr:sp macro="" textlink="">
      <xdr:nvSpPr>
        <xdr:cNvPr id="817" name="フローチャート: 判断 816"/>
        <xdr:cNvSpPr/>
      </xdr:nvSpPr>
      <xdr:spPr>
        <a:xfrm>
          <a:off x="18605500" y="980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152201</xdr:rowOff>
    </xdr:from>
    <xdr:ext cx="469744" cy="259045"/>
    <xdr:sp macro="" textlink="">
      <xdr:nvSpPr>
        <xdr:cNvPr id="818" name="テキスト ボックス 817"/>
        <xdr:cNvSpPr txBox="1"/>
      </xdr:nvSpPr>
      <xdr:spPr>
        <a:xfrm>
          <a:off x="18421428" y="958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162281</xdr:rowOff>
    </xdr:from>
    <xdr:to>
      <xdr:col>116</xdr:col>
      <xdr:colOff>114300</xdr:colOff>
      <xdr:row>59</xdr:row>
      <xdr:rowOff>92431</xdr:rowOff>
    </xdr:to>
    <xdr:sp macro="" textlink="">
      <xdr:nvSpPr>
        <xdr:cNvPr id="824" name="楕円 823"/>
        <xdr:cNvSpPr/>
      </xdr:nvSpPr>
      <xdr:spPr>
        <a:xfrm>
          <a:off x="22110700" y="1010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77208</xdr:rowOff>
    </xdr:from>
    <xdr:ext cx="313932" cy="259045"/>
    <xdr:sp macro="" textlink="">
      <xdr:nvSpPr>
        <xdr:cNvPr id="825" name="貸付金該当値テキスト"/>
        <xdr:cNvSpPr txBox="1"/>
      </xdr:nvSpPr>
      <xdr:spPr>
        <a:xfrm>
          <a:off x="22212300" y="100213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161937</xdr:rowOff>
    </xdr:from>
    <xdr:to>
      <xdr:col>112</xdr:col>
      <xdr:colOff>38100</xdr:colOff>
      <xdr:row>59</xdr:row>
      <xdr:rowOff>92087</xdr:rowOff>
    </xdr:to>
    <xdr:sp macro="" textlink="">
      <xdr:nvSpPr>
        <xdr:cNvPr id="826" name="楕円 825"/>
        <xdr:cNvSpPr/>
      </xdr:nvSpPr>
      <xdr:spPr>
        <a:xfrm>
          <a:off x="21272500" y="1010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83214</xdr:rowOff>
    </xdr:from>
    <xdr:ext cx="313932" cy="259045"/>
    <xdr:sp macro="" textlink="">
      <xdr:nvSpPr>
        <xdr:cNvPr id="827" name="テキスト ボックス 826"/>
        <xdr:cNvSpPr txBox="1"/>
      </xdr:nvSpPr>
      <xdr:spPr>
        <a:xfrm>
          <a:off x="21166333" y="101987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162090</xdr:rowOff>
    </xdr:from>
    <xdr:to>
      <xdr:col>107</xdr:col>
      <xdr:colOff>101600</xdr:colOff>
      <xdr:row>59</xdr:row>
      <xdr:rowOff>92240</xdr:rowOff>
    </xdr:to>
    <xdr:sp macro="" textlink="">
      <xdr:nvSpPr>
        <xdr:cNvPr id="828" name="楕円 827"/>
        <xdr:cNvSpPr/>
      </xdr:nvSpPr>
      <xdr:spPr>
        <a:xfrm>
          <a:off x="20383500" y="1010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83367</xdr:rowOff>
    </xdr:from>
    <xdr:ext cx="313932" cy="259045"/>
    <xdr:sp macro="" textlink="">
      <xdr:nvSpPr>
        <xdr:cNvPr id="829" name="テキスト ボックス 828"/>
        <xdr:cNvSpPr txBox="1"/>
      </xdr:nvSpPr>
      <xdr:spPr>
        <a:xfrm>
          <a:off x="20277333" y="101989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162204</xdr:rowOff>
    </xdr:from>
    <xdr:to>
      <xdr:col>102</xdr:col>
      <xdr:colOff>165100</xdr:colOff>
      <xdr:row>59</xdr:row>
      <xdr:rowOff>92354</xdr:rowOff>
    </xdr:to>
    <xdr:sp macro="" textlink="">
      <xdr:nvSpPr>
        <xdr:cNvPr id="830" name="楕円 829"/>
        <xdr:cNvSpPr/>
      </xdr:nvSpPr>
      <xdr:spPr>
        <a:xfrm>
          <a:off x="19494500" y="1010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83481</xdr:rowOff>
    </xdr:from>
    <xdr:ext cx="313932" cy="259045"/>
    <xdr:sp macro="" textlink="">
      <xdr:nvSpPr>
        <xdr:cNvPr id="831" name="テキスト ボックス 830"/>
        <xdr:cNvSpPr txBox="1"/>
      </xdr:nvSpPr>
      <xdr:spPr>
        <a:xfrm>
          <a:off x="19388333" y="101990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161252</xdr:rowOff>
    </xdr:from>
    <xdr:to>
      <xdr:col>98</xdr:col>
      <xdr:colOff>38100</xdr:colOff>
      <xdr:row>59</xdr:row>
      <xdr:rowOff>91402</xdr:rowOff>
    </xdr:to>
    <xdr:sp macro="" textlink="">
      <xdr:nvSpPr>
        <xdr:cNvPr id="832" name="楕円 831"/>
        <xdr:cNvSpPr/>
      </xdr:nvSpPr>
      <xdr:spPr>
        <a:xfrm>
          <a:off x="18605500" y="1010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82529</xdr:rowOff>
    </xdr:from>
    <xdr:ext cx="378565" cy="259045"/>
    <xdr:sp macro="" textlink="">
      <xdr:nvSpPr>
        <xdr:cNvPr id="833" name="テキスト ボックス 832"/>
        <xdr:cNvSpPr txBox="1"/>
      </xdr:nvSpPr>
      <xdr:spPr>
        <a:xfrm>
          <a:off x="18467017" y="10198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4" name="テキスト ボックス 84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5" name="直線コネクタ 84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6" name="テキスト ボックス 84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7" name="直線コネクタ 84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8" name="テキスト ボックス 84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9" name="直線コネクタ 84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0" name="テキスト ボックス 84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1" name="直線コネクタ 85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2" name="テキスト ボックス 85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42407</xdr:rowOff>
    </xdr:from>
    <xdr:to>
      <xdr:col>116</xdr:col>
      <xdr:colOff>62864</xdr:colOff>
      <xdr:row>78</xdr:row>
      <xdr:rowOff>50867</xdr:rowOff>
    </xdr:to>
    <xdr:cxnSp macro="">
      <xdr:nvCxnSpPr>
        <xdr:cNvPr id="856" name="直線コネクタ 855"/>
        <xdr:cNvCxnSpPr/>
      </xdr:nvCxnSpPr>
      <xdr:spPr>
        <a:xfrm flipV="1">
          <a:off x="22159595" y="12043907"/>
          <a:ext cx="1269" cy="138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54694</xdr:rowOff>
    </xdr:from>
    <xdr:ext cx="534377" cy="259045"/>
    <xdr:sp macro="" textlink="">
      <xdr:nvSpPr>
        <xdr:cNvPr id="857" name="繰出金最小値テキスト"/>
        <xdr:cNvSpPr txBox="1"/>
      </xdr:nvSpPr>
      <xdr:spPr>
        <a:xfrm>
          <a:off x="22212300" y="1342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50867</xdr:rowOff>
    </xdr:from>
    <xdr:to>
      <xdr:col>116</xdr:col>
      <xdr:colOff>152400</xdr:colOff>
      <xdr:row>78</xdr:row>
      <xdr:rowOff>50867</xdr:rowOff>
    </xdr:to>
    <xdr:cxnSp macro="">
      <xdr:nvCxnSpPr>
        <xdr:cNvPr id="858" name="直線コネクタ 857"/>
        <xdr:cNvCxnSpPr/>
      </xdr:nvCxnSpPr>
      <xdr:spPr>
        <a:xfrm>
          <a:off x="22072600" y="13423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160534</xdr:rowOff>
    </xdr:from>
    <xdr:ext cx="534377" cy="259045"/>
    <xdr:sp macro="" textlink="">
      <xdr:nvSpPr>
        <xdr:cNvPr id="859" name="繰出金最大値テキスト"/>
        <xdr:cNvSpPr txBox="1"/>
      </xdr:nvSpPr>
      <xdr:spPr>
        <a:xfrm>
          <a:off x="22212300" y="1181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42407</xdr:rowOff>
    </xdr:from>
    <xdr:to>
      <xdr:col>116</xdr:col>
      <xdr:colOff>152400</xdr:colOff>
      <xdr:row>70</xdr:row>
      <xdr:rowOff>42407</xdr:rowOff>
    </xdr:to>
    <xdr:cxnSp macro="">
      <xdr:nvCxnSpPr>
        <xdr:cNvPr id="860" name="直線コネクタ 859"/>
        <xdr:cNvCxnSpPr/>
      </xdr:nvCxnSpPr>
      <xdr:spPr>
        <a:xfrm>
          <a:off x="22072600" y="1204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67097</xdr:rowOff>
    </xdr:from>
    <xdr:to>
      <xdr:col>116</xdr:col>
      <xdr:colOff>63500</xdr:colOff>
      <xdr:row>73</xdr:row>
      <xdr:rowOff>162285</xdr:rowOff>
    </xdr:to>
    <xdr:cxnSp macro="">
      <xdr:nvCxnSpPr>
        <xdr:cNvPr id="861" name="直線コネクタ 860"/>
        <xdr:cNvCxnSpPr/>
      </xdr:nvCxnSpPr>
      <xdr:spPr>
        <a:xfrm flipV="1">
          <a:off x="21323300" y="12582947"/>
          <a:ext cx="838200" cy="9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20647</xdr:rowOff>
    </xdr:from>
    <xdr:ext cx="534377" cy="259045"/>
    <xdr:sp macro="" textlink="">
      <xdr:nvSpPr>
        <xdr:cNvPr id="862" name="繰出金平均値テキスト"/>
        <xdr:cNvSpPr txBox="1"/>
      </xdr:nvSpPr>
      <xdr:spPr>
        <a:xfrm>
          <a:off x="22212300" y="12707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42220</xdr:rowOff>
    </xdr:from>
    <xdr:to>
      <xdr:col>116</xdr:col>
      <xdr:colOff>114300</xdr:colOff>
      <xdr:row>74</xdr:row>
      <xdr:rowOff>143820</xdr:rowOff>
    </xdr:to>
    <xdr:sp macro="" textlink="">
      <xdr:nvSpPr>
        <xdr:cNvPr id="863" name="フローチャート: 判断 862"/>
        <xdr:cNvSpPr/>
      </xdr:nvSpPr>
      <xdr:spPr>
        <a:xfrm>
          <a:off x="22110700" y="127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162285</xdr:rowOff>
    </xdr:from>
    <xdr:to>
      <xdr:col>111</xdr:col>
      <xdr:colOff>177800</xdr:colOff>
      <xdr:row>74</xdr:row>
      <xdr:rowOff>30612</xdr:rowOff>
    </xdr:to>
    <xdr:cxnSp macro="">
      <xdr:nvCxnSpPr>
        <xdr:cNvPr id="864" name="直線コネクタ 863"/>
        <xdr:cNvCxnSpPr/>
      </xdr:nvCxnSpPr>
      <xdr:spPr>
        <a:xfrm flipV="1">
          <a:off x="20434300" y="12678135"/>
          <a:ext cx="889000" cy="3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59227</xdr:rowOff>
    </xdr:from>
    <xdr:to>
      <xdr:col>112</xdr:col>
      <xdr:colOff>38100</xdr:colOff>
      <xdr:row>74</xdr:row>
      <xdr:rowOff>160827</xdr:rowOff>
    </xdr:to>
    <xdr:sp macro="" textlink="">
      <xdr:nvSpPr>
        <xdr:cNvPr id="865" name="フローチャート: 判断 864"/>
        <xdr:cNvSpPr/>
      </xdr:nvSpPr>
      <xdr:spPr>
        <a:xfrm>
          <a:off x="21272500" y="1274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151954</xdr:rowOff>
    </xdr:from>
    <xdr:ext cx="534377" cy="259045"/>
    <xdr:sp macro="" textlink="">
      <xdr:nvSpPr>
        <xdr:cNvPr id="866" name="テキスト ボックス 865"/>
        <xdr:cNvSpPr txBox="1"/>
      </xdr:nvSpPr>
      <xdr:spPr>
        <a:xfrm>
          <a:off x="21056111" y="1283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30612</xdr:rowOff>
    </xdr:from>
    <xdr:to>
      <xdr:col>107</xdr:col>
      <xdr:colOff>50800</xdr:colOff>
      <xdr:row>74</xdr:row>
      <xdr:rowOff>62662</xdr:rowOff>
    </xdr:to>
    <xdr:cxnSp macro="">
      <xdr:nvCxnSpPr>
        <xdr:cNvPr id="867" name="直線コネクタ 866"/>
        <xdr:cNvCxnSpPr/>
      </xdr:nvCxnSpPr>
      <xdr:spPr>
        <a:xfrm flipV="1">
          <a:off x="19545300" y="12717912"/>
          <a:ext cx="889000" cy="3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21829</xdr:rowOff>
    </xdr:from>
    <xdr:to>
      <xdr:col>107</xdr:col>
      <xdr:colOff>101600</xdr:colOff>
      <xdr:row>74</xdr:row>
      <xdr:rowOff>123429</xdr:rowOff>
    </xdr:to>
    <xdr:sp macro="" textlink="">
      <xdr:nvSpPr>
        <xdr:cNvPr id="868" name="フローチャート: 判断 867"/>
        <xdr:cNvSpPr/>
      </xdr:nvSpPr>
      <xdr:spPr>
        <a:xfrm>
          <a:off x="20383500" y="1270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114556</xdr:rowOff>
    </xdr:from>
    <xdr:ext cx="534377" cy="259045"/>
    <xdr:sp macro="" textlink="">
      <xdr:nvSpPr>
        <xdr:cNvPr id="869" name="テキスト ボックス 868"/>
        <xdr:cNvSpPr txBox="1"/>
      </xdr:nvSpPr>
      <xdr:spPr>
        <a:xfrm>
          <a:off x="20167111" y="1280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48763</xdr:rowOff>
    </xdr:from>
    <xdr:to>
      <xdr:col>102</xdr:col>
      <xdr:colOff>114300</xdr:colOff>
      <xdr:row>74</xdr:row>
      <xdr:rowOff>62662</xdr:rowOff>
    </xdr:to>
    <xdr:cxnSp macro="">
      <xdr:nvCxnSpPr>
        <xdr:cNvPr id="870" name="直線コネクタ 869"/>
        <xdr:cNvCxnSpPr/>
      </xdr:nvCxnSpPr>
      <xdr:spPr>
        <a:xfrm>
          <a:off x="18656300" y="12736063"/>
          <a:ext cx="889000" cy="1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31155</xdr:rowOff>
    </xdr:from>
    <xdr:to>
      <xdr:col>102</xdr:col>
      <xdr:colOff>165100</xdr:colOff>
      <xdr:row>74</xdr:row>
      <xdr:rowOff>132755</xdr:rowOff>
    </xdr:to>
    <xdr:sp macro="" textlink="">
      <xdr:nvSpPr>
        <xdr:cNvPr id="871" name="フローチャート: 判断 870"/>
        <xdr:cNvSpPr/>
      </xdr:nvSpPr>
      <xdr:spPr>
        <a:xfrm>
          <a:off x="19494500" y="1271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123882</xdr:rowOff>
    </xdr:from>
    <xdr:ext cx="534377" cy="259045"/>
    <xdr:sp macro="" textlink="">
      <xdr:nvSpPr>
        <xdr:cNvPr id="872" name="テキスト ボックス 871"/>
        <xdr:cNvSpPr txBox="1"/>
      </xdr:nvSpPr>
      <xdr:spPr>
        <a:xfrm>
          <a:off x="19278111" y="1281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37557</xdr:rowOff>
    </xdr:from>
    <xdr:to>
      <xdr:col>98</xdr:col>
      <xdr:colOff>38100</xdr:colOff>
      <xdr:row>74</xdr:row>
      <xdr:rowOff>139157</xdr:rowOff>
    </xdr:to>
    <xdr:sp macro="" textlink="">
      <xdr:nvSpPr>
        <xdr:cNvPr id="873" name="フローチャート: 判断 872"/>
        <xdr:cNvSpPr/>
      </xdr:nvSpPr>
      <xdr:spPr>
        <a:xfrm>
          <a:off x="18605500" y="1272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130284</xdr:rowOff>
    </xdr:from>
    <xdr:ext cx="534377" cy="259045"/>
    <xdr:sp macro="" textlink="">
      <xdr:nvSpPr>
        <xdr:cNvPr id="874" name="テキスト ボックス 873"/>
        <xdr:cNvSpPr txBox="1"/>
      </xdr:nvSpPr>
      <xdr:spPr>
        <a:xfrm>
          <a:off x="18389111" y="1281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16297</xdr:rowOff>
    </xdr:from>
    <xdr:to>
      <xdr:col>116</xdr:col>
      <xdr:colOff>114300</xdr:colOff>
      <xdr:row>73</xdr:row>
      <xdr:rowOff>117897</xdr:rowOff>
    </xdr:to>
    <xdr:sp macro="" textlink="">
      <xdr:nvSpPr>
        <xdr:cNvPr id="880" name="楕円 879"/>
        <xdr:cNvSpPr/>
      </xdr:nvSpPr>
      <xdr:spPr>
        <a:xfrm>
          <a:off x="22110700" y="1253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39174</xdr:rowOff>
    </xdr:from>
    <xdr:ext cx="534377" cy="259045"/>
    <xdr:sp macro="" textlink="">
      <xdr:nvSpPr>
        <xdr:cNvPr id="881" name="繰出金該当値テキスト"/>
        <xdr:cNvSpPr txBox="1"/>
      </xdr:nvSpPr>
      <xdr:spPr>
        <a:xfrm>
          <a:off x="22212300" y="1238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111485</xdr:rowOff>
    </xdr:from>
    <xdr:to>
      <xdr:col>112</xdr:col>
      <xdr:colOff>38100</xdr:colOff>
      <xdr:row>74</xdr:row>
      <xdr:rowOff>41635</xdr:rowOff>
    </xdr:to>
    <xdr:sp macro="" textlink="">
      <xdr:nvSpPr>
        <xdr:cNvPr id="882" name="楕円 881"/>
        <xdr:cNvSpPr/>
      </xdr:nvSpPr>
      <xdr:spPr>
        <a:xfrm>
          <a:off x="21272500" y="1262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58162</xdr:rowOff>
    </xdr:from>
    <xdr:ext cx="534377" cy="259045"/>
    <xdr:sp macro="" textlink="">
      <xdr:nvSpPr>
        <xdr:cNvPr id="883" name="テキスト ボックス 882"/>
        <xdr:cNvSpPr txBox="1"/>
      </xdr:nvSpPr>
      <xdr:spPr>
        <a:xfrm>
          <a:off x="21056111" y="1240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151262</xdr:rowOff>
    </xdr:from>
    <xdr:to>
      <xdr:col>107</xdr:col>
      <xdr:colOff>101600</xdr:colOff>
      <xdr:row>74</xdr:row>
      <xdr:rowOff>81412</xdr:rowOff>
    </xdr:to>
    <xdr:sp macro="" textlink="">
      <xdr:nvSpPr>
        <xdr:cNvPr id="884" name="楕円 883"/>
        <xdr:cNvSpPr/>
      </xdr:nvSpPr>
      <xdr:spPr>
        <a:xfrm>
          <a:off x="20383500" y="1266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97939</xdr:rowOff>
    </xdr:from>
    <xdr:ext cx="534377" cy="259045"/>
    <xdr:sp macro="" textlink="">
      <xdr:nvSpPr>
        <xdr:cNvPr id="885" name="テキスト ボックス 884"/>
        <xdr:cNvSpPr txBox="1"/>
      </xdr:nvSpPr>
      <xdr:spPr>
        <a:xfrm>
          <a:off x="20167111" y="1244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11862</xdr:rowOff>
    </xdr:from>
    <xdr:to>
      <xdr:col>102</xdr:col>
      <xdr:colOff>165100</xdr:colOff>
      <xdr:row>74</xdr:row>
      <xdr:rowOff>113462</xdr:rowOff>
    </xdr:to>
    <xdr:sp macro="" textlink="">
      <xdr:nvSpPr>
        <xdr:cNvPr id="886" name="楕円 885"/>
        <xdr:cNvSpPr/>
      </xdr:nvSpPr>
      <xdr:spPr>
        <a:xfrm>
          <a:off x="19494500" y="1269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129989</xdr:rowOff>
    </xdr:from>
    <xdr:ext cx="534377" cy="259045"/>
    <xdr:sp macro="" textlink="">
      <xdr:nvSpPr>
        <xdr:cNvPr id="887" name="テキスト ボックス 886"/>
        <xdr:cNvSpPr txBox="1"/>
      </xdr:nvSpPr>
      <xdr:spPr>
        <a:xfrm>
          <a:off x="19278111" y="1247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169413</xdr:rowOff>
    </xdr:from>
    <xdr:to>
      <xdr:col>98</xdr:col>
      <xdr:colOff>38100</xdr:colOff>
      <xdr:row>74</xdr:row>
      <xdr:rowOff>99563</xdr:rowOff>
    </xdr:to>
    <xdr:sp macro="" textlink="">
      <xdr:nvSpPr>
        <xdr:cNvPr id="888" name="楕円 887"/>
        <xdr:cNvSpPr/>
      </xdr:nvSpPr>
      <xdr:spPr>
        <a:xfrm>
          <a:off x="18605500" y="1268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116090</xdr:rowOff>
    </xdr:from>
    <xdr:ext cx="534377" cy="259045"/>
    <xdr:sp macro="" textlink="">
      <xdr:nvSpPr>
        <xdr:cNvPr id="889" name="テキスト ボックス 888"/>
        <xdr:cNvSpPr txBox="1"/>
      </xdr:nvSpPr>
      <xdr:spPr>
        <a:xfrm>
          <a:off x="18389111" y="1246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子育て支援に要する経費、障害福祉に要する経費の増等により、類似団体と比較して扶助費が高くなっている。</a:t>
          </a:r>
        </a:p>
        <a:p>
          <a:r>
            <a:rPr kumimoji="1" lang="ja-JP" altLang="en-US" sz="1300">
              <a:latin typeface="ＭＳ Ｐゴシック" panose="020B0600070205080204" pitchFamily="50" charset="-128"/>
              <a:ea typeface="ＭＳ Ｐゴシック" panose="020B0600070205080204" pitchFamily="50" charset="-128"/>
            </a:rPr>
            <a:t>　一方、人件費や補助費は類似団体平均値より低くなっており、健全な財政に寄与しているものと考えられる。</a:t>
          </a:r>
        </a:p>
        <a:p>
          <a:r>
            <a:rPr kumimoji="1" lang="ja-JP" altLang="en-US" sz="1300">
              <a:latin typeface="ＭＳ Ｐゴシック" panose="020B0600070205080204" pitchFamily="50" charset="-128"/>
              <a:ea typeface="ＭＳ Ｐゴシック" panose="020B0600070205080204" pitchFamily="50" charset="-128"/>
            </a:rPr>
            <a:t>　今後も、事務の効率化を図るとともに、事業のしゅん別や見直しを行い、健全な財政運営に努めていく。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鹿児島県鹿児島市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602,465
599,003
547.58
266,671,114
260,388,458
4,416,089
131,713,726
269,827,981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30.0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52070</xdr:rowOff>
    </xdr:from>
    <xdr:to>
      <xdr:col>24</xdr:col>
      <xdr:colOff>62865</xdr:colOff>
      <xdr:row>38</xdr:row>
      <xdr:rowOff>7112</xdr:rowOff>
    </xdr:to>
    <xdr:cxnSp macro="">
      <xdr:nvCxnSpPr>
        <xdr:cNvPr id="56" name="直線コネクタ 55"/>
        <xdr:cNvCxnSpPr/>
      </xdr:nvCxnSpPr>
      <xdr:spPr>
        <a:xfrm flipV="1">
          <a:off x="4633595" y="5367020"/>
          <a:ext cx="1270" cy="115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10939</xdr:rowOff>
    </xdr:from>
    <xdr:ext cx="469744" cy="259045"/>
    <xdr:sp macro="" textlink="">
      <xdr:nvSpPr>
        <xdr:cNvPr id="57" name="議会費最小値テキスト"/>
        <xdr:cNvSpPr txBox="1"/>
      </xdr:nvSpPr>
      <xdr:spPr>
        <a:xfrm>
          <a:off x="4686300" y="652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7112</xdr:rowOff>
    </xdr:from>
    <xdr:to>
      <xdr:col>24</xdr:col>
      <xdr:colOff>152400</xdr:colOff>
      <xdr:row>38</xdr:row>
      <xdr:rowOff>7112</xdr:rowOff>
    </xdr:to>
    <xdr:cxnSp macro="">
      <xdr:nvCxnSpPr>
        <xdr:cNvPr id="58" name="直線コネクタ 57"/>
        <xdr:cNvCxnSpPr/>
      </xdr:nvCxnSpPr>
      <xdr:spPr>
        <a:xfrm>
          <a:off x="4546600" y="652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170197</xdr:rowOff>
    </xdr:from>
    <xdr:ext cx="469744" cy="259045"/>
    <xdr:sp macro="" textlink="">
      <xdr:nvSpPr>
        <xdr:cNvPr id="59" name="議会費最大値テキスト"/>
        <xdr:cNvSpPr txBox="1"/>
      </xdr:nvSpPr>
      <xdr:spPr>
        <a:xfrm>
          <a:off x="4686300" y="51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52070</xdr:rowOff>
    </xdr:from>
    <xdr:to>
      <xdr:col>24</xdr:col>
      <xdr:colOff>152400</xdr:colOff>
      <xdr:row>31</xdr:row>
      <xdr:rowOff>52070</xdr:rowOff>
    </xdr:to>
    <xdr:cxnSp macro="">
      <xdr:nvCxnSpPr>
        <xdr:cNvPr id="60" name="直線コネクタ 59"/>
        <xdr:cNvCxnSpPr/>
      </xdr:nvCxnSpPr>
      <xdr:spPr>
        <a:xfrm>
          <a:off x="4546600" y="536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107696</xdr:rowOff>
    </xdr:from>
    <xdr:to>
      <xdr:col>24</xdr:col>
      <xdr:colOff>63500</xdr:colOff>
      <xdr:row>35</xdr:row>
      <xdr:rowOff>110744</xdr:rowOff>
    </xdr:to>
    <xdr:cxnSp macro="">
      <xdr:nvCxnSpPr>
        <xdr:cNvPr id="61" name="直線コネクタ 60"/>
        <xdr:cNvCxnSpPr/>
      </xdr:nvCxnSpPr>
      <xdr:spPr>
        <a:xfrm>
          <a:off x="3797300" y="6108446"/>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43959</xdr:rowOff>
    </xdr:from>
    <xdr:ext cx="469744" cy="259045"/>
    <xdr:sp macro="" textlink="">
      <xdr:nvSpPr>
        <xdr:cNvPr id="62" name="議会費平均値テキスト"/>
        <xdr:cNvSpPr txBox="1"/>
      </xdr:nvSpPr>
      <xdr:spPr>
        <a:xfrm>
          <a:off x="4686300" y="5873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21082</xdr:rowOff>
    </xdr:from>
    <xdr:to>
      <xdr:col>24</xdr:col>
      <xdr:colOff>114300</xdr:colOff>
      <xdr:row>35</xdr:row>
      <xdr:rowOff>122682</xdr:rowOff>
    </xdr:to>
    <xdr:sp macro="" textlink="">
      <xdr:nvSpPr>
        <xdr:cNvPr id="63" name="フローチャート: 判断 62"/>
        <xdr:cNvSpPr/>
      </xdr:nvSpPr>
      <xdr:spPr>
        <a:xfrm>
          <a:off x="45847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104648</xdr:rowOff>
    </xdr:from>
    <xdr:to>
      <xdr:col>19</xdr:col>
      <xdr:colOff>177800</xdr:colOff>
      <xdr:row>35</xdr:row>
      <xdr:rowOff>107696</xdr:rowOff>
    </xdr:to>
    <xdr:cxnSp macro="">
      <xdr:nvCxnSpPr>
        <xdr:cNvPr id="64" name="直線コネクタ 63"/>
        <xdr:cNvCxnSpPr/>
      </xdr:nvCxnSpPr>
      <xdr:spPr>
        <a:xfrm>
          <a:off x="2908300" y="610539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29464</xdr:rowOff>
    </xdr:from>
    <xdr:to>
      <xdr:col>20</xdr:col>
      <xdr:colOff>38100</xdr:colOff>
      <xdr:row>35</xdr:row>
      <xdr:rowOff>131064</xdr:rowOff>
    </xdr:to>
    <xdr:sp macro="" textlink="">
      <xdr:nvSpPr>
        <xdr:cNvPr id="65" name="フローチャート: 判断 64"/>
        <xdr:cNvSpPr/>
      </xdr:nvSpPr>
      <xdr:spPr>
        <a:xfrm>
          <a:off x="3746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147591</xdr:rowOff>
    </xdr:from>
    <xdr:ext cx="469744" cy="259045"/>
    <xdr:sp macro="" textlink="">
      <xdr:nvSpPr>
        <xdr:cNvPr id="66" name="テキスト ボックス 65"/>
        <xdr:cNvSpPr txBox="1"/>
      </xdr:nvSpPr>
      <xdr:spPr>
        <a:xfrm>
          <a:off x="3562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104648</xdr:rowOff>
    </xdr:from>
    <xdr:to>
      <xdr:col>15</xdr:col>
      <xdr:colOff>50800</xdr:colOff>
      <xdr:row>35</xdr:row>
      <xdr:rowOff>114554</xdr:rowOff>
    </xdr:to>
    <xdr:cxnSp macro="">
      <xdr:nvCxnSpPr>
        <xdr:cNvPr id="67" name="直線コネクタ 66"/>
        <xdr:cNvCxnSpPr/>
      </xdr:nvCxnSpPr>
      <xdr:spPr>
        <a:xfrm flipV="1">
          <a:off x="2019300" y="6105398"/>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25654</xdr:rowOff>
    </xdr:from>
    <xdr:to>
      <xdr:col>15</xdr:col>
      <xdr:colOff>101600</xdr:colOff>
      <xdr:row>35</xdr:row>
      <xdr:rowOff>127254</xdr:rowOff>
    </xdr:to>
    <xdr:sp macro="" textlink="">
      <xdr:nvSpPr>
        <xdr:cNvPr id="68" name="フローチャート: 判断 67"/>
        <xdr:cNvSpPr/>
      </xdr:nvSpPr>
      <xdr:spPr>
        <a:xfrm>
          <a:off x="2857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143781</xdr:rowOff>
    </xdr:from>
    <xdr:ext cx="469744" cy="259045"/>
    <xdr:sp macro="" textlink="">
      <xdr:nvSpPr>
        <xdr:cNvPr id="69" name="テキスト ボックス 68"/>
        <xdr:cNvSpPr txBox="1"/>
      </xdr:nvSpPr>
      <xdr:spPr>
        <a:xfrm>
          <a:off x="2673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164846</xdr:rowOff>
    </xdr:from>
    <xdr:to>
      <xdr:col>10</xdr:col>
      <xdr:colOff>114300</xdr:colOff>
      <xdr:row>35</xdr:row>
      <xdr:rowOff>114554</xdr:rowOff>
    </xdr:to>
    <xdr:cxnSp macro="">
      <xdr:nvCxnSpPr>
        <xdr:cNvPr id="70" name="直線コネクタ 69"/>
        <xdr:cNvCxnSpPr/>
      </xdr:nvCxnSpPr>
      <xdr:spPr>
        <a:xfrm>
          <a:off x="1130300" y="5994146"/>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25654</xdr:rowOff>
    </xdr:from>
    <xdr:to>
      <xdr:col>10</xdr:col>
      <xdr:colOff>165100</xdr:colOff>
      <xdr:row>35</xdr:row>
      <xdr:rowOff>127254</xdr:rowOff>
    </xdr:to>
    <xdr:sp macro="" textlink="">
      <xdr:nvSpPr>
        <xdr:cNvPr id="71" name="フローチャート: 判断 70"/>
        <xdr:cNvSpPr/>
      </xdr:nvSpPr>
      <xdr:spPr>
        <a:xfrm>
          <a:off x="1968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143781</xdr:rowOff>
    </xdr:from>
    <xdr:ext cx="469744" cy="259045"/>
    <xdr:sp macro="" textlink="">
      <xdr:nvSpPr>
        <xdr:cNvPr id="72" name="テキスト ボックス 71"/>
        <xdr:cNvSpPr txBox="1"/>
      </xdr:nvSpPr>
      <xdr:spPr>
        <a:xfrm>
          <a:off x="1784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101092</xdr:rowOff>
    </xdr:from>
    <xdr:to>
      <xdr:col>6</xdr:col>
      <xdr:colOff>38100</xdr:colOff>
      <xdr:row>35</xdr:row>
      <xdr:rowOff>31242</xdr:rowOff>
    </xdr:to>
    <xdr:sp macro="" textlink="">
      <xdr:nvSpPr>
        <xdr:cNvPr id="73" name="フローチャート: 判断 72"/>
        <xdr:cNvSpPr/>
      </xdr:nvSpPr>
      <xdr:spPr>
        <a:xfrm>
          <a:off x="1079500" y="593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47769</xdr:rowOff>
    </xdr:from>
    <xdr:ext cx="469744" cy="259045"/>
    <xdr:sp macro="" textlink="">
      <xdr:nvSpPr>
        <xdr:cNvPr id="74" name="テキスト ボックス 73"/>
        <xdr:cNvSpPr txBox="1"/>
      </xdr:nvSpPr>
      <xdr:spPr>
        <a:xfrm>
          <a:off x="895428" y="570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59944</xdr:rowOff>
    </xdr:from>
    <xdr:to>
      <xdr:col>24</xdr:col>
      <xdr:colOff>114300</xdr:colOff>
      <xdr:row>35</xdr:row>
      <xdr:rowOff>161544</xdr:rowOff>
    </xdr:to>
    <xdr:sp macro="" textlink="">
      <xdr:nvSpPr>
        <xdr:cNvPr id="80" name="楕円 79"/>
        <xdr:cNvSpPr/>
      </xdr:nvSpPr>
      <xdr:spPr>
        <a:xfrm>
          <a:off x="4584700" y="606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38371</xdr:rowOff>
    </xdr:from>
    <xdr:ext cx="469744" cy="259045"/>
    <xdr:sp macro="" textlink="">
      <xdr:nvSpPr>
        <xdr:cNvPr id="81" name="議会費該当値テキスト"/>
        <xdr:cNvSpPr txBox="1"/>
      </xdr:nvSpPr>
      <xdr:spPr>
        <a:xfrm>
          <a:off x="4686300" y="6039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56896</xdr:rowOff>
    </xdr:from>
    <xdr:to>
      <xdr:col>20</xdr:col>
      <xdr:colOff>38100</xdr:colOff>
      <xdr:row>35</xdr:row>
      <xdr:rowOff>158496</xdr:rowOff>
    </xdr:to>
    <xdr:sp macro="" textlink="">
      <xdr:nvSpPr>
        <xdr:cNvPr id="82" name="楕円 81"/>
        <xdr:cNvSpPr/>
      </xdr:nvSpPr>
      <xdr:spPr>
        <a:xfrm>
          <a:off x="3746500" y="605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149623</xdr:rowOff>
    </xdr:from>
    <xdr:ext cx="469744" cy="259045"/>
    <xdr:sp macro="" textlink="">
      <xdr:nvSpPr>
        <xdr:cNvPr id="83" name="テキスト ボックス 82"/>
        <xdr:cNvSpPr txBox="1"/>
      </xdr:nvSpPr>
      <xdr:spPr>
        <a:xfrm>
          <a:off x="3562428" y="6150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53848</xdr:rowOff>
    </xdr:from>
    <xdr:to>
      <xdr:col>15</xdr:col>
      <xdr:colOff>101600</xdr:colOff>
      <xdr:row>35</xdr:row>
      <xdr:rowOff>155448</xdr:rowOff>
    </xdr:to>
    <xdr:sp macro="" textlink="">
      <xdr:nvSpPr>
        <xdr:cNvPr id="84" name="楕円 83"/>
        <xdr:cNvSpPr/>
      </xdr:nvSpPr>
      <xdr:spPr>
        <a:xfrm>
          <a:off x="2857500" y="605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146575</xdr:rowOff>
    </xdr:from>
    <xdr:ext cx="469744" cy="259045"/>
    <xdr:sp macro="" textlink="">
      <xdr:nvSpPr>
        <xdr:cNvPr id="85" name="テキスト ボックス 84"/>
        <xdr:cNvSpPr txBox="1"/>
      </xdr:nvSpPr>
      <xdr:spPr>
        <a:xfrm>
          <a:off x="2673428" y="614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63754</xdr:rowOff>
    </xdr:from>
    <xdr:to>
      <xdr:col>10</xdr:col>
      <xdr:colOff>165100</xdr:colOff>
      <xdr:row>35</xdr:row>
      <xdr:rowOff>165354</xdr:rowOff>
    </xdr:to>
    <xdr:sp macro="" textlink="">
      <xdr:nvSpPr>
        <xdr:cNvPr id="86" name="楕円 85"/>
        <xdr:cNvSpPr/>
      </xdr:nvSpPr>
      <xdr:spPr>
        <a:xfrm>
          <a:off x="1968500" y="606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156481</xdr:rowOff>
    </xdr:from>
    <xdr:ext cx="469744" cy="259045"/>
    <xdr:sp macro="" textlink="">
      <xdr:nvSpPr>
        <xdr:cNvPr id="87" name="テキスト ボックス 86"/>
        <xdr:cNvSpPr txBox="1"/>
      </xdr:nvSpPr>
      <xdr:spPr>
        <a:xfrm>
          <a:off x="1784428" y="6157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114046</xdr:rowOff>
    </xdr:from>
    <xdr:to>
      <xdr:col>6</xdr:col>
      <xdr:colOff>38100</xdr:colOff>
      <xdr:row>35</xdr:row>
      <xdr:rowOff>44196</xdr:rowOff>
    </xdr:to>
    <xdr:sp macro="" textlink="">
      <xdr:nvSpPr>
        <xdr:cNvPr id="88" name="楕円 87"/>
        <xdr:cNvSpPr/>
      </xdr:nvSpPr>
      <xdr:spPr>
        <a:xfrm>
          <a:off x="1079500" y="594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35323</xdr:rowOff>
    </xdr:from>
    <xdr:ext cx="469744" cy="259045"/>
    <xdr:sp macro="" textlink="">
      <xdr:nvSpPr>
        <xdr:cNvPr id="89" name="テキスト ボックス 88"/>
        <xdr:cNvSpPr txBox="1"/>
      </xdr:nvSpPr>
      <xdr:spPr>
        <a:xfrm>
          <a:off x="895428" y="60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138023</xdr:rowOff>
    </xdr:from>
    <xdr:to>
      <xdr:col>24</xdr:col>
      <xdr:colOff>62865</xdr:colOff>
      <xdr:row>59</xdr:row>
      <xdr:rowOff>3207</xdr:rowOff>
    </xdr:to>
    <xdr:cxnSp macro="">
      <xdr:nvCxnSpPr>
        <xdr:cNvPr id="114" name="直線コネクタ 113"/>
        <xdr:cNvCxnSpPr/>
      </xdr:nvCxnSpPr>
      <xdr:spPr>
        <a:xfrm flipV="1">
          <a:off x="4633595" y="8881973"/>
          <a:ext cx="1270" cy="123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7034</xdr:rowOff>
    </xdr:from>
    <xdr:ext cx="534377" cy="259045"/>
    <xdr:sp macro="" textlink="">
      <xdr:nvSpPr>
        <xdr:cNvPr id="115" name="総務費最小値テキスト"/>
        <xdr:cNvSpPr txBox="1"/>
      </xdr:nvSpPr>
      <xdr:spPr>
        <a:xfrm>
          <a:off x="4686300" y="1012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3207</xdr:rowOff>
    </xdr:from>
    <xdr:to>
      <xdr:col>24</xdr:col>
      <xdr:colOff>152400</xdr:colOff>
      <xdr:row>59</xdr:row>
      <xdr:rowOff>3207</xdr:rowOff>
    </xdr:to>
    <xdr:cxnSp macro="">
      <xdr:nvCxnSpPr>
        <xdr:cNvPr id="116" name="直線コネクタ 115"/>
        <xdr:cNvCxnSpPr/>
      </xdr:nvCxnSpPr>
      <xdr:spPr>
        <a:xfrm>
          <a:off x="4546600" y="10118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84700</xdr:rowOff>
    </xdr:from>
    <xdr:ext cx="534377" cy="259045"/>
    <xdr:sp macro="" textlink="">
      <xdr:nvSpPr>
        <xdr:cNvPr id="117" name="総務費最大値テキスト"/>
        <xdr:cNvSpPr txBox="1"/>
      </xdr:nvSpPr>
      <xdr:spPr>
        <a:xfrm>
          <a:off x="4686300" y="865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138023</xdr:rowOff>
    </xdr:from>
    <xdr:to>
      <xdr:col>24</xdr:col>
      <xdr:colOff>152400</xdr:colOff>
      <xdr:row>51</xdr:row>
      <xdr:rowOff>138023</xdr:rowOff>
    </xdr:to>
    <xdr:cxnSp macro="">
      <xdr:nvCxnSpPr>
        <xdr:cNvPr id="118" name="直線コネクタ 117"/>
        <xdr:cNvCxnSpPr/>
      </xdr:nvCxnSpPr>
      <xdr:spPr>
        <a:xfrm>
          <a:off x="4546600" y="888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132690</xdr:rowOff>
    </xdr:from>
    <xdr:to>
      <xdr:col>24</xdr:col>
      <xdr:colOff>63500</xdr:colOff>
      <xdr:row>57</xdr:row>
      <xdr:rowOff>161360</xdr:rowOff>
    </xdr:to>
    <xdr:cxnSp macro="">
      <xdr:nvCxnSpPr>
        <xdr:cNvPr id="119" name="直線コネクタ 118"/>
        <xdr:cNvCxnSpPr/>
      </xdr:nvCxnSpPr>
      <xdr:spPr>
        <a:xfrm flipV="1">
          <a:off x="3797300" y="9905340"/>
          <a:ext cx="838200" cy="2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15403</xdr:rowOff>
    </xdr:from>
    <xdr:ext cx="534377" cy="259045"/>
    <xdr:sp macro="" textlink="">
      <xdr:nvSpPr>
        <xdr:cNvPr id="120" name="総務費平均値テキスト"/>
        <xdr:cNvSpPr txBox="1"/>
      </xdr:nvSpPr>
      <xdr:spPr>
        <a:xfrm>
          <a:off x="4686300" y="9616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163976</xdr:rowOff>
    </xdr:from>
    <xdr:to>
      <xdr:col>24</xdr:col>
      <xdr:colOff>114300</xdr:colOff>
      <xdr:row>57</xdr:row>
      <xdr:rowOff>94126</xdr:rowOff>
    </xdr:to>
    <xdr:sp macro="" textlink="">
      <xdr:nvSpPr>
        <xdr:cNvPr id="121" name="フローチャート: 判断 120"/>
        <xdr:cNvSpPr/>
      </xdr:nvSpPr>
      <xdr:spPr>
        <a:xfrm>
          <a:off x="4584700" y="976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161360</xdr:rowOff>
    </xdr:from>
    <xdr:to>
      <xdr:col>19</xdr:col>
      <xdr:colOff>177800</xdr:colOff>
      <xdr:row>58</xdr:row>
      <xdr:rowOff>65139</xdr:rowOff>
    </xdr:to>
    <xdr:cxnSp macro="">
      <xdr:nvCxnSpPr>
        <xdr:cNvPr id="122" name="直線コネクタ 121"/>
        <xdr:cNvCxnSpPr/>
      </xdr:nvCxnSpPr>
      <xdr:spPr>
        <a:xfrm flipV="1">
          <a:off x="2908300" y="9934010"/>
          <a:ext cx="889000" cy="7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36837</xdr:rowOff>
    </xdr:from>
    <xdr:to>
      <xdr:col>20</xdr:col>
      <xdr:colOff>38100</xdr:colOff>
      <xdr:row>57</xdr:row>
      <xdr:rowOff>138437</xdr:rowOff>
    </xdr:to>
    <xdr:sp macro="" textlink="">
      <xdr:nvSpPr>
        <xdr:cNvPr id="123" name="フローチャート: 判断 122"/>
        <xdr:cNvSpPr/>
      </xdr:nvSpPr>
      <xdr:spPr>
        <a:xfrm>
          <a:off x="3746500" y="980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154964</xdr:rowOff>
    </xdr:from>
    <xdr:ext cx="534377" cy="259045"/>
    <xdr:sp macro="" textlink="">
      <xdr:nvSpPr>
        <xdr:cNvPr id="124" name="テキスト ボックス 123"/>
        <xdr:cNvSpPr txBox="1"/>
      </xdr:nvSpPr>
      <xdr:spPr>
        <a:xfrm>
          <a:off x="3530111" y="958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76568</xdr:rowOff>
    </xdr:from>
    <xdr:to>
      <xdr:col>15</xdr:col>
      <xdr:colOff>50800</xdr:colOff>
      <xdr:row>58</xdr:row>
      <xdr:rowOff>65139</xdr:rowOff>
    </xdr:to>
    <xdr:cxnSp macro="">
      <xdr:nvCxnSpPr>
        <xdr:cNvPr id="125" name="直線コネクタ 124"/>
        <xdr:cNvCxnSpPr/>
      </xdr:nvCxnSpPr>
      <xdr:spPr>
        <a:xfrm>
          <a:off x="2019300" y="9849218"/>
          <a:ext cx="889000" cy="16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52895</xdr:rowOff>
    </xdr:from>
    <xdr:to>
      <xdr:col>15</xdr:col>
      <xdr:colOff>101600</xdr:colOff>
      <xdr:row>57</xdr:row>
      <xdr:rowOff>154495</xdr:rowOff>
    </xdr:to>
    <xdr:sp macro="" textlink="">
      <xdr:nvSpPr>
        <xdr:cNvPr id="126" name="フローチャート: 判断 125"/>
        <xdr:cNvSpPr/>
      </xdr:nvSpPr>
      <xdr:spPr>
        <a:xfrm>
          <a:off x="2857500" y="982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171022</xdr:rowOff>
    </xdr:from>
    <xdr:ext cx="534377" cy="259045"/>
    <xdr:sp macro="" textlink="">
      <xdr:nvSpPr>
        <xdr:cNvPr id="127" name="テキスト ボックス 126"/>
        <xdr:cNvSpPr txBox="1"/>
      </xdr:nvSpPr>
      <xdr:spPr>
        <a:xfrm>
          <a:off x="2641111" y="960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76568</xdr:rowOff>
    </xdr:from>
    <xdr:to>
      <xdr:col>10</xdr:col>
      <xdr:colOff>114300</xdr:colOff>
      <xdr:row>57</xdr:row>
      <xdr:rowOff>158464</xdr:rowOff>
    </xdr:to>
    <xdr:cxnSp macro="">
      <xdr:nvCxnSpPr>
        <xdr:cNvPr id="128" name="直線コネクタ 127"/>
        <xdr:cNvCxnSpPr/>
      </xdr:nvCxnSpPr>
      <xdr:spPr>
        <a:xfrm flipV="1">
          <a:off x="1130300" y="9849218"/>
          <a:ext cx="889000" cy="81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20701</xdr:rowOff>
    </xdr:from>
    <xdr:to>
      <xdr:col>10</xdr:col>
      <xdr:colOff>165100</xdr:colOff>
      <xdr:row>57</xdr:row>
      <xdr:rowOff>122301</xdr:rowOff>
    </xdr:to>
    <xdr:sp macro="" textlink="">
      <xdr:nvSpPr>
        <xdr:cNvPr id="129" name="フローチャート: 判断 128"/>
        <xdr:cNvSpPr/>
      </xdr:nvSpPr>
      <xdr:spPr>
        <a:xfrm>
          <a:off x="1968500" y="97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138828</xdr:rowOff>
    </xdr:from>
    <xdr:ext cx="534377" cy="259045"/>
    <xdr:sp macro="" textlink="">
      <xdr:nvSpPr>
        <xdr:cNvPr id="130" name="テキスト ボックス 129"/>
        <xdr:cNvSpPr txBox="1"/>
      </xdr:nvSpPr>
      <xdr:spPr>
        <a:xfrm>
          <a:off x="1752111" y="956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6452</xdr:rowOff>
    </xdr:from>
    <xdr:to>
      <xdr:col>6</xdr:col>
      <xdr:colOff>38100</xdr:colOff>
      <xdr:row>57</xdr:row>
      <xdr:rowOff>108052</xdr:rowOff>
    </xdr:to>
    <xdr:sp macro="" textlink="">
      <xdr:nvSpPr>
        <xdr:cNvPr id="131" name="フローチャート: 判断 130"/>
        <xdr:cNvSpPr/>
      </xdr:nvSpPr>
      <xdr:spPr>
        <a:xfrm>
          <a:off x="1079500" y="977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124579</xdr:rowOff>
    </xdr:from>
    <xdr:ext cx="534377" cy="259045"/>
    <xdr:sp macro="" textlink="">
      <xdr:nvSpPr>
        <xdr:cNvPr id="132" name="テキスト ボックス 131"/>
        <xdr:cNvSpPr txBox="1"/>
      </xdr:nvSpPr>
      <xdr:spPr>
        <a:xfrm>
          <a:off x="863111" y="955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81890</xdr:rowOff>
    </xdr:from>
    <xdr:to>
      <xdr:col>24</xdr:col>
      <xdr:colOff>114300</xdr:colOff>
      <xdr:row>58</xdr:row>
      <xdr:rowOff>12040</xdr:rowOff>
    </xdr:to>
    <xdr:sp macro="" textlink="">
      <xdr:nvSpPr>
        <xdr:cNvPr id="138" name="楕円 137"/>
        <xdr:cNvSpPr/>
      </xdr:nvSpPr>
      <xdr:spPr>
        <a:xfrm>
          <a:off x="4584700" y="98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60317</xdr:rowOff>
    </xdr:from>
    <xdr:ext cx="534377" cy="259045"/>
    <xdr:sp macro="" textlink="">
      <xdr:nvSpPr>
        <xdr:cNvPr id="139" name="総務費該当値テキスト"/>
        <xdr:cNvSpPr txBox="1"/>
      </xdr:nvSpPr>
      <xdr:spPr>
        <a:xfrm>
          <a:off x="4686300" y="983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110560</xdr:rowOff>
    </xdr:from>
    <xdr:to>
      <xdr:col>20</xdr:col>
      <xdr:colOff>38100</xdr:colOff>
      <xdr:row>58</xdr:row>
      <xdr:rowOff>40710</xdr:rowOff>
    </xdr:to>
    <xdr:sp macro="" textlink="">
      <xdr:nvSpPr>
        <xdr:cNvPr id="140" name="楕円 139"/>
        <xdr:cNvSpPr/>
      </xdr:nvSpPr>
      <xdr:spPr>
        <a:xfrm>
          <a:off x="3746500" y="988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31837</xdr:rowOff>
    </xdr:from>
    <xdr:ext cx="534377" cy="259045"/>
    <xdr:sp macro="" textlink="">
      <xdr:nvSpPr>
        <xdr:cNvPr id="141" name="テキスト ボックス 140"/>
        <xdr:cNvSpPr txBox="1"/>
      </xdr:nvSpPr>
      <xdr:spPr>
        <a:xfrm>
          <a:off x="3530111" y="997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14339</xdr:rowOff>
    </xdr:from>
    <xdr:to>
      <xdr:col>15</xdr:col>
      <xdr:colOff>101600</xdr:colOff>
      <xdr:row>58</xdr:row>
      <xdr:rowOff>115939</xdr:rowOff>
    </xdr:to>
    <xdr:sp macro="" textlink="">
      <xdr:nvSpPr>
        <xdr:cNvPr id="142" name="楕円 141"/>
        <xdr:cNvSpPr/>
      </xdr:nvSpPr>
      <xdr:spPr>
        <a:xfrm>
          <a:off x="2857500" y="995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107066</xdr:rowOff>
    </xdr:from>
    <xdr:ext cx="534377" cy="259045"/>
    <xdr:sp macro="" textlink="">
      <xdr:nvSpPr>
        <xdr:cNvPr id="143" name="テキスト ボックス 142"/>
        <xdr:cNvSpPr txBox="1"/>
      </xdr:nvSpPr>
      <xdr:spPr>
        <a:xfrm>
          <a:off x="2641111" y="1005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25768</xdr:rowOff>
    </xdr:from>
    <xdr:to>
      <xdr:col>10</xdr:col>
      <xdr:colOff>165100</xdr:colOff>
      <xdr:row>57</xdr:row>
      <xdr:rowOff>127368</xdr:rowOff>
    </xdr:to>
    <xdr:sp macro="" textlink="">
      <xdr:nvSpPr>
        <xdr:cNvPr id="144" name="楕円 143"/>
        <xdr:cNvSpPr/>
      </xdr:nvSpPr>
      <xdr:spPr>
        <a:xfrm>
          <a:off x="1968500" y="979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118495</xdr:rowOff>
    </xdr:from>
    <xdr:ext cx="534377" cy="259045"/>
    <xdr:sp macro="" textlink="">
      <xdr:nvSpPr>
        <xdr:cNvPr id="145" name="テキスト ボックス 144"/>
        <xdr:cNvSpPr txBox="1"/>
      </xdr:nvSpPr>
      <xdr:spPr>
        <a:xfrm>
          <a:off x="1752111" y="989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107664</xdr:rowOff>
    </xdr:from>
    <xdr:to>
      <xdr:col>6</xdr:col>
      <xdr:colOff>38100</xdr:colOff>
      <xdr:row>58</xdr:row>
      <xdr:rowOff>37814</xdr:rowOff>
    </xdr:to>
    <xdr:sp macro="" textlink="">
      <xdr:nvSpPr>
        <xdr:cNvPr id="146" name="楕円 145"/>
        <xdr:cNvSpPr/>
      </xdr:nvSpPr>
      <xdr:spPr>
        <a:xfrm>
          <a:off x="1079500" y="988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28941</xdr:rowOff>
    </xdr:from>
    <xdr:ext cx="534377" cy="259045"/>
    <xdr:sp macro="" textlink="">
      <xdr:nvSpPr>
        <xdr:cNvPr id="147" name="テキスト ボックス 146"/>
        <xdr:cNvSpPr txBox="1"/>
      </xdr:nvSpPr>
      <xdr:spPr>
        <a:xfrm>
          <a:off x="863111" y="997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2413</xdr:rowOff>
    </xdr:from>
    <xdr:to>
      <xdr:col>24</xdr:col>
      <xdr:colOff>62865</xdr:colOff>
      <xdr:row>79</xdr:row>
      <xdr:rowOff>71540</xdr:rowOff>
    </xdr:to>
    <xdr:cxnSp macro="">
      <xdr:nvCxnSpPr>
        <xdr:cNvPr id="172" name="直線コネクタ 171"/>
        <xdr:cNvCxnSpPr/>
      </xdr:nvCxnSpPr>
      <xdr:spPr>
        <a:xfrm flipV="1">
          <a:off x="4633595" y="12003913"/>
          <a:ext cx="1270" cy="1612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75367</xdr:rowOff>
    </xdr:from>
    <xdr:ext cx="599010" cy="259045"/>
    <xdr:sp macro="" textlink="">
      <xdr:nvSpPr>
        <xdr:cNvPr id="173" name="民生費最小値テキスト"/>
        <xdr:cNvSpPr txBox="1"/>
      </xdr:nvSpPr>
      <xdr:spPr>
        <a:xfrm>
          <a:off x="4686300" y="13619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71540</xdr:rowOff>
    </xdr:from>
    <xdr:to>
      <xdr:col>24</xdr:col>
      <xdr:colOff>152400</xdr:colOff>
      <xdr:row>79</xdr:row>
      <xdr:rowOff>71540</xdr:rowOff>
    </xdr:to>
    <xdr:cxnSp macro="">
      <xdr:nvCxnSpPr>
        <xdr:cNvPr id="174" name="直線コネクタ 173"/>
        <xdr:cNvCxnSpPr/>
      </xdr:nvCxnSpPr>
      <xdr:spPr>
        <a:xfrm>
          <a:off x="4546600" y="1361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120540</xdr:rowOff>
    </xdr:from>
    <xdr:ext cx="599010" cy="259045"/>
    <xdr:sp macro="" textlink="">
      <xdr:nvSpPr>
        <xdr:cNvPr id="175" name="民生費最大値テキスト"/>
        <xdr:cNvSpPr txBox="1"/>
      </xdr:nvSpPr>
      <xdr:spPr>
        <a:xfrm>
          <a:off x="4686300" y="1177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2413</xdr:rowOff>
    </xdr:from>
    <xdr:to>
      <xdr:col>24</xdr:col>
      <xdr:colOff>152400</xdr:colOff>
      <xdr:row>70</xdr:row>
      <xdr:rowOff>2413</xdr:rowOff>
    </xdr:to>
    <xdr:cxnSp macro="">
      <xdr:nvCxnSpPr>
        <xdr:cNvPr id="176" name="直線コネクタ 175"/>
        <xdr:cNvCxnSpPr/>
      </xdr:nvCxnSpPr>
      <xdr:spPr>
        <a:xfrm>
          <a:off x="4546600" y="120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123813</xdr:rowOff>
    </xdr:from>
    <xdr:to>
      <xdr:col>24</xdr:col>
      <xdr:colOff>63500</xdr:colOff>
      <xdr:row>73</xdr:row>
      <xdr:rowOff>115532</xdr:rowOff>
    </xdr:to>
    <xdr:cxnSp macro="">
      <xdr:nvCxnSpPr>
        <xdr:cNvPr id="177" name="直線コネクタ 176"/>
        <xdr:cNvCxnSpPr/>
      </xdr:nvCxnSpPr>
      <xdr:spPr>
        <a:xfrm flipV="1">
          <a:off x="3797300" y="12468213"/>
          <a:ext cx="838200" cy="16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40517</xdr:rowOff>
    </xdr:from>
    <xdr:ext cx="599010" cy="259045"/>
    <xdr:sp macro="" textlink="">
      <xdr:nvSpPr>
        <xdr:cNvPr id="178" name="民生費平均値テキスト"/>
        <xdr:cNvSpPr txBox="1"/>
      </xdr:nvSpPr>
      <xdr:spPr>
        <a:xfrm>
          <a:off x="4686300" y="128992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62090</xdr:rowOff>
    </xdr:from>
    <xdr:to>
      <xdr:col>24</xdr:col>
      <xdr:colOff>114300</xdr:colOff>
      <xdr:row>75</xdr:row>
      <xdr:rowOff>163689</xdr:rowOff>
    </xdr:to>
    <xdr:sp macro="" textlink="">
      <xdr:nvSpPr>
        <xdr:cNvPr id="179" name="フローチャート: 判断 178"/>
        <xdr:cNvSpPr/>
      </xdr:nvSpPr>
      <xdr:spPr>
        <a:xfrm>
          <a:off x="4584700" y="129208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115532</xdr:rowOff>
    </xdr:from>
    <xdr:to>
      <xdr:col>19</xdr:col>
      <xdr:colOff>177800</xdr:colOff>
      <xdr:row>73</xdr:row>
      <xdr:rowOff>166548</xdr:rowOff>
    </xdr:to>
    <xdr:cxnSp macro="">
      <xdr:nvCxnSpPr>
        <xdr:cNvPr id="180" name="直線コネクタ 179"/>
        <xdr:cNvCxnSpPr/>
      </xdr:nvCxnSpPr>
      <xdr:spPr>
        <a:xfrm flipV="1">
          <a:off x="2908300" y="12631382"/>
          <a:ext cx="889000" cy="5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129248</xdr:rowOff>
    </xdr:from>
    <xdr:to>
      <xdr:col>20</xdr:col>
      <xdr:colOff>38100</xdr:colOff>
      <xdr:row>76</xdr:row>
      <xdr:rowOff>59398</xdr:rowOff>
    </xdr:to>
    <xdr:sp macro="" textlink="">
      <xdr:nvSpPr>
        <xdr:cNvPr id="181" name="フローチャート: 判断 180"/>
        <xdr:cNvSpPr/>
      </xdr:nvSpPr>
      <xdr:spPr>
        <a:xfrm>
          <a:off x="3746500" y="129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50525</xdr:rowOff>
    </xdr:from>
    <xdr:ext cx="599010" cy="259045"/>
    <xdr:sp macro="" textlink="">
      <xdr:nvSpPr>
        <xdr:cNvPr id="182" name="テキスト ボックス 181"/>
        <xdr:cNvSpPr txBox="1"/>
      </xdr:nvSpPr>
      <xdr:spPr>
        <a:xfrm>
          <a:off x="3497795" y="1308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164503</xdr:rowOff>
    </xdr:from>
    <xdr:to>
      <xdr:col>15</xdr:col>
      <xdr:colOff>50800</xdr:colOff>
      <xdr:row>73</xdr:row>
      <xdr:rowOff>166548</xdr:rowOff>
    </xdr:to>
    <xdr:cxnSp macro="">
      <xdr:nvCxnSpPr>
        <xdr:cNvPr id="183" name="直線コネクタ 182"/>
        <xdr:cNvCxnSpPr/>
      </xdr:nvCxnSpPr>
      <xdr:spPr>
        <a:xfrm>
          <a:off x="2019300" y="12680353"/>
          <a:ext cx="889000" cy="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139979</xdr:rowOff>
    </xdr:from>
    <xdr:to>
      <xdr:col>15</xdr:col>
      <xdr:colOff>101600</xdr:colOff>
      <xdr:row>76</xdr:row>
      <xdr:rowOff>70129</xdr:rowOff>
    </xdr:to>
    <xdr:sp macro="" textlink="">
      <xdr:nvSpPr>
        <xdr:cNvPr id="184" name="フローチャート: 判断 183"/>
        <xdr:cNvSpPr/>
      </xdr:nvSpPr>
      <xdr:spPr>
        <a:xfrm>
          <a:off x="28575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61256</xdr:rowOff>
    </xdr:from>
    <xdr:ext cx="599010" cy="259045"/>
    <xdr:sp macro="" textlink="">
      <xdr:nvSpPr>
        <xdr:cNvPr id="185" name="テキスト ボックス 184"/>
        <xdr:cNvSpPr txBox="1"/>
      </xdr:nvSpPr>
      <xdr:spPr>
        <a:xfrm>
          <a:off x="2608795" y="13091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164503</xdr:rowOff>
    </xdr:from>
    <xdr:to>
      <xdr:col>10</xdr:col>
      <xdr:colOff>114300</xdr:colOff>
      <xdr:row>74</xdr:row>
      <xdr:rowOff>142304</xdr:rowOff>
    </xdr:to>
    <xdr:cxnSp macro="">
      <xdr:nvCxnSpPr>
        <xdr:cNvPr id="186" name="直線コネクタ 185"/>
        <xdr:cNvCxnSpPr/>
      </xdr:nvCxnSpPr>
      <xdr:spPr>
        <a:xfrm flipV="1">
          <a:off x="1130300" y="12680353"/>
          <a:ext cx="889000" cy="14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152882</xdr:rowOff>
    </xdr:from>
    <xdr:to>
      <xdr:col>10</xdr:col>
      <xdr:colOff>165100</xdr:colOff>
      <xdr:row>76</xdr:row>
      <xdr:rowOff>83032</xdr:rowOff>
    </xdr:to>
    <xdr:sp macro="" textlink="">
      <xdr:nvSpPr>
        <xdr:cNvPr id="187" name="フローチャート: 判断 186"/>
        <xdr:cNvSpPr/>
      </xdr:nvSpPr>
      <xdr:spPr>
        <a:xfrm>
          <a:off x="1968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74159</xdr:rowOff>
    </xdr:from>
    <xdr:ext cx="599010" cy="259045"/>
    <xdr:sp macro="" textlink="">
      <xdr:nvSpPr>
        <xdr:cNvPr id="188" name="テキスト ボックス 187"/>
        <xdr:cNvSpPr txBox="1"/>
      </xdr:nvSpPr>
      <xdr:spPr>
        <a:xfrm>
          <a:off x="1719795" y="1310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63182</xdr:rowOff>
    </xdr:from>
    <xdr:to>
      <xdr:col>6</xdr:col>
      <xdr:colOff>38100</xdr:colOff>
      <xdr:row>76</xdr:row>
      <xdr:rowOff>164782</xdr:rowOff>
    </xdr:to>
    <xdr:sp macro="" textlink="">
      <xdr:nvSpPr>
        <xdr:cNvPr id="189" name="フローチャート: 判断 188"/>
        <xdr:cNvSpPr/>
      </xdr:nvSpPr>
      <xdr:spPr>
        <a:xfrm>
          <a:off x="1079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155909</xdr:rowOff>
    </xdr:from>
    <xdr:ext cx="599010" cy="259045"/>
    <xdr:sp macro="" textlink="">
      <xdr:nvSpPr>
        <xdr:cNvPr id="190" name="テキスト ボックス 189"/>
        <xdr:cNvSpPr txBox="1"/>
      </xdr:nvSpPr>
      <xdr:spPr>
        <a:xfrm>
          <a:off x="830795" y="1318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73013</xdr:rowOff>
    </xdr:from>
    <xdr:to>
      <xdr:col>24</xdr:col>
      <xdr:colOff>114300</xdr:colOff>
      <xdr:row>73</xdr:row>
      <xdr:rowOff>3163</xdr:rowOff>
    </xdr:to>
    <xdr:sp macro="" textlink="">
      <xdr:nvSpPr>
        <xdr:cNvPr id="196" name="楕円 195"/>
        <xdr:cNvSpPr/>
      </xdr:nvSpPr>
      <xdr:spPr>
        <a:xfrm>
          <a:off x="4584700" y="1241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95890</xdr:rowOff>
    </xdr:from>
    <xdr:ext cx="599010" cy="259045"/>
    <xdr:sp macro="" textlink="">
      <xdr:nvSpPr>
        <xdr:cNvPr id="197" name="民生費該当値テキスト"/>
        <xdr:cNvSpPr txBox="1"/>
      </xdr:nvSpPr>
      <xdr:spPr>
        <a:xfrm>
          <a:off x="4686300" y="12268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64732</xdr:rowOff>
    </xdr:from>
    <xdr:to>
      <xdr:col>20</xdr:col>
      <xdr:colOff>38100</xdr:colOff>
      <xdr:row>73</xdr:row>
      <xdr:rowOff>166332</xdr:rowOff>
    </xdr:to>
    <xdr:sp macro="" textlink="">
      <xdr:nvSpPr>
        <xdr:cNvPr id="198" name="楕円 197"/>
        <xdr:cNvSpPr/>
      </xdr:nvSpPr>
      <xdr:spPr>
        <a:xfrm>
          <a:off x="3746500" y="1258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11409</xdr:rowOff>
    </xdr:from>
    <xdr:ext cx="599010" cy="259045"/>
    <xdr:sp macro="" textlink="">
      <xdr:nvSpPr>
        <xdr:cNvPr id="199" name="テキスト ボックス 198"/>
        <xdr:cNvSpPr txBox="1"/>
      </xdr:nvSpPr>
      <xdr:spPr>
        <a:xfrm>
          <a:off x="3497795" y="12355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115748</xdr:rowOff>
    </xdr:from>
    <xdr:to>
      <xdr:col>15</xdr:col>
      <xdr:colOff>101600</xdr:colOff>
      <xdr:row>74</xdr:row>
      <xdr:rowOff>45898</xdr:rowOff>
    </xdr:to>
    <xdr:sp macro="" textlink="">
      <xdr:nvSpPr>
        <xdr:cNvPr id="200" name="楕円 199"/>
        <xdr:cNvSpPr/>
      </xdr:nvSpPr>
      <xdr:spPr>
        <a:xfrm>
          <a:off x="2857500" y="1263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62425</xdr:rowOff>
    </xdr:from>
    <xdr:ext cx="599010" cy="259045"/>
    <xdr:sp macro="" textlink="">
      <xdr:nvSpPr>
        <xdr:cNvPr id="201" name="テキスト ボックス 200"/>
        <xdr:cNvSpPr txBox="1"/>
      </xdr:nvSpPr>
      <xdr:spPr>
        <a:xfrm>
          <a:off x="2608795" y="1240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113703</xdr:rowOff>
    </xdr:from>
    <xdr:to>
      <xdr:col>10</xdr:col>
      <xdr:colOff>165100</xdr:colOff>
      <xdr:row>74</xdr:row>
      <xdr:rowOff>43853</xdr:rowOff>
    </xdr:to>
    <xdr:sp macro="" textlink="">
      <xdr:nvSpPr>
        <xdr:cNvPr id="202" name="楕円 201"/>
        <xdr:cNvSpPr/>
      </xdr:nvSpPr>
      <xdr:spPr>
        <a:xfrm>
          <a:off x="1968500" y="1262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60380</xdr:rowOff>
    </xdr:from>
    <xdr:ext cx="599010" cy="259045"/>
    <xdr:sp macro="" textlink="">
      <xdr:nvSpPr>
        <xdr:cNvPr id="203" name="テキスト ボックス 202"/>
        <xdr:cNvSpPr txBox="1"/>
      </xdr:nvSpPr>
      <xdr:spPr>
        <a:xfrm>
          <a:off x="1719795" y="12404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91504</xdr:rowOff>
    </xdr:from>
    <xdr:to>
      <xdr:col>6</xdr:col>
      <xdr:colOff>38100</xdr:colOff>
      <xdr:row>75</xdr:row>
      <xdr:rowOff>21654</xdr:rowOff>
    </xdr:to>
    <xdr:sp macro="" textlink="">
      <xdr:nvSpPr>
        <xdr:cNvPr id="204" name="楕円 203"/>
        <xdr:cNvSpPr/>
      </xdr:nvSpPr>
      <xdr:spPr>
        <a:xfrm>
          <a:off x="1079500" y="1277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38181</xdr:rowOff>
    </xdr:from>
    <xdr:ext cx="599010" cy="259045"/>
    <xdr:sp macro="" textlink="">
      <xdr:nvSpPr>
        <xdr:cNvPr id="205" name="テキスト ボックス 204"/>
        <xdr:cNvSpPr txBox="1"/>
      </xdr:nvSpPr>
      <xdr:spPr>
        <a:xfrm>
          <a:off x="830795" y="12554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92677</xdr:rowOff>
    </xdr:from>
    <xdr:to>
      <xdr:col>24</xdr:col>
      <xdr:colOff>62865</xdr:colOff>
      <xdr:row>98</xdr:row>
      <xdr:rowOff>165258</xdr:rowOff>
    </xdr:to>
    <xdr:cxnSp macro="">
      <xdr:nvCxnSpPr>
        <xdr:cNvPr id="228" name="直線コネクタ 227"/>
        <xdr:cNvCxnSpPr/>
      </xdr:nvCxnSpPr>
      <xdr:spPr>
        <a:xfrm flipV="1">
          <a:off x="4633595" y="15694627"/>
          <a:ext cx="1270"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169085</xdr:rowOff>
    </xdr:from>
    <xdr:ext cx="534377" cy="259045"/>
    <xdr:sp macro="" textlink="">
      <xdr:nvSpPr>
        <xdr:cNvPr id="229" name="衛生費最小値テキスト"/>
        <xdr:cNvSpPr txBox="1"/>
      </xdr:nvSpPr>
      <xdr:spPr>
        <a:xfrm>
          <a:off x="4686300" y="1697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165258</xdr:rowOff>
    </xdr:from>
    <xdr:to>
      <xdr:col>24</xdr:col>
      <xdr:colOff>152400</xdr:colOff>
      <xdr:row>98</xdr:row>
      <xdr:rowOff>165258</xdr:rowOff>
    </xdr:to>
    <xdr:cxnSp macro="">
      <xdr:nvCxnSpPr>
        <xdr:cNvPr id="230" name="直線コネクタ 229"/>
        <xdr:cNvCxnSpPr/>
      </xdr:nvCxnSpPr>
      <xdr:spPr>
        <a:xfrm>
          <a:off x="4546600" y="16967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39354</xdr:rowOff>
    </xdr:from>
    <xdr:ext cx="534377" cy="259045"/>
    <xdr:sp macro="" textlink="">
      <xdr:nvSpPr>
        <xdr:cNvPr id="231" name="衛生費最大値テキスト"/>
        <xdr:cNvSpPr txBox="1"/>
      </xdr:nvSpPr>
      <xdr:spPr>
        <a:xfrm>
          <a:off x="4686300" y="154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74,557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92677</xdr:rowOff>
    </xdr:from>
    <xdr:to>
      <xdr:col>24</xdr:col>
      <xdr:colOff>152400</xdr:colOff>
      <xdr:row>91</xdr:row>
      <xdr:rowOff>92677</xdr:rowOff>
    </xdr:to>
    <xdr:cxnSp macro="">
      <xdr:nvCxnSpPr>
        <xdr:cNvPr id="232" name="直線コネクタ 231"/>
        <xdr:cNvCxnSpPr/>
      </xdr:nvCxnSpPr>
      <xdr:spPr>
        <a:xfrm>
          <a:off x="4546600" y="1569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28029</xdr:rowOff>
    </xdr:from>
    <xdr:to>
      <xdr:col>24</xdr:col>
      <xdr:colOff>63500</xdr:colOff>
      <xdr:row>97</xdr:row>
      <xdr:rowOff>90596</xdr:rowOff>
    </xdr:to>
    <xdr:cxnSp macro="">
      <xdr:nvCxnSpPr>
        <xdr:cNvPr id="233" name="直線コネクタ 232"/>
        <xdr:cNvCxnSpPr/>
      </xdr:nvCxnSpPr>
      <xdr:spPr>
        <a:xfrm flipV="1">
          <a:off x="3797300" y="16658679"/>
          <a:ext cx="838200" cy="6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112806</xdr:rowOff>
    </xdr:from>
    <xdr:ext cx="534377" cy="259045"/>
    <xdr:sp macro="" textlink="">
      <xdr:nvSpPr>
        <xdr:cNvPr id="234" name="衛生費平均値テキスト"/>
        <xdr:cNvSpPr txBox="1"/>
      </xdr:nvSpPr>
      <xdr:spPr>
        <a:xfrm>
          <a:off x="4686300" y="164005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89929</xdr:rowOff>
    </xdr:from>
    <xdr:to>
      <xdr:col>24</xdr:col>
      <xdr:colOff>114300</xdr:colOff>
      <xdr:row>97</xdr:row>
      <xdr:rowOff>20079</xdr:rowOff>
    </xdr:to>
    <xdr:sp macro="" textlink="">
      <xdr:nvSpPr>
        <xdr:cNvPr id="235" name="フローチャート: 判断 234"/>
        <xdr:cNvSpPr/>
      </xdr:nvSpPr>
      <xdr:spPr>
        <a:xfrm>
          <a:off x="45847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90596</xdr:rowOff>
    </xdr:from>
    <xdr:to>
      <xdr:col>19</xdr:col>
      <xdr:colOff>177800</xdr:colOff>
      <xdr:row>97</xdr:row>
      <xdr:rowOff>135426</xdr:rowOff>
    </xdr:to>
    <xdr:cxnSp macro="">
      <xdr:nvCxnSpPr>
        <xdr:cNvPr id="236" name="直線コネクタ 235"/>
        <xdr:cNvCxnSpPr/>
      </xdr:nvCxnSpPr>
      <xdr:spPr>
        <a:xfrm flipV="1">
          <a:off x="2908300" y="16721246"/>
          <a:ext cx="889000" cy="4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105200</xdr:rowOff>
    </xdr:from>
    <xdr:to>
      <xdr:col>20</xdr:col>
      <xdr:colOff>38100</xdr:colOff>
      <xdr:row>97</xdr:row>
      <xdr:rowOff>35350</xdr:rowOff>
    </xdr:to>
    <xdr:sp macro="" textlink="">
      <xdr:nvSpPr>
        <xdr:cNvPr id="237" name="フローチャート: 判断 236"/>
        <xdr:cNvSpPr/>
      </xdr:nvSpPr>
      <xdr:spPr>
        <a:xfrm>
          <a:off x="3746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51877</xdr:rowOff>
    </xdr:from>
    <xdr:ext cx="534377" cy="259045"/>
    <xdr:sp macro="" textlink="">
      <xdr:nvSpPr>
        <xdr:cNvPr id="238" name="テキスト ボックス 237"/>
        <xdr:cNvSpPr txBox="1"/>
      </xdr:nvSpPr>
      <xdr:spPr>
        <a:xfrm>
          <a:off x="3530111" y="1633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135426</xdr:rowOff>
    </xdr:from>
    <xdr:to>
      <xdr:col>15</xdr:col>
      <xdr:colOff>50800</xdr:colOff>
      <xdr:row>97</xdr:row>
      <xdr:rowOff>143540</xdr:rowOff>
    </xdr:to>
    <xdr:cxnSp macro="">
      <xdr:nvCxnSpPr>
        <xdr:cNvPr id="239" name="直線コネクタ 238"/>
        <xdr:cNvCxnSpPr/>
      </xdr:nvCxnSpPr>
      <xdr:spPr>
        <a:xfrm flipV="1">
          <a:off x="2019300" y="16766076"/>
          <a:ext cx="889000" cy="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146918</xdr:rowOff>
    </xdr:from>
    <xdr:to>
      <xdr:col>15</xdr:col>
      <xdr:colOff>101600</xdr:colOff>
      <xdr:row>97</xdr:row>
      <xdr:rowOff>77068</xdr:rowOff>
    </xdr:to>
    <xdr:sp macro="" textlink="">
      <xdr:nvSpPr>
        <xdr:cNvPr id="240" name="フローチャート: 判断 239"/>
        <xdr:cNvSpPr/>
      </xdr:nvSpPr>
      <xdr:spPr>
        <a:xfrm>
          <a:off x="28575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93595</xdr:rowOff>
    </xdr:from>
    <xdr:ext cx="534377" cy="259045"/>
    <xdr:sp macro="" textlink="">
      <xdr:nvSpPr>
        <xdr:cNvPr id="241" name="テキスト ボックス 240"/>
        <xdr:cNvSpPr txBox="1"/>
      </xdr:nvSpPr>
      <xdr:spPr>
        <a:xfrm>
          <a:off x="2641111" y="1638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132659</xdr:rowOff>
    </xdr:from>
    <xdr:to>
      <xdr:col>10</xdr:col>
      <xdr:colOff>114300</xdr:colOff>
      <xdr:row>97</xdr:row>
      <xdr:rowOff>143540</xdr:rowOff>
    </xdr:to>
    <xdr:cxnSp macro="">
      <xdr:nvCxnSpPr>
        <xdr:cNvPr id="242" name="直線コネクタ 241"/>
        <xdr:cNvCxnSpPr/>
      </xdr:nvCxnSpPr>
      <xdr:spPr>
        <a:xfrm>
          <a:off x="1130300" y="16763309"/>
          <a:ext cx="889000" cy="1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146416</xdr:rowOff>
    </xdr:from>
    <xdr:to>
      <xdr:col>10</xdr:col>
      <xdr:colOff>165100</xdr:colOff>
      <xdr:row>97</xdr:row>
      <xdr:rowOff>76566</xdr:rowOff>
    </xdr:to>
    <xdr:sp macro="" textlink="">
      <xdr:nvSpPr>
        <xdr:cNvPr id="243" name="フローチャート: 判断 242"/>
        <xdr:cNvSpPr/>
      </xdr:nvSpPr>
      <xdr:spPr>
        <a:xfrm>
          <a:off x="19685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93093</xdr:rowOff>
    </xdr:from>
    <xdr:ext cx="534377" cy="259045"/>
    <xdr:sp macro="" textlink="">
      <xdr:nvSpPr>
        <xdr:cNvPr id="244" name="テキスト ボックス 243"/>
        <xdr:cNvSpPr txBox="1"/>
      </xdr:nvSpPr>
      <xdr:spPr>
        <a:xfrm>
          <a:off x="1752111" y="1638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116835</xdr:rowOff>
    </xdr:from>
    <xdr:to>
      <xdr:col>6</xdr:col>
      <xdr:colOff>38100</xdr:colOff>
      <xdr:row>97</xdr:row>
      <xdr:rowOff>46985</xdr:rowOff>
    </xdr:to>
    <xdr:sp macro="" textlink="">
      <xdr:nvSpPr>
        <xdr:cNvPr id="245" name="フローチャート: 判断 244"/>
        <xdr:cNvSpPr/>
      </xdr:nvSpPr>
      <xdr:spPr>
        <a:xfrm>
          <a:off x="1079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63512</xdr:rowOff>
    </xdr:from>
    <xdr:ext cx="534377" cy="259045"/>
    <xdr:sp macro="" textlink="">
      <xdr:nvSpPr>
        <xdr:cNvPr id="246" name="テキスト ボックス 245"/>
        <xdr:cNvSpPr txBox="1"/>
      </xdr:nvSpPr>
      <xdr:spPr>
        <a:xfrm>
          <a:off x="863111" y="1635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148679</xdr:rowOff>
    </xdr:from>
    <xdr:to>
      <xdr:col>24</xdr:col>
      <xdr:colOff>114300</xdr:colOff>
      <xdr:row>97</xdr:row>
      <xdr:rowOff>78829</xdr:rowOff>
    </xdr:to>
    <xdr:sp macro="" textlink="">
      <xdr:nvSpPr>
        <xdr:cNvPr id="252" name="楕円 251"/>
        <xdr:cNvSpPr/>
      </xdr:nvSpPr>
      <xdr:spPr>
        <a:xfrm>
          <a:off x="4584700" y="1660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127106</xdr:rowOff>
    </xdr:from>
    <xdr:ext cx="534377" cy="259045"/>
    <xdr:sp macro="" textlink="">
      <xdr:nvSpPr>
        <xdr:cNvPr id="253" name="衛生費該当値テキスト"/>
        <xdr:cNvSpPr txBox="1"/>
      </xdr:nvSpPr>
      <xdr:spPr>
        <a:xfrm>
          <a:off x="4686300" y="1658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39796</xdr:rowOff>
    </xdr:from>
    <xdr:to>
      <xdr:col>20</xdr:col>
      <xdr:colOff>38100</xdr:colOff>
      <xdr:row>97</xdr:row>
      <xdr:rowOff>141396</xdr:rowOff>
    </xdr:to>
    <xdr:sp macro="" textlink="">
      <xdr:nvSpPr>
        <xdr:cNvPr id="254" name="楕円 253"/>
        <xdr:cNvSpPr/>
      </xdr:nvSpPr>
      <xdr:spPr>
        <a:xfrm>
          <a:off x="3746500" y="1667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132523</xdr:rowOff>
    </xdr:from>
    <xdr:ext cx="534377" cy="259045"/>
    <xdr:sp macro="" textlink="">
      <xdr:nvSpPr>
        <xdr:cNvPr id="255" name="テキスト ボックス 254"/>
        <xdr:cNvSpPr txBox="1"/>
      </xdr:nvSpPr>
      <xdr:spPr>
        <a:xfrm>
          <a:off x="3530111" y="1676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84626</xdr:rowOff>
    </xdr:from>
    <xdr:to>
      <xdr:col>15</xdr:col>
      <xdr:colOff>101600</xdr:colOff>
      <xdr:row>98</xdr:row>
      <xdr:rowOff>14776</xdr:rowOff>
    </xdr:to>
    <xdr:sp macro="" textlink="">
      <xdr:nvSpPr>
        <xdr:cNvPr id="256" name="楕円 255"/>
        <xdr:cNvSpPr/>
      </xdr:nvSpPr>
      <xdr:spPr>
        <a:xfrm>
          <a:off x="2857500" y="1671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5903</xdr:rowOff>
    </xdr:from>
    <xdr:ext cx="534377" cy="259045"/>
    <xdr:sp macro="" textlink="">
      <xdr:nvSpPr>
        <xdr:cNvPr id="257" name="テキスト ボックス 256"/>
        <xdr:cNvSpPr txBox="1"/>
      </xdr:nvSpPr>
      <xdr:spPr>
        <a:xfrm>
          <a:off x="2641111" y="1680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92740</xdr:rowOff>
    </xdr:from>
    <xdr:to>
      <xdr:col>10</xdr:col>
      <xdr:colOff>165100</xdr:colOff>
      <xdr:row>98</xdr:row>
      <xdr:rowOff>22890</xdr:rowOff>
    </xdr:to>
    <xdr:sp macro="" textlink="">
      <xdr:nvSpPr>
        <xdr:cNvPr id="258" name="楕円 257"/>
        <xdr:cNvSpPr/>
      </xdr:nvSpPr>
      <xdr:spPr>
        <a:xfrm>
          <a:off x="1968500" y="1672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14017</xdr:rowOff>
    </xdr:from>
    <xdr:ext cx="534377" cy="259045"/>
    <xdr:sp macro="" textlink="">
      <xdr:nvSpPr>
        <xdr:cNvPr id="259" name="テキスト ボックス 258"/>
        <xdr:cNvSpPr txBox="1"/>
      </xdr:nvSpPr>
      <xdr:spPr>
        <a:xfrm>
          <a:off x="1752111" y="1681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81859</xdr:rowOff>
    </xdr:from>
    <xdr:to>
      <xdr:col>6</xdr:col>
      <xdr:colOff>38100</xdr:colOff>
      <xdr:row>98</xdr:row>
      <xdr:rowOff>12009</xdr:rowOff>
    </xdr:to>
    <xdr:sp macro="" textlink="">
      <xdr:nvSpPr>
        <xdr:cNvPr id="260" name="楕円 259"/>
        <xdr:cNvSpPr/>
      </xdr:nvSpPr>
      <xdr:spPr>
        <a:xfrm>
          <a:off x="1079500" y="1671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3136</xdr:rowOff>
    </xdr:from>
    <xdr:ext cx="534377" cy="259045"/>
    <xdr:sp macro="" textlink="">
      <xdr:nvSpPr>
        <xdr:cNvPr id="261" name="テキスト ボックス 260"/>
        <xdr:cNvSpPr txBox="1"/>
      </xdr:nvSpPr>
      <xdr:spPr>
        <a:xfrm>
          <a:off x="863111" y="1680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137414</xdr:rowOff>
    </xdr:from>
    <xdr:to>
      <xdr:col>54</xdr:col>
      <xdr:colOff>189865</xdr:colOff>
      <xdr:row>38</xdr:row>
      <xdr:rowOff>139700</xdr:rowOff>
    </xdr:to>
    <xdr:cxnSp macro="">
      <xdr:nvCxnSpPr>
        <xdr:cNvPr id="283" name="直線コネクタ 282"/>
        <xdr:cNvCxnSpPr/>
      </xdr:nvCxnSpPr>
      <xdr:spPr>
        <a:xfrm flipV="1">
          <a:off x="10475595" y="5280914"/>
          <a:ext cx="127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4"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5" name="直線コネクタ 284"/>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84091</xdr:rowOff>
    </xdr:from>
    <xdr:ext cx="469744" cy="259045"/>
    <xdr:sp macro="" textlink="">
      <xdr:nvSpPr>
        <xdr:cNvPr id="286" name="労働費最大値テキスト"/>
        <xdr:cNvSpPr txBox="1"/>
      </xdr:nvSpPr>
      <xdr:spPr>
        <a:xfrm>
          <a:off x="10528300" y="505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137414</xdr:rowOff>
    </xdr:from>
    <xdr:to>
      <xdr:col>55</xdr:col>
      <xdr:colOff>88900</xdr:colOff>
      <xdr:row>30</xdr:row>
      <xdr:rowOff>137414</xdr:rowOff>
    </xdr:to>
    <xdr:cxnSp macro="">
      <xdr:nvCxnSpPr>
        <xdr:cNvPr id="287" name="直線コネクタ 286"/>
        <xdr:cNvCxnSpPr/>
      </xdr:nvCxnSpPr>
      <xdr:spPr>
        <a:xfrm>
          <a:off x="10388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111811</xdr:rowOff>
    </xdr:from>
    <xdr:to>
      <xdr:col>55</xdr:col>
      <xdr:colOff>0</xdr:colOff>
      <xdr:row>35</xdr:row>
      <xdr:rowOff>142443</xdr:rowOff>
    </xdr:to>
    <xdr:cxnSp macro="">
      <xdr:nvCxnSpPr>
        <xdr:cNvPr id="288" name="直線コネクタ 287"/>
        <xdr:cNvCxnSpPr/>
      </xdr:nvCxnSpPr>
      <xdr:spPr>
        <a:xfrm flipV="1">
          <a:off x="9639300" y="6112561"/>
          <a:ext cx="8382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89273</xdr:rowOff>
    </xdr:from>
    <xdr:ext cx="378565" cy="259045"/>
    <xdr:sp macro="" textlink="">
      <xdr:nvSpPr>
        <xdr:cNvPr id="289" name="労働費平均値テキスト"/>
        <xdr:cNvSpPr txBox="1"/>
      </xdr:nvSpPr>
      <xdr:spPr>
        <a:xfrm>
          <a:off x="10528300" y="6261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110846</xdr:rowOff>
    </xdr:from>
    <xdr:to>
      <xdr:col>55</xdr:col>
      <xdr:colOff>50800</xdr:colOff>
      <xdr:row>37</xdr:row>
      <xdr:rowOff>40996</xdr:rowOff>
    </xdr:to>
    <xdr:sp macro="" textlink="">
      <xdr:nvSpPr>
        <xdr:cNvPr id="290" name="フローチャート: 判断 289"/>
        <xdr:cNvSpPr/>
      </xdr:nvSpPr>
      <xdr:spPr>
        <a:xfrm>
          <a:off x="104267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142443</xdr:rowOff>
    </xdr:from>
    <xdr:to>
      <xdr:col>50</xdr:col>
      <xdr:colOff>114300</xdr:colOff>
      <xdr:row>36</xdr:row>
      <xdr:rowOff>58319</xdr:rowOff>
    </xdr:to>
    <xdr:cxnSp macro="">
      <xdr:nvCxnSpPr>
        <xdr:cNvPr id="291" name="直線コネクタ 290"/>
        <xdr:cNvCxnSpPr/>
      </xdr:nvCxnSpPr>
      <xdr:spPr>
        <a:xfrm flipV="1">
          <a:off x="8750300" y="6143193"/>
          <a:ext cx="889000" cy="87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134620</xdr:rowOff>
    </xdr:from>
    <xdr:to>
      <xdr:col>50</xdr:col>
      <xdr:colOff>165100</xdr:colOff>
      <xdr:row>37</xdr:row>
      <xdr:rowOff>64770</xdr:rowOff>
    </xdr:to>
    <xdr:sp macro="" textlink="">
      <xdr:nvSpPr>
        <xdr:cNvPr id="292" name="フローチャート: 判断 291"/>
        <xdr:cNvSpPr/>
      </xdr:nvSpPr>
      <xdr:spPr>
        <a:xfrm>
          <a:off x="9588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55897</xdr:rowOff>
    </xdr:from>
    <xdr:ext cx="378565" cy="259045"/>
    <xdr:sp macro="" textlink="">
      <xdr:nvSpPr>
        <xdr:cNvPr id="293" name="テキスト ボックス 292"/>
        <xdr:cNvSpPr txBox="1"/>
      </xdr:nvSpPr>
      <xdr:spPr>
        <a:xfrm>
          <a:off x="9450017" y="639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6198</xdr:rowOff>
    </xdr:from>
    <xdr:to>
      <xdr:col>45</xdr:col>
      <xdr:colOff>177800</xdr:colOff>
      <xdr:row>36</xdr:row>
      <xdr:rowOff>58319</xdr:rowOff>
    </xdr:to>
    <xdr:cxnSp macro="">
      <xdr:nvCxnSpPr>
        <xdr:cNvPr id="294" name="直線コネクタ 293"/>
        <xdr:cNvCxnSpPr/>
      </xdr:nvCxnSpPr>
      <xdr:spPr>
        <a:xfrm>
          <a:off x="7861300" y="6178398"/>
          <a:ext cx="8890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129134</xdr:rowOff>
    </xdr:from>
    <xdr:to>
      <xdr:col>46</xdr:col>
      <xdr:colOff>38100</xdr:colOff>
      <xdr:row>37</xdr:row>
      <xdr:rowOff>59284</xdr:rowOff>
    </xdr:to>
    <xdr:sp macro="" textlink="">
      <xdr:nvSpPr>
        <xdr:cNvPr id="295" name="フローチャート: 判断 294"/>
        <xdr:cNvSpPr/>
      </xdr:nvSpPr>
      <xdr:spPr>
        <a:xfrm>
          <a:off x="8699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50411</xdr:rowOff>
    </xdr:from>
    <xdr:ext cx="378565" cy="259045"/>
    <xdr:sp macro="" textlink="">
      <xdr:nvSpPr>
        <xdr:cNvPr id="296" name="テキスト ボックス 295"/>
        <xdr:cNvSpPr txBox="1"/>
      </xdr:nvSpPr>
      <xdr:spPr>
        <a:xfrm>
          <a:off x="8561017" y="6394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165303</xdr:rowOff>
    </xdr:from>
    <xdr:to>
      <xdr:col>41</xdr:col>
      <xdr:colOff>50800</xdr:colOff>
      <xdr:row>36</xdr:row>
      <xdr:rowOff>6198</xdr:rowOff>
    </xdr:to>
    <xdr:cxnSp macro="">
      <xdr:nvCxnSpPr>
        <xdr:cNvPr id="297" name="直線コネクタ 296"/>
        <xdr:cNvCxnSpPr/>
      </xdr:nvCxnSpPr>
      <xdr:spPr>
        <a:xfrm>
          <a:off x="6972300" y="6166053"/>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117246</xdr:rowOff>
    </xdr:from>
    <xdr:to>
      <xdr:col>41</xdr:col>
      <xdr:colOff>101600</xdr:colOff>
      <xdr:row>37</xdr:row>
      <xdr:rowOff>47396</xdr:rowOff>
    </xdr:to>
    <xdr:sp macro="" textlink="">
      <xdr:nvSpPr>
        <xdr:cNvPr id="298" name="フローチャート: 判断 297"/>
        <xdr:cNvSpPr/>
      </xdr:nvSpPr>
      <xdr:spPr>
        <a:xfrm>
          <a:off x="7810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38523</xdr:rowOff>
    </xdr:from>
    <xdr:ext cx="378565" cy="259045"/>
    <xdr:sp macro="" textlink="">
      <xdr:nvSpPr>
        <xdr:cNvPr id="299" name="テキスト ボックス 298"/>
        <xdr:cNvSpPr txBox="1"/>
      </xdr:nvSpPr>
      <xdr:spPr>
        <a:xfrm>
          <a:off x="7672017" y="6382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76098</xdr:rowOff>
    </xdr:from>
    <xdr:to>
      <xdr:col>36</xdr:col>
      <xdr:colOff>165100</xdr:colOff>
      <xdr:row>37</xdr:row>
      <xdr:rowOff>6248</xdr:rowOff>
    </xdr:to>
    <xdr:sp macro="" textlink="">
      <xdr:nvSpPr>
        <xdr:cNvPr id="300" name="フローチャート: 判断 299"/>
        <xdr:cNvSpPr/>
      </xdr:nvSpPr>
      <xdr:spPr>
        <a:xfrm>
          <a:off x="6921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168825</xdr:rowOff>
    </xdr:from>
    <xdr:ext cx="378565" cy="259045"/>
    <xdr:sp macro="" textlink="">
      <xdr:nvSpPr>
        <xdr:cNvPr id="301" name="テキスト ボックス 300"/>
        <xdr:cNvSpPr txBox="1"/>
      </xdr:nvSpPr>
      <xdr:spPr>
        <a:xfrm>
          <a:off x="6783017" y="6341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61011</xdr:rowOff>
    </xdr:from>
    <xdr:to>
      <xdr:col>55</xdr:col>
      <xdr:colOff>50800</xdr:colOff>
      <xdr:row>35</xdr:row>
      <xdr:rowOff>162611</xdr:rowOff>
    </xdr:to>
    <xdr:sp macro="" textlink="">
      <xdr:nvSpPr>
        <xdr:cNvPr id="307" name="楕円 306"/>
        <xdr:cNvSpPr/>
      </xdr:nvSpPr>
      <xdr:spPr>
        <a:xfrm>
          <a:off x="10426700" y="606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83888</xdr:rowOff>
    </xdr:from>
    <xdr:ext cx="469744" cy="259045"/>
    <xdr:sp macro="" textlink="">
      <xdr:nvSpPr>
        <xdr:cNvPr id="308" name="労働費該当値テキスト"/>
        <xdr:cNvSpPr txBox="1"/>
      </xdr:nvSpPr>
      <xdr:spPr>
        <a:xfrm>
          <a:off x="10528300" y="591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91643</xdr:rowOff>
    </xdr:from>
    <xdr:to>
      <xdr:col>50</xdr:col>
      <xdr:colOff>165100</xdr:colOff>
      <xdr:row>36</xdr:row>
      <xdr:rowOff>21793</xdr:rowOff>
    </xdr:to>
    <xdr:sp macro="" textlink="">
      <xdr:nvSpPr>
        <xdr:cNvPr id="309" name="楕円 308"/>
        <xdr:cNvSpPr/>
      </xdr:nvSpPr>
      <xdr:spPr>
        <a:xfrm>
          <a:off x="9588500" y="609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38320</xdr:rowOff>
    </xdr:from>
    <xdr:ext cx="469744" cy="259045"/>
    <xdr:sp macro="" textlink="">
      <xdr:nvSpPr>
        <xdr:cNvPr id="310" name="テキスト ボックス 309"/>
        <xdr:cNvSpPr txBox="1"/>
      </xdr:nvSpPr>
      <xdr:spPr>
        <a:xfrm>
          <a:off x="9404428" y="5867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7519</xdr:rowOff>
    </xdr:from>
    <xdr:to>
      <xdr:col>46</xdr:col>
      <xdr:colOff>38100</xdr:colOff>
      <xdr:row>36</xdr:row>
      <xdr:rowOff>109119</xdr:rowOff>
    </xdr:to>
    <xdr:sp macro="" textlink="">
      <xdr:nvSpPr>
        <xdr:cNvPr id="311" name="楕円 310"/>
        <xdr:cNvSpPr/>
      </xdr:nvSpPr>
      <xdr:spPr>
        <a:xfrm>
          <a:off x="8699500" y="617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125646</xdr:rowOff>
    </xdr:from>
    <xdr:ext cx="378565" cy="259045"/>
    <xdr:sp macro="" textlink="">
      <xdr:nvSpPr>
        <xdr:cNvPr id="312" name="テキスト ボックス 311"/>
        <xdr:cNvSpPr txBox="1"/>
      </xdr:nvSpPr>
      <xdr:spPr>
        <a:xfrm>
          <a:off x="8561017" y="59549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126848</xdr:rowOff>
    </xdr:from>
    <xdr:to>
      <xdr:col>41</xdr:col>
      <xdr:colOff>101600</xdr:colOff>
      <xdr:row>36</xdr:row>
      <xdr:rowOff>56998</xdr:rowOff>
    </xdr:to>
    <xdr:sp macro="" textlink="">
      <xdr:nvSpPr>
        <xdr:cNvPr id="313" name="楕円 312"/>
        <xdr:cNvSpPr/>
      </xdr:nvSpPr>
      <xdr:spPr>
        <a:xfrm>
          <a:off x="7810500" y="612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73525</xdr:rowOff>
    </xdr:from>
    <xdr:ext cx="469744" cy="259045"/>
    <xdr:sp macro="" textlink="">
      <xdr:nvSpPr>
        <xdr:cNvPr id="314" name="テキスト ボックス 313"/>
        <xdr:cNvSpPr txBox="1"/>
      </xdr:nvSpPr>
      <xdr:spPr>
        <a:xfrm>
          <a:off x="7626428" y="590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114503</xdr:rowOff>
    </xdr:from>
    <xdr:to>
      <xdr:col>36</xdr:col>
      <xdr:colOff>165100</xdr:colOff>
      <xdr:row>36</xdr:row>
      <xdr:rowOff>44653</xdr:rowOff>
    </xdr:to>
    <xdr:sp macro="" textlink="">
      <xdr:nvSpPr>
        <xdr:cNvPr id="315" name="楕円 314"/>
        <xdr:cNvSpPr/>
      </xdr:nvSpPr>
      <xdr:spPr>
        <a:xfrm>
          <a:off x="6921500" y="611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61180</xdr:rowOff>
    </xdr:from>
    <xdr:ext cx="469744" cy="259045"/>
    <xdr:sp macro="" textlink="">
      <xdr:nvSpPr>
        <xdr:cNvPr id="316" name="テキスト ボックス 315"/>
        <xdr:cNvSpPr txBox="1"/>
      </xdr:nvSpPr>
      <xdr:spPr>
        <a:xfrm>
          <a:off x="6737428" y="589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0" name="テキスト ボックス 329"/>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1016</xdr:rowOff>
    </xdr:from>
    <xdr:to>
      <xdr:col>54</xdr:col>
      <xdr:colOff>189865</xdr:colOff>
      <xdr:row>59</xdr:row>
      <xdr:rowOff>35763</xdr:rowOff>
    </xdr:to>
    <xdr:cxnSp macro="">
      <xdr:nvCxnSpPr>
        <xdr:cNvPr id="340" name="直線コネクタ 339"/>
        <xdr:cNvCxnSpPr/>
      </xdr:nvCxnSpPr>
      <xdr:spPr>
        <a:xfrm flipV="1">
          <a:off x="10475595" y="8744966"/>
          <a:ext cx="1270"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1" name="農林水産業費最小値テキスト"/>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2" name="直線コネクタ 341"/>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119143</xdr:rowOff>
    </xdr:from>
    <xdr:ext cx="534377" cy="259045"/>
    <xdr:sp macro="" textlink="">
      <xdr:nvSpPr>
        <xdr:cNvPr id="343" name="農林水産業費最大値テキスト"/>
        <xdr:cNvSpPr txBox="1"/>
      </xdr:nvSpPr>
      <xdr:spPr>
        <a:xfrm>
          <a:off x="10528300" y="852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1016</xdr:rowOff>
    </xdr:from>
    <xdr:to>
      <xdr:col>55</xdr:col>
      <xdr:colOff>88900</xdr:colOff>
      <xdr:row>51</xdr:row>
      <xdr:rowOff>1016</xdr:rowOff>
    </xdr:to>
    <xdr:cxnSp macro="">
      <xdr:nvCxnSpPr>
        <xdr:cNvPr id="344" name="直線コネクタ 343"/>
        <xdr:cNvCxnSpPr/>
      </xdr:nvCxnSpPr>
      <xdr:spPr>
        <a:xfrm>
          <a:off x="10388600" y="8744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102438</xdr:rowOff>
    </xdr:from>
    <xdr:to>
      <xdr:col>55</xdr:col>
      <xdr:colOff>0</xdr:colOff>
      <xdr:row>57</xdr:row>
      <xdr:rowOff>127356</xdr:rowOff>
    </xdr:to>
    <xdr:cxnSp macro="">
      <xdr:nvCxnSpPr>
        <xdr:cNvPr id="345" name="直線コネクタ 344"/>
        <xdr:cNvCxnSpPr/>
      </xdr:nvCxnSpPr>
      <xdr:spPr>
        <a:xfrm flipV="1">
          <a:off x="9639300" y="9875088"/>
          <a:ext cx="838200" cy="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122369</xdr:rowOff>
    </xdr:from>
    <xdr:ext cx="469744" cy="259045"/>
    <xdr:sp macro="" textlink="">
      <xdr:nvSpPr>
        <xdr:cNvPr id="346" name="農林水産業費平均値テキスト"/>
        <xdr:cNvSpPr txBox="1"/>
      </xdr:nvSpPr>
      <xdr:spPr>
        <a:xfrm>
          <a:off x="10528300" y="9552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99492</xdr:rowOff>
    </xdr:from>
    <xdr:to>
      <xdr:col>55</xdr:col>
      <xdr:colOff>50800</xdr:colOff>
      <xdr:row>57</xdr:row>
      <xdr:rowOff>29642</xdr:rowOff>
    </xdr:to>
    <xdr:sp macro="" textlink="">
      <xdr:nvSpPr>
        <xdr:cNvPr id="347" name="フローチャート: 判断 346"/>
        <xdr:cNvSpPr/>
      </xdr:nvSpPr>
      <xdr:spPr>
        <a:xfrm>
          <a:off x="104267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71196</xdr:rowOff>
    </xdr:from>
    <xdr:to>
      <xdr:col>50</xdr:col>
      <xdr:colOff>114300</xdr:colOff>
      <xdr:row>57</xdr:row>
      <xdr:rowOff>127356</xdr:rowOff>
    </xdr:to>
    <xdr:cxnSp macro="">
      <xdr:nvCxnSpPr>
        <xdr:cNvPr id="348" name="直線コネクタ 347"/>
        <xdr:cNvCxnSpPr/>
      </xdr:nvCxnSpPr>
      <xdr:spPr>
        <a:xfrm>
          <a:off x="8750300" y="9843846"/>
          <a:ext cx="889000" cy="56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104063</xdr:rowOff>
    </xdr:from>
    <xdr:to>
      <xdr:col>50</xdr:col>
      <xdr:colOff>165100</xdr:colOff>
      <xdr:row>57</xdr:row>
      <xdr:rowOff>34213</xdr:rowOff>
    </xdr:to>
    <xdr:sp macro="" textlink="">
      <xdr:nvSpPr>
        <xdr:cNvPr id="349" name="フローチャート: 判断 348"/>
        <xdr:cNvSpPr/>
      </xdr:nvSpPr>
      <xdr:spPr>
        <a:xfrm>
          <a:off x="9588500" y="970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50740</xdr:rowOff>
    </xdr:from>
    <xdr:ext cx="469744" cy="259045"/>
    <xdr:sp macro="" textlink="">
      <xdr:nvSpPr>
        <xdr:cNvPr id="350" name="テキスト ボックス 349"/>
        <xdr:cNvSpPr txBox="1"/>
      </xdr:nvSpPr>
      <xdr:spPr>
        <a:xfrm>
          <a:off x="9404428" y="9480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71196</xdr:rowOff>
    </xdr:from>
    <xdr:to>
      <xdr:col>45</xdr:col>
      <xdr:colOff>177800</xdr:colOff>
      <xdr:row>57</xdr:row>
      <xdr:rowOff>131166</xdr:rowOff>
    </xdr:to>
    <xdr:cxnSp macro="">
      <xdr:nvCxnSpPr>
        <xdr:cNvPr id="351" name="直線コネクタ 350"/>
        <xdr:cNvCxnSpPr/>
      </xdr:nvCxnSpPr>
      <xdr:spPr>
        <a:xfrm flipV="1">
          <a:off x="7861300" y="9843846"/>
          <a:ext cx="889000" cy="5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138659</xdr:rowOff>
    </xdr:from>
    <xdr:to>
      <xdr:col>46</xdr:col>
      <xdr:colOff>38100</xdr:colOff>
      <xdr:row>57</xdr:row>
      <xdr:rowOff>68809</xdr:rowOff>
    </xdr:to>
    <xdr:sp macro="" textlink="">
      <xdr:nvSpPr>
        <xdr:cNvPr id="352" name="フローチャート: 判断 351"/>
        <xdr:cNvSpPr/>
      </xdr:nvSpPr>
      <xdr:spPr>
        <a:xfrm>
          <a:off x="8699500" y="973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85336</xdr:rowOff>
    </xdr:from>
    <xdr:ext cx="469744" cy="259045"/>
    <xdr:sp macro="" textlink="">
      <xdr:nvSpPr>
        <xdr:cNvPr id="353" name="テキスト ボックス 352"/>
        <xdr:cNvSpPr txBox="1"/>
      </xdr:nvSpPr>
      <xdr:spPr>
        <a:xfrm>
          <a:off x="8515428" y="951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127508</xdr:rowOff>
    </xdr:from>
    <xdr:to>
      <xdr:col>41</xdr:col>
      <xdr:colOff>50800</xdr:colOff>
      <xdr:row>57</xdr:row>
      <xdr:rowOff>131166</xdr:rowOff>
    </xdr:to>
    <xdr:cxnSp macro="">
      <xdr:nvCxnSpPr>
        <xdr:cNvPr id="354" name="直線コネクタ 353"/>
        <xdr:cNvCxnSpPr/>
      </xdr:nvCxnSpPr>
      <xdr:spPr>
        <a:xfrm>
          <a:off x="6972300" y="9900158"/>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126391</xdr:rowOff>
    </xdr:from>
    <xdr:to>
      <xdr:col>41</xdr:col>
      <xdr:colOff>101600</xdr:colOff>
      <xdr:row>57</xdr:row>
      <xdr:rowOff>56541</xdr:rowOff>
    </xdr:to>
    <xdr:sp macro="" textlink="">
      <xdr:nvSpPr>
        <xdr:cNvPr id="355" name="フローチャート: 判断 354"/>
        <xdr:cNvSpPr/>
      </xdr:nvSpPr>
      <xdr:spPr>
        <a:xfrm>
          <a:off x="7810500" y="972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73068</xdr:rowOff>
    </xdr:from>
    <xdr:ext cx="469744" cy="259045"/>
    <xdr:sp macro="" textlink="">
      <xdr:nvSpPr>
        <xdr:cNvPr id="356" name="テキスト ボックス 355"/>
        <xdr:cNvSpPr txBox="1"/>
      </xdr:nvSpPr>
      <xdr:spPr>
        <a:xfrm>
          <a:off x="7626428" y="950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139040</xdr:rowOff>
    </xdr:from>
    <xdr:to>
      <xdr:col>36</xdr:col>
      <xdr:colOff>165100</xdr:colOff>
      <xdr:row>57</xdr:row>
      <xdr:rowOff>69190</xdr:rowOff>
    </xdr:to>
    <xdr:sp macro="" textlink="">
      <xdr:nvSpPr>
        <xdr:cNvPr id="357" name="フローチャート: 判断 356"/>
        <xdr:cNvSpPr/>
      </xdr:nvSpPr>
      <xdr:spPr>
        <a:xfrm>
          <a:off x="6921500" y="97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85717</xdr:rowOff>
    </xdr:from>
    <xdr:ext cx="469744" cy="259045"/>
    <xdr:sp macro="" textlink="">
      <xdr:nvSpPr>
        <xdr:cNvPr id="358" name="テキスト ボックス 357"/>
        <xdr:cNvSpPr txBox="1"/>
      </xdr:nvSpPr>
      <xdr:spPr>
        <a:xfrm>
          <a:off x="6737428" y="951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51638</xdr:rowOff>
    </xdr:from>
    <xdr:to>
      <xdr:col>55</xdr:col>
      <xdr:colOff>50800</xdr:colOff>
      <xdr:row>57</xdr:row>
      <xdr:rowOff>153238</xdr:rowOff>
    </xdr:to>
    <xdr:sp macro="" textlink="">
      <xdr:nvSpPr>
        <xdr:cNvPr id="364" name="楕円 363"/>
        <xdr:cNvSpPr/>
      </xdr:nvSpPr>
      <xdr:spPr>
        <a:xfrm>
          <a:off x="10426700" y="982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30065</xdr:rowOff>
    </xdr:from>
    <xdr:ext cx="469744" cy="259045"/>
    <xdr:sp macro="" textlink="">
      <xdr:nvSpPr>
        <xdr:cNvPr id="365" name="農林水産業費該当値テキスト"/>
        <xdr:cNvSpPr txBox="1"/>
      </xdr:nvSpPr>
      <xdr:spPr>
        <a:xfrm>
          <a:off x="10528300" y="980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76556</xdr:rowOff>
    </xdr:from>
    <xdr:to>
      <xdr:col>50</xdr:col>
      <xdr:colOff>165100</xdr:colOff>
      <xdr:row>58</xdr:row>
      <xdr:rowOff>6706</xdr:rowOff>
    </xdr:to>
    <xdr:sp macro="" textlink="">
      <xdr:nvSpPr>
        <xdr:cNvPr id="366" name="楕円 365"/>
        <xdr:cNvSpPr/>
      </xdr:nvSpPr>
      <xdr:spPr>
        <a:xfrm>
          <a:off x="9588500" y="984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169283</xdr:rowOff>
    </xdr:from>
    <xdr:ext cx="469744" cy="259045"/>
    <xdr:sp macro="" textlink="">
      <xdr:nvSpPr>
        <xdr:cNvPr id="367" name="テキスト ボックス 366"/>
        <xdr:cNvSpPr txBox="1"/>
      </xdr:nvSpPr>
      <xdr:spPr>
        <a:xfrm>
          <a:off x="9404428" y="994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20396</xdr:rowOff>
    </xdr:from>
    <xdr:to>
      <xdr:col>46</xdr:col>
      <xdr:colOff>38100</xdr:colOff>
      <xdr:row>57</xdr:row>
      <xdr:rowOff>121996</xdr:rowOff>
    </xdr:to>
    <xdr:sp macro="" textlink="">
      <xdr:nvSpPr>
        <xdr:cNvPr id="368" name="楕円 367"/>
        <xdr:cNvSpPr/>
      </xdr:nvSpPr>
      <xdr:spPr>
        <a:xfrm>
          <a:off x="8699500" y="979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113123</xdr:rowOff>
    </xdr:from>
    <xdr:ext cx="469744" cy="259045"/>
    <xdr:sp macro="" textlink="">
      <xdr:nvSpPr>
        <xdr:cNvPr id="369" name="テキスト ボックス 368"/>
        <xdr:cNvSpPr txBox="1"/>
      </xdr:nvSpPr>
      <xdr:spPr>
        <a:xfrm>
          <a:off x="8515428" y="9885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80366</xdr:rowOff>
    </xdr:from>
    <xdr:to>
      <xdr:col>41</xdr:col>
      <xdr:colOff>101600</xdr:colOff>
      <xdr:row>58</xdr:row>
      <xdr:rowOff>10516</xdr:rowOff>
    </xdr:to>
    <xdr:sp macro="" textlink="">
      <xdr:nvSpPr>
        <xdr:cNvPr id="370" name="楕円 369"/>
        <xdr:cNvSpPr/>
      </xdr:nvSpPr>
      <xdr:spPr>
        <a:xfrm>
          <a:off x="7810500" y="985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1643</xdr:rowOff>
    </xdr:from>
    <xdr:ext cx="469744" cy="259045"/>
    <xdr:sp macro="" textlink="">
      <xdr:nvSpPr>
        <xdr:cNvPr id="371" name="テキスト ボックス 370"/>
        <xdr:cNvSpPr txBox="1"/>
      </xdr:nvSpPr>
      <xdr:spPr>
        <a:xfrm>
          <a:off x="7626428" y="994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76708</xdr:rowOff>
    </xdr:from>
    <xdr:to>
      <xdr:col>36</xdr:col>
      <xdr:colOff>165100</xdr:colOff>
      <xdr:row>58</xdr:row>
      <xdr:rowOff>6858</xdr:rowOff>
    </xdr:to>
    <xdr:sp macro="" textlink="">
      <xdr:nvSpPr>
        <xdr:cNvPr id="372" name="楕円 371"/>
        <xdr:cNvSpPr/>
      </xdr:nvSpPr>
      <xdr:spPr>
        <a:xfrm>
          <a:off x="6921500" y="984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169435</xdr:rowOff>
    </xdr:from>
    <xdr:ext cx="469744" cy="259045"/>
    <xdr:sp macro="" textlink="">
      <xdr:nvSpPr>
        <xdr:cNvPr id="373" name="テキスト ボックス 372"/>
        <xdr:cNvSpPr txBox="1"/>
      </xdr:nvSpPr>
      <xdr:spPr>
        <a:xfrm>
          <a:off x="6737428" y="994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68344</xdr:rowOff>
    </xdr:from>
    <xdr:to>
      <xdr:col>54</xdr:col>
      <xdr:colOff>189865</xdr:colOff>
      <xdr:row>79</xdr:row>
      <xdr:rowOff>74811</xdr:rowOff>
    </xdr:to>
    <xdr:cxnSp macro="">
      <xdr:nvCxnSpPr>
        <xdr:cNvPr id="399" name="直線コネクタ 398"/>
        <xdr:cNvCxnSpPr/>
      </xdr:nvCxnSpPr>
      <xdr:spPr>
        <a:xfrm flipV="1">
          <a:off x="10475595" y="12069844"/>
          <a:ext cx="1270" cy="154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78638</xdr:rowOff>
    </xdr:from>
    <xdr:ext cx="378565" cy="259045"/>
    <xdr:sp macro="" textlink="">
      <xdr:nvSpPr>
        <xdr:cNvPr id="400" name="商工費最小値テキスト"/>
        <xdr:cNvSpPr txBox="1"/>
      </xdr:nvSpPr>
      <xdr:spPr>
        <a:xfrm>
          <a:off x="10528300" y="13623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74811</xdr:rowOff>
    </xdr:from>
    <xdr:to>
      <xdr:col>55</xdr:col>
      <xdr:colOff>88900</xdr:colOff>
      <xdr:row>79</xdr:row>
      <xdr:rowOff>74811</xdr:rowOff>
    </xdr:to>
    <xdr:cxnSp macro="">
      <xdr:nvCxnSpPr>
        <xdr:cNvPr id="401" name="直線コネクタ 400"/>
        <xdr:cNvCxnSpPr/>
      </xdr:nvCxnSpPr>
      <xdr:spPr>
        <a:xfrm>
          <a:off x="10388600" y="1361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15021</xdr:rowOff>
    </xdr:from>
    <xdr:ext cx="534377" cy="259045"/>
    <xdr:sp macro="" textlink="">
      <xdr:nvSpPr>
        <xdr:cNvPr id="402" name="商工費最大値テキスト"/>
        <xdr:cNvSpPr txBox="1"/>
      </xdr:nvSpPr>
      <xdr:spPr>
        <a:xfrm>
          <a:off x="10528300" y="1184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68344</xdr:rowOff>
    </xdr:from>
    <xdr:to>
      <xdr:col>55</xdr:col>
      <xdr:colOff>88900</xdr:colOff>
      <xdr:row>70</xdr:row>
      <xdr:rowOff>68344</xdr:rowOff>
    </xdr:to>
    <xdr:cxnSp macro="">
      <xdr:nvCxnSpPr>
        <xdr:cNvPr id="403" name="直線コネクタ 402"/>
        <xdr:cNvCxnSpPr/>
      </xdr:nvCxnSpPr>
      <xdr:spPr>
        <a:xfrm>
          <a:off x="10388600" y="1206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72752</xdr:rowOff>
    </xdr:from>
    <xdr:to>
      <xdr:col>55</xdr:col>
      <xdr:colOff>0</xdr:colOff>
      <xdr:row>78</xdr:row>
      <xdr:rowOff>99107</xdr:rowOff>
    </xdr:to>
    <xdr:cxnSp macro="">
      <xdr:nvCxnSpPr>
        <xdr:cNvPr id="404" name="直線コネクタ 403"/>
        <xdr:cNvCxnSpPr/>
      </xdr:nvCxnSpPr>
      <xdr:spPr>
        <a:xfrm>
          <a:off x="9639300" y="13445852"/>
          <a:ext cx="838200" cy="2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51068</xdr:rowOff>
    </xdr:from>
    <xdr:ext cx="534377" cy="259045"/>
    <xdr:sp macro="" textlink="">
      <xdr:nvSpPr>
        <xdr:cNvPr id="405" name="商工費平均値テキスト"/>
        <xdr:cNvSpPr txBox="1"/>
      </xdr:nvSpPr>
      <xdr:spPr>
        <a:xfrm>
          <a:off x="10528300" y="13081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28191</xdr:rowOff>
    </xdr:from>
    <xdr:to>
      <xdr:col>55</xdr:col>
      <xdr:colOff>50800</xdr:colOff>
      <xdr:row>77</xdr:row>
      <xdr:rowOff>129791</xdr:rowOff>
    </xdr:to>
    <xdr:sp macro="" textlink="">
      <xdr:nvSpPr>
        <xdr:cNvPr id="406" name="フローチャート: 判断 405"/>
        <xdr:cNvSpPr/>
      </xdr:nvSpPr>
      <xdr:spPr>
        <a:xfrm>
          <a:off x="10426700" y="1322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72752</xdr:rowOff>
    </xdr:from>
    <xdr:to>
      <xdr:col>50</xdr:col>
      <xdr:colOff>114300</xdr:colOff>
      <xdr:row>78</xdr:row>
      <xdr:rowOff>94176</xdr:rowOff>
    </xdr:to>
    <xdr:cxnSp macro="">
      <xdr:nvCxnSpPr>
        <xdr:cNvPr id="407" name="直線コネクタ 406"/>
        <xdr:cNvCxnSpPr/>
      </xdr:nvCxnSpPr>
      <xdr:spPr>
        <a:xfrm flipV="1">
          <a:off x="8750300" y="13445852"/>
          <a:ext cx="889000" cy="21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50854</xdr:rowOff>
    </xdr:from>
    <xdr:to>
      <xdr:col>50</xdr:col>
      <xdr:colOff>165100</xdr:colOff>
      <xdr:row>77</xdr:row>
      <xdr:rowOff>152454</xdr:rowOff>
    </xdr:to>
    <xdr:sp macro="" textlink="">
      <xdr:nvSpPr>
        <xdr:cNvPr id="408" name="フローチャート: 判断 407"/>
        <xdr:cNvSpPr/>
      </xdr:nvSpPr>
      <xdr:spPr>
        <a:xfrm>
          <a:off x="9588500" y="1325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168981</xdr:rowOff>
    </xdr:from>
    <xdr:ext cx="534377" cy="259045"/>
    <xdr:sp macro="" textlink="">
      <xdr:nvSpPr>
        <xdr:cNvPr id="409" name="テキスト ボックス 408"/>
        <xdr:cNvSpPr txBox="1"/>
      </xdr:nvSpPr>
      <xdr:spPr>
        <a:xfrm>
          <a:off x="9372111" y="1302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84314</xdr:rowOff>
    </xdr:from>
    <xdr:to>
      <xdr:col>45</xdr:col>
      <xdr:colOff>177800</xdr:colOff>
      <xdr:row>78</xdr:row>
      <xdr:rowOff>94176</xdr:rowOff>
    </xdr:to>
    <xdr:cxnSp macro="">
      <xdr:nvCxnSpPr>
        <xdr:cNvPr id="410" name="直線コネクタ 409"/>
        <xdr:cNvCxnSpPr/>
      </xdr:nvCxnSpPr>
      <xdr:spPr>
        <a:xfrm>
          <a:off x="7861300" y="13457414"/>
          <a:ext cx="889000" cy="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42201</xdr:rowOff>
    </xdr:from>
    <xdr:to>
      <xdr:col>46</xdr:col>
      <xdr:colOff>38100</xdr:colOff>
      <xdr:row>77</xdr:row>
      <xdr:rowOff>143801</xdr:rowOff>
    </xdr:to>
    <xdr:sp macro="" textlink="">
      <xdr:nvSpPr>
        <xdr:cNvPr id="411" name="フローチャート: 判断 410"/>
        <xdr:cNvSpPr/>
      </xdr:nvSpPr>
      <xdr:spPr>
        <a:xfrm>
          <a:off x="8699500" y="1324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160328</xdr:rowOff>
    </xdr:from>
    <xdr:ext cx="534377" cy="259045"/>
    <xdr:sp macro="" textlink="">
      <xdr:nvSpPr>
        <xdr:cNvPr id="412" name="テキスト ボックス 411"/>
        <xdr:cNvSpPr txBox="1"/>
      </xdr:nvSpPr>
      <xdr:spPr>
        <a:xfrm>
          <a:off x="8483111" y="1301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38430</xdr:rowOff>
    </xdr:from>
    <xdr:to>
      <xdr:col>41</xdr:col>
      <xdr:colOff>50800</xdr:colOff>
      <xdr:row>78</xdr:row>
      <xdr:rowOff>84314</xdr:rowOff>
    </xdr:to>
    <xdr:cxnSp macro="">
      <xdr:nvCxnSpPr>
        <xdr:cNvPr id="413" name="直線コネクタ 412"/>
        <xdr:cNvCxnSpPr/>
      </xdr:nvCxnSpPr>
      <xdr:spPr>
        <a:xfrm>
          <a:off x="6972300" y="13411530"/>
          <a:ext cx="889000" cy="45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24467</xdr:rowOff>
    </xdr:from>
    <xdr:to>
      <xdr:col>41</xdr:col>
      <xdr:colOff>101600</xdr:colOff>
      <xdr:row>77</xdr:row>
      <xdr:rowOff>126067</xdr:rowOff>
    </xdr:to>
    <xdr:sp macro="" textlink="">
      <xdr:nvSpPr>
        <xdr:cNvPr id="414" name="フローチャート: 判断 413"/>
        <xdr:cNvSpPr/>
      </xdr:nvSpPr>
      <xdr:spPr>
        <a:xfrm>
          <a:off x="7810500" y="132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142594</xdr:rowOff>
    </xdr:from>
    <xdr:ext cx="534377" cy="259045"/>
    <xdr:sp macro="" textlink="">
      <xdr:nvSpPr>
        <xdr:cNvPr id="415" name="テキスト ボックス 414"/>
        <xdr:cNvSpPr txBox="1"/>
      </xdr:nvSpPr>
      <xdr:spPr>
        <a:xfrm>
          <a:off x="7594111" y="1300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158818</xdr:rowOff>
    </xdr:from>
    <xdr:to>
      <xdr:col>36</xdr:col>
      <xdr:colOff>165100</xdr:colOff>
      <xdr:row>77</xdr:row>
      <xdr:rowOff>88968</xdr:rowOff>
    </xdr:to>
    <xdr:sp macro="" textlink="">
      <xdr:nvSpPr>
        <xdr:cNvPr id="416" name="フローチャート: 判断 415"/>
        <xdr:cNvSpPr/>
      </xdr:nvSpPr>
      <xdr:spPr>
        <a:xfrm>
          <a:off x="6921500" y="1318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105496</xdr:rowOff>
    </xdr:from>
    <xdr:ext cx="534377" cy="259045"/>
    <xdr:sp macro="" textlink="">
      <xdr:nvSpPr>
        <xdr:cNvPr id="417" name="テキスト ボックス 416"/>
        <xdr:cNvSpPr txBox="1"/>
      </xdr:nvSpPr>
      <xdr:spPr>
        <a:xfrm>
          <a:off x="6705111" y="129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48307</xdr:rowOff>
    </xdr:from>
    <xdr:to>
      <xdr:col>55</xdr:col>
      <xdr:colOff>50800</xdr:colOff>
      <xdr:row>78</xdr:row>
      <xdr:rowOff>149907</xdr:rowOff>
    </xdr:to>
    <xdr:sp macro="" textlink="">
      <xdr:nvSpPr>
        <xdr:cNvPr id="423" name="楕円 422"/>
        <xdr:cNvSpPr/>
      </xdr:nvSpPr>
      <xdr:spPr>
        <a:xfrm>
          <a:off x="10426700" y="1342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26734</xdr:rowOff>
    </xdr:from>
    <xdr:ext cx="469744" cy="259045"/>
    <xdr:sp macro="" textlink="">
      <xdr:nvSpPr>
        <xdr:cNvPr id="424" name="商工費該当値テキスト"/>
        <xdr:cNvSpPr txBox="1"/>
      </xdr:nvSpPr>
      <xdr:spPr>
        <a:xfrm>
          <a:off x="10528300" y="13399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21952</xdr:rowOff>
    </xdr:from>
    <xdr:to>
      <xdr:col>50</xdr:col>
      <xdr:colOff>165100</xdr:colOff>
      <xdr:row>78</xdr:row>
      <xdr:rowOff>123552</xdr:rowOff>
    </xdr:to>
    <xdr:sp macro="" textlink="">
      <xdr:nvSpPr>
        <xdr:cNvPr id="425" name="楕円 424"/>
        <xdr:cNvSpPr/>
      </xdr:nvSpPr>
      <xdr:spPr>
        <a:xfrm>
          <a:off x="9588500" y="1339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114679</xdr:rowOff>
    </xdr:from>
    <xdr:ext cx="469744" cy="259045"/>
    <xdr:sp macro="" textlink="">
      <xdr:nvSpPr>
        <xdr:cNvPr id="426" name="テキスト ボックス 425"/>
        <xdr:cNvSpPr txBox="1"/>
      </xdr:nvSpPr>
      <xdr:spPr>
        <a:xfrm>
          <a:off x="9404428" y="13487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43376</xdr:rowOff>
    </xdr:from>
    <xdr:to>
      <xdr:col>46</xdr:col>
      <xdr:colOff>38100</xdr:colOff>
      <xdr:row>78</xdr:row>
      <xdr:rowOff>144976</xdr:rowOff>
    </xdr:to>
    <xdr:sp macro="" textlink="">
      <xdr:nvSpPr>
        <xdr:cNvPr id="427" name="楕円 426"/>
        <xdr:cNvSpPr/>
      </xdr:nvSpPr>
      <xdr:spPr>
        <a:xfrm>
          <a:off x="8699500" y="1341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136103</xdr:rowOff>
    </xdr:from>
    <xdr:ext cx="469744" cy="259045"/>
    <xdr:sp macro="" textlink="">
      <xdr:nvSpPr>
        <xdr:cNvPr id="428" name="テキスト ボックス 427"/>
        <xdr:cNvSpPr txBox="1"/>
      </xdr:nvSpPr>
      <xdr:spPr>
        <a:xfrm>
          <a:off x="8515428" y="1350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33514</xdr:rowOff>
    </xdr:from>
    <xdr:to>
      <xdr:col>41</xdr:col>
      <xdr:colOff>101600</xdr:colOff>
      <xdr:row>78</xdr:row>
      <xdr:rowOff>135114</xdr:rowOff>
    </xdr:to>
    <xdr:sp macro="" textlink="">
      <xdr:nvSpPr>
        <xdr:cNvPr id="429" name="楕円 428"/>
        <xdr:cNvSpPr/>
      </xdr:nvSpPr>
      <xdr:spPr>
        <a:xfrm>
          <a:off x="7810500" y="1340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126241</xdr:rowOff>
    </xdr:from>
    <xdr:ext cx="469744" cy="259045"/>
    <xdr:sp macro="" textlink="">
      <xdr:nvSpPr>
        <xdr:cNvPr id="430" name="テキスト ボックス 429"/>
        <xdr:cNvSpPr txBox="1"/>
      </xdr:nvSpPr>
      <xdr:spPr>
        <a:xfrm>
          <a:off x="7626428" y="13499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159080</xdr:rowOff>
    </xdr:from>
    <xdr:to>
      <xdr:col>36</xdr:col>
      <xdr:colOff>165100</xdr:colOff>
      <xdr:row>78</xdr:row>
      <xdr:rowOff>89230</xdr:rowOff>
    </xdr:to>
    <xdr:sp macro="" textlink="">
      <xdr:nvSpPr>
        <xdr:cNvPr id="431" name="楕円 430"/>
        <xdr:cNvSpPr/>
      </xdr:nvSpPr>
      <xdr:spPr>
        <a:xfrm>
          <a:off x="6921500" y="133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80357</xdr:rowOff>
    </xdr:from>
    <xdr:ext cx="469744" cy="259045"/>
    <xdr:sp macro="" textlink="">
      <xdr:nvSpPr>
        <xdr:cNvPr id="432" name="テキスト ボックス 431"/>
        <xdr:cNvSpPr txBox="1"/>
      </xdr:nvSpPr>
      <xdr:spPr>
        <a:xfrm>
          <a:off x="6737428" y="13453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5" name="テキスト ボックス 44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105524</xdr:rowOff>
    </xdr:from>
    <xdr:to>
      <xdr:col>54</xdr:col>
      <xdr:colOff>189865</xdr:colOff>
      <xdr:row>98</xdr:row>
      <xdr:rowOff>164914</xdr:rowOff>
    </xdr:to>
    <xdr:cxnSp macro="">
      <xdr:nvCxnSpPr>
        <xdr:cNvPr id="455" name="直線コネクタ 454"/>
        <xdr:cNvCxnSpPr/>
      </xdr:nvCxnSpPr>
      <xdr:spPr>
        <a:xfrm flipV="1">
          <a:off x="10475595" y="15536024"/>
          <a:ext cx="1270" cy="1430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168741</xdr:rowOff>
    </xdr:from>
    <xdr:ext cx="534377" cy="259045"/>
    <xdr:sp macro="" textlink="">
      <xdr:nvSpPr>
        <xdr:cNvPr id="456" name="土木費最小値テキスト"/>
        <xdr:cNvSpPr txBox="1"/>
      </xdr:nvSpPr>
      <xdr:spPr>
        <a:xfrm>
          <a:off x="10528300" y="1697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164914</xdr:rowOff>
    </xdr:from>
    <xdr:to>
      <xdr:col>55</xdr:col>
      <xdr:colOff>88900</xdr:colOff>
      <xdr:row>98</xdr:row>
      <xdr:rowOff>164914</xdr:rowOff>
    </xdr:to>
    <xdr:cxnSp macro="">
      <xdr:nvCxnSpPr>
        <xdr:cNvPr id="457" name="直線コネクタ 456"/>
        <xdr:cNvCxnSpPr/>
      </xdr:nvCxnSpPr>
      <xdr:spPr>
        <a:xfrm>
          <a:off x="10388600" y="16967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52201</xdr:rowOff>
    </xdr:from>
    <xdr:ext cx="534377" cy="259045"/>
    <xdr:sp macro="" textlink="">
      <xdr:nvSpPr>
        <xdr:cNvPr id="458" name="土木費最大値テキスト"/>
        <xdr:cNvSpPr txBox="1"/>
      </xdr:nvSpPr>
      <xdr:spPr>
        <a:xfrm>
          <a:off x="10528300" y="1531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81,495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105524</xdr:rowOff>
    </xdr:from>
    <xdr:to>
      <xdr:col>55</xdr:col>
      <xdr:colOff>88900</xdr:colOff>
      <xdr:row>90</xdr:row>
      <xdr:rowOff>105524</xdr:rowOff>
    </xdr:to>
    <xdr:cxnSp macro="">
      <xdr:nvCxnSpPr>
        <xdr:cNvPr id="459" name="直線コネクタ 458"/>
        <xdr:cNvCxnSpPr/>
      </xdr:nvCxnSpPr>
      <xdr:spPr>
        <a:xfrm>
          <a:off x="10388600" y="1553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168160</xdr:rowOff>
    </xdr:from>
    <xdr:to>
      <xdr:col>55</xdr:col>
      <xdr:colOff>0</xdr:colOff>
      <xdr:row>96</xdr:row>
      <xdr:rowOff>23296</xdr:rowOff>
    </xdr:to>
    <xdr:cxnSp macro="">
      <xdr:nvCxnSpPr>
        <xdr:cNvPr id="460" name="直線コネクタ 459"/>
        <xdr:cNvCxnSpPr/>
      </xdr:nvCxnSpPr>
      <xdr:spPr>
        <a:xfrm flipV="1">
          <a:off x="9639300" y="16284460"/>
          <a:ext cx="838200" cy="19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41450</xdr:rowOff>
    </xdr:from>
    <xdr:ext cx="534377" cy="259045"/>
    <xdr:sp macro="" textlink="">
      <xdr:nvSpPr>
        <xdr:cNvPr id="461" name="土木費平均値テキスト"/>
        <xdr:cNvSpPr txBox="1"/>
      </xdr:nvSpPr>
      <xdr:spPr>
        <a:xfrm>
          <a:off x="10528300" y="16329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63023</xdr:rowOff>
    </xdr:from>
    <xdr:to>
      <xdr:col>55</xdr:col>
      <xdr:colOff>50800</xdr:colOff>
      <xdr:row>95</xdr:row>
      <xdr:rowOff>164623</xdr:rowOff>
    </xdr:to>
    <xdr:sp macro="" textlink="">
      <xdr:nvSpPr>
        <xdr:cNvPr id="462" name="フローチャート: 判断 461"/>
        <xdr:cNvSpPr/>
      </xdr:nvSpPr>
      <xdr:spPr>
        <a:xfrm>
          <a:off x="104267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108587</xdr:rowOff>
    </xdr:from>
    <xdr:to>
      <xdr:col>50</xdr:col>
      <xdr:colOff>114300</xdr:colOff>
      <xdr:row>96</xdr:row>
      <xdr:rowOff>23296</xdr:rowOff>
    </xdr:to>
    <xdr:cxnSp macro="">
      <xdr:nvCxnSpPr>
        <xdr:cNvPr id="463" name="直線コネクタ 462"/>
        <xdr:cNvCxnSpPr/>
      </xdr:nvCxnSpPr>
      <xdr:spPr>
        <a:xfrm>
          <a:off x="8750300" y="16396337"/>
          <a:ext cx="889000" cy="8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70109</xdr:rowOff>
    </xdr:from>
    <xdr:to>
      <xdr:col>50</xdr:col>
      <xdr:colOff>165100</xdr:colOff>
      <xdr:row>96</xdr:row>
      <xdr:rowOff>259</xdr:rowOff>
    </xdr:to>
    <xdr:sp macro="" textlink="">
      <xdr:nvSpPr>
        <xdr:cNvPr id="464" name="フローチャート: 判断 463"/>
        <xdr:cNvSpPr/>
      </xdr:nvSpPr>
      <xdr:spPr>
        <a:xfrm>
          <a:off x="9588500" y="163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16786</xdr:rowOff>
    </xdr:from>
    <xdr:ext cx="534377" cy="259045"/>
    <xdr:sp macro="" textlink="">
      <xdr:nvSpPr>
        <xdr:cNvPr id="465" name="テキスト ボックス 464"/>
        <xdr:cNvSpPr txBox="1"/>
      </xdr:nvSpPr>
      <xdr:spPr>
        <a:xfrm>
          <a:off x="9372111" y="1613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108587</xdr:rowOff>
    </xdr:from>
    <xdr:to>
      <xdr:col>45</xdr:col>
      <xdr:colOff>177800</xdr:colOff>
      <xdr:row>95</xdr:row>
      <xdr:rowOff>134260</xdr:rowOff>
    </xdr:to>
    <xdr:cxnSp macro="">
      <xdr:nvCxnSpPr>
        <xdr:cNvPr id="466" name="直線コネクタ 465"/>
        <xdr:cNvCxnSpPr/>
      </xdr:nvCxnSpPr>
      <xdr:spPr>
        <a:xfrm flipV="1">
          <a:off x="7861300" y="16396337"/>
          <a:ext cx="889000" cy="25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48095</xdr:rowOff>
    </xdr:from>
    <xdr:to>
      <xdr:col>46</xdr:col>
      <xdr:colOff>38100</xdr:colOff>
      <xdr:row>95</xdr:row>
      <xdr:rowOff>149695</xdr:rowOff>
    </xdr:to>
    <xdr:sp macro="" textlink="">
      <xdr:nvSpPr>
        <xdr:cNvPr id="467" name="フローチャート: 判断 466"/>
        <xdr:cNvSpPr/>
      </xdr:nvSpPr>
      <xdr:spPr>
        <a:xfrm>
          <a:off x="8699500" y="163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166222</xdr:rowOff>
    </xdr:from>
    <xdr:ext cx="534377" cy="259045"/>
    <xdr:sp macro="" textlink="">
      <xdr:nvSpPr>
        <xdr:cNvPr id="468" name="テキスト ボックス 467"/>
        <xdr:cNvSpPr txBox="1"/>
      </xdr:nvSpPr>
      <xdr:spPr>
        <a:xfrm>
          <a:off x="8483111" y="1611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137505</xdr:rowOff>
    </xdr:from>
    <xdr:to>
      <xdr:col>41</xdr:col>
      <xdr:colOff>50800</xdr:colOff>
      <xdr:row>95</xdr:row>
      <xdr:rowOff>134260</xdr:rowOff>
    </xdr:to>
    <xdr:cxnSp macro="">
      <xdr:nvCxnSpPr>
        <xdr:cNvPr id="469" name="直線コネクタ 468"/>
        <xdr:cNvCxnSpPr/>
      </xdr:nvCxnSpPr>
      <xdr:spPr>
        <a:xfrm>
          <a:off x="6972300" y="16253805"/>
          <a:ext cx="889000" cy="16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65263</xdr:rowOff>
    </xdr:from>
    <xdr:to>
      <xdr:col>41</xdr:col>
      <xdr:colOff>101600</xdr:colOff>
      <xdr:row>95</xdr:row>
      <xdr:rowOff>166863</xdr:rowOff>
    </xdr:to>
    <xdr:sp macro="" textlink="">
      <xdr:nvSpPr>
        <xdr:cNvPr id="470" name="フローチャート: 判断 469"/>
        <xdr:cNvSpPr/>
      </xdr:nvSpPr>
      <xdr:spPr>
        <a:xfrm>
          <a:off x="7810500" y="1635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11940</xdr:rowOff>
    </xdr:from>
    <xdr:ext cx="534377" cy="259045"/>
    <xdr:sp macro="" textlink="">
      <xdr:nvSpPr>
        <xdr:cNvPr id="471" name="テキスト ボックス 470"/>
        <xdr:cNvSpPr txBox="1"/>
      </xdr:nvSpPr>
      <xdr:spPr>
        <a:xfrm>
          <a:off x="7594111" y="1612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81265</xdr:rowOff>
    </xdr:from>
    <xdr:to>
      <xdr:col>36</xdr:col>
      <xdr:colOff>165100</xdr:colOff>
      <xdr:row>96</xdr:row>
      <xdr:rowOff>11415</xdr:rowOff>
    </xdr:to>
    <xdr:sp macro="" textlink="">
      <xdr:nvSpPr>
        <xdr:cNvPr id="472" name="フローチャート: 判断 471"/>
        <xdr:cNvSpPr/>
      </xdr:nvSpPr>
      <xdr:spPr>
        <a:xfrm>
          <a:off x="6921500" y="1636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2542</xdr:rowOff>
    </xdr:from>
    <xdr:ext cx="534377" cy="259045"/>
    <xdr:sp macro="" textlink="">
      <xdr:nvSpPr>
        <xdr:cNvPr id="473" name="テキスト ボックス 472"/>
        <xdr:cNvSpPr txBox="1"/>
      </xdr:nvSpPr>
      <xdr:spPr>
        <a:xfrm>
          <a:off x="6705111" y="1646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117360</xdr:rowOff>
    </xdr:from>
    <xdr:to>
      <xdr:col>55</xdr:col>
      <xdr:colOff>50800</xdr:colOff>
      <xdr:row>95</xdr:row>
      <xdr:rowOff>47510</xdr:rowOff>
    </xdr:to>
    <xdr:sp macro="" textlink="">
      <xdr:nvSpPr>
        <xdr:cNvPr id="479" name="楕円 478"/>
        <xdr:cNvSpPr/>
      </xdr:nvSpPr>
      <xdr:spPr>
        <a:xfrm>
          <a:off x="10426700" y="162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140237</xdr:rowOff>
    </xdr:from>
    <xdr:ext cx="534377" cy="259045"/>
    <xdr:sp macro="" textlink="">
      <xdr:nvSpPr>
        <xdr:cNvPr id="480" name="土木費該当値テキスト"/>
        <xdr:cNvSpPr txBox="1"/>
      </xdr:nvSpPr>
      <xdr:spPr>
        <a:xfrm>
          <a:off x="10528300" y="1608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143946</xdr:rowOff>
    </xdr:from>
    <xdr:to>
      <xdr:col>50</xdr:col>
      <xdr:colOff>165100</xdr:colOff>
      <xdr:row>96</xdr:row>
      <xdr:rowOff>74096</xdr:rowOff>
    </xdr:to>
    <xdr:sp macro="" textlink="">
      <xdr:nvSpPr>
        <xdr:cNvPr id="481" name="楕円 480"/>
        <xdr:cNvSpPr/>
      </xdr:nvSpPr>
      <xdr:spPr>
        <a:xfrm>
          <a:off x="9588500" y="1643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65223</xdr:rowOff>
    </xdr:from>
    <xdr:ext cx="534377" cy="259045"/>
    <xdr:sp macro="" textlink="">
      <xdr:nvSpPr>
        <xdr:cNvPr id="482" name="テキスト ボックス 481"/>
        <xdr:cNvSpPr txBox="1"/>
      </xdr:nvSpPr>
      <xdr:spPr>
        <a:xfrm>
          <a:off x="9372111" y="16524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57787</xdr:rowOff>
    </xdr:from>
    <xdr:to>
      <xdr:col>46</xdr:col>
      <xdr:colOff>38100</xdr:colOff>
      <xdr:row>95</xdr:row>
      <xdr:rowOff>159387</xdr:rowOff>
    </xdr:to>
    <xdr:sp macro="" textlink="">
      <xdr:nvSpPr>
        <xdr:cNvPr id="483" name="楕円 482"/>
        <xdr:cNvSpPr/>
      </xdr:nvSpPr>
      <xdr:spPr>
        <a:xfrm>
          <a:off x="8699500" y="1634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150514</xdr:rowOff>
    </xdr:from>
    <xdr:ext cx="534377" cy="259045"/>
    <xdr:sp macro="" textlink="">
      <xdr:nvSpPr>
        <xdr:cNvPr id="484" name="テキスト ボックス 483"/>
        <xdr:cNvSpPr txBox="1"/>
      </xdr:nvSpPr>
      <xdr:spPr>
        <a:xfrm>
          <a:off x="8483111" y="1643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83460</xdr:rowOff>
    </xdr:from>
    <xdr:to>
      <xdr:col>41</xdr:col>
      <xdr:colOff>101600</xdr:colOff>
      <xdr:row>96</xdr:row>
      <xdr:rowOff>13610</xdr:rowOff>
    </xdr:to>
    <xdr:sp macro="" textlink="">
      <xdr:nvSpPr>
        <xdr:cNvPr id="485" name="楕円 484"/>
        <xdr:cNvSpPr/>
      </xdr:nvSpPr>
      <xdr:spPr>
        <a:xfrm>
          <a:off x="7810500" y="1637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4737</xdr:rowOff>
    </xdr:from>
    <xdr:ext cx="534377" cy="259045"/>
    <xdr:sp macro="" textlink="">
      <xdr:nvSpPr>
        <xdr:cNvPr id="486" name="テキスト ボックス 485"/>
        <xdr:cNvSpPr txBox="1"/>
      </xdr:nvSpPr>
      <xdr:spPr>
        <a:xfrm>
          <a:off x="7594111" y="1646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86705</xdr:rowOff>
    </xdr:from>
    <xdr:to>
      <xdr:col>36</xdr:col>
      <xdr:colOff>165100</xdr:colOff>
      <xdr:row>95</xdr:row>
      <xdr:rowOff>16855</xdr:rowOff>
    </xdr:to>
    <xdr:sp macro="" textlink="">
      <xdr:nvSpPr>
        <xdr:cNvPr id="487" name="楕円 486"/>
        <xdr:cNvSpPr/>
      </xdr:nvSpPr>
      <xdr:spPr>
        <a:xfrm>
          <a:off x="6921500" y="1620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33382</xdr:rowOff>
    </xdr:from>
    <xdr:ext cx="534377" cy="259045"/>
    <xdr:sp macro="" textlink="">
      <xdr:nvSpPr>
        <xdr:cNvPr id="488" name="テキスト ボックス 487"/>
        <xdr:cNvSpPr txBox="1"/>
      </xdr:nvSpPr>
      <xdr:spPr>
        <a:xfrm>
          <a:off x="6705111" y="1597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1" name="テキスト ボックス 500"/>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42817</xdr:rowOff>
    </xdr:from>
    <xdr:to>
      <xdr:col>85</xdr:col>
      <xdr:colOff>126364</xdr:colOff>
      <xdr:row>39</xdr:row>
      <xdr:rowOff>63282</xdr:rowOff>
    </xdr:to>
    <xdr:cxnSp macro="">
      <xdr:nvCxnSpPr>
        <xdr:cNvPr id="515" name="直線コネクタ 514"/>
        <xdr:cNvCxnSpPr/>
      </xdr:nvCxnSpPr>
      <xdr:spPr>
        <a:xfrm flipV="1">
          <a:off x="16317595" y="5186317"/>
          <a:ext cx="1269" cy="1563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67109</xdr:rowOff>
    </xdr:from>
    <xdr:ext cx="469744" cy="259045"/>
    <xdr:sp macro="" textlink="">
      <xdr:nvSpPr>
        <xdr:cNvPr id="516" name="消防費最小値テキスト"/>
        <xdr:cNvSpPr txBox="1"/>
      </xdr:nvSpPr>
      <xdr:spPr>
        <a:xfrm>
          <a:off x="16370300" y="675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63282</xdr:rowOff>
    </xdr:from>
    <xdr:to>
      <xdr:col>86</xdr:col>
      <xdr:colOff>25400</xdr:colOff>
      <xdr:row>39</xdr:row>
      <xdr:rowOff>63282</xdr:rowOff>
    </xdr:to>
    <xdr:cxnSp macro="">
      <xdr:nvCxnSpPr>
        <xdr:cNvPr id="517" name="直線コネクタ 516"/>
        <xdr:cNvCxnSpPr/>
      </xdr:nvCxnSpPr>
      <xdr:spPr>
        <a:xfrm>
          <a:off x="16230600" y="674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160944</xdr:rowOff>
    </xdr:from>
    <xdr:ext cx="534377" cy="259045"/>
    <xdr:sp macro="" textlink="">
      <xdr:nvSpPr>
        <xdr:cNvPr id="518" name="消防費最大値テキスト"/>
        <xdr:cNvSpPr txBox="1"/>
      </xdr:nvSpPr>
      <xdr:spPr>
        <a:xfrm>
          <a:off x="16370300" y="496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42817</xdr:rowOff>
    </xdr:from>
    <xdr:to>
      <xdr:col>86</xdr:col>
      <xdr:colOff>25400</xdr:colOff>
      <xdr:row>30</xdr:row>
      <xdr:rowOff>42817</xdr:rowOff>
    </xdr:to>
    <xdr:cxnSp macro="">
      <xdr:nvCxnSpPr>
        <xdr:cNvPr id="519" name="直線コネクタ 518"/>
        <xdr:cNvCxnSpPr/>
      </xdr:nvCxnSpPr>
      <xdr:spPr>
        <a:xfrm>
          <a:off x="16230600" y="518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42600</xdr:rowOff>
    </xdr:from>
    <xdr:to>
      <xdr:col>85</xdr:col>
      <xdr:colOff>127000</xdr:colOff>
      <xdr:row>39</xdr:row>
      <xdr:rowOff>44668</xdr:rowOff>
    </xdr:to>
    <xdr:cxnSp macro="">
      <xdr:nvCxnSpPr>
        <xdr:cNvPr id="520" name="直線コネクタ 519"/>
        <xdr:cNvCxnSpPr/>
      </xdr:nvCxnSpPr>
      <xdr:spPr>
        <a:xfrm>
          <a:off x="15481300" y="6729150"/>
          <a:ext cx="8382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55607</xdr:rowOff>
    </xdr:from>
    <xdr:ext cx="534377" cy="259045"/>
    <xdr:sp macro="" textlink="">
      <xdr:nvSpPr>
        <xdr:cNvPr id="521" name="消防費平均値テキスト"/>
        <xdr:cNvSpPr txBox="1"/>
      </xdr:nvSpPr>
      <xdr:spPr>
        <a:xfrm>
          <a:off x="16370300" y="6227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32730</xdr:rowOff>
    </xdr:from>
    <xdr:to>
      <xdr:col>85</xdr:col>
      <xdr:colOff>177800</xdr:colOff>
      <xdr:row>37</xdr:row>
      <xdr:rowOff>134330</xdr:rowOff>
    </xdr:to>
    <xdr:sp macro="" textlink="">
      <xdr:nvSpPr>
        <xdr:cNvPr id="522" name="フローチャート: 判断 521"/>
        <xdr:cNvSpPr/>
      </xdr:nvSpPr>
      <xdr:spPr>
        <a:xfrm>
          <a:off x="162687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42600</xdr:rowOff>
    </xdr:from>
    <xdr:to>
      <xdr:col>81</xdr:col>
      <xdr:colOff>50800</xdr:colOff>
      <xdr:row>39</xdr:row>
      <xdr:rowOff>111071</xdr:rowOff>
    </xdr:to>
    <xdr:cxnSp macro="">
      <xdr:nvCxnSpPr>
        <xdr:cNvPr id="523" name="直線コネクタ 522"/>
        <xdr:cNvCxnSpPr/>
      </xdr:nvCxnSpPr>
      <xdr:spPr>
        <a:xfrm flipV="1">
          <a:off x="14592300" y="6729150"/>
          <a:ext cx="889000" cy="6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67237</xdr:rowOff>
    </xdr:from>
    <xdr:to>
      <xdr:col>81</xdr:col>
      <xdr:colOff>101600</xdr:colOff>
      <xdr:row>37</xdr:row>
      <xdr:rowOff>168838</xdr:rowOff>
    </xdr:to>
    <xdr:sp macro="" textlink="">
      <xdr:nvSpPr>
        <xdr:cNvPr id="524" name="フローチャート: 判断 523"/>
        <xdr:cNvSpPr/>
      </xdr:nvSpPr>
      <xdr:spPr>
        <a:xfrm>
          <a:off x="154305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13914</xdr:rowOff>
    </xdr:from>
    <xdr:ext cx="534377" cy="259045"/>
    <xdr:sp macro="" textlink="">
      <xdr:nvSpPr>
        <xdr:cNvPr id="525" name="テキスト ボックス 524"/>
        <xdr:cNvSpPr txBox="1"/>
      </xdr:nvSpPr>
      <xdr:spPr>
        <a:xfrm>
          <a:off x="15214111" y="618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111071</xdr:rowOff>
    </xdr:from>
    <xdr:to>
      <xdr:col>76</xdr:col>
      <xdr:colOff>114300</xdr:colOff>
      <xdr:row>39</xdr:row>
      <xdr:rowOff>120541</xdr:rowOff>
    </xdr:to>
    <xdr:cxnSp macro="">
      <xdr:nvCxnSpPr>
        <xdr:cNvPr id="526" name="直線コネクタ 525"/>
        <xdr:cNvCxnSpPr/>
      </xdr:nvCxnSpPr>
      <xdr:spPr>
        <a:xfrm flipV="1">
          <a:off x="13703300" y="6797621"/>
          <a:ext cx="889000" cy="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74422</xdr:rowOff>
    </xdr:from>
    <xdr:to>
      <xdr:col>76</xdr:col>
      <xdr:colOff>165100</xdr:colOff>
      <xdr:row>38</xdr:row>
      <xdr:rowOff>4572</xdr:rowOff>
    </xdr:to>
    <xdr:sp macro="" textlink="">
      <xdr:nvSpPr>
        <xdr:cNvPr id="527" name="フローチャート: 判断 526"/>
        <xdr:cNvSpPr/>
      </xdr:nvSpPr>
      <xdr:spPr>
        <a:xfrm>
          <a:off x="14541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21099</xdr:rowOff>
    </xdr:from>
    <xdr:ext cx="534377" cy="259045"/>
    <xdr:sp macro="" textlink="">
      <xdr:nvSpPr>
        <xdr:cNvPr id="528" name="テキスト ボックス 527"/>
        <xdr:cNvSpPr txBox="1"/>
      </xdr:nvSpPr>
      <xdr:spPr>
        <a:xfrm>
          <a:off x="14325111" y="619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152981</xdr:rowOff>
    </xdr:from>
    <xdr:to>
      <xdr:col>71</xdr:col>
      <xdr:colOff>177800</xdr:colOff>
      <xdr:row>39</xdr:row>
      <xdr:rowOff>120541</xdr:rowOff>
    </xdr:to>
    <xdr:cxnSp macro="">
      <xdr:nvCxnSpPr>
        <xdr:cNvPr id="529" name="直線コネクタ 528"/>
        <xdr:cNvCxnSpPr/>
      </xdr:nvCxnSpPr>
      <xdr:spPr>
        <a:xfrm>
          <a:off x="12814300" y="6668081"/>
          <a:ext cx="889000" cy="139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89227</xdr:rowOff>
    </xdr:from>
    <xdr:to>
      <xdr:col>72</xdr:col>
      <xdr:colOff>38100</xdr:colOff>
      <xdr:row>38</xdr:row>
      <xdr:rowOff>19377</xdr:rowOff>
    </xdr:to>
    <xdr:sp macro="" textlink="">
      <xdr:nvSpPr>
        <xdr:cNvPr id="530" name="フローチャート: 判断 529"/>
        <xdr:cNvSpPr/>
      </xdr:nvSpPr>
      <xdr:spPr>
        <a:xfrm>
          <a:off x="13652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35904</xdr:rowOff>
    </xdr:from>
    <xdr:ext cx="534377" cy="259045"/>
    <xdr:sp macro="" textlink="">
      <xdr:nvSpPr>
        <xdr:cNvPr id="531" name="テキスト ボックス 530"/>
        <xdr:cNvSpPr txBox="1"/>
      </xdr:nvSpPr>
      <xdr:spPr>
        <a:xfrm>
          <a:off x="13436111" y="620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68652</xdr:rowOff>
    </xdr:from>
    <xdr:to>
      <xdr:col>67</xdr:col>
      <xdr:colOff>101600</xdr:colOff>
      <xdr:row>37</xdr:row>
      <xdr:rowOff>170252</xdr:rowOff>
    </xdr:to>
    <xdr:sp macro="" textlink="">
      <xdr:nvSpPr>
        <xdr:cNvPr id="532" name="フローチャート: 判断 531"/>
        <xdr:cNvSpPr/>
      </xdr:nvSpPr>
      <xdr:spPr>
        <a:xfrm>
          <a:off x="12763500" y="64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15329</xdr:rowOff>
    </xdr:from>
    <xdr:ext cx="534377" cy="259045"/>
    <xdr:sp macro="" textlink="">
      <xdr:nvSpPr>
        <xdr:cNvPr id="533" name="テキスト ボックス 532"/>
        <xdr:cNvSpPr txBox="1"/>
      </xdr:nvSpPr>
      <xdr:spPr>
        <a:xfrm>
          <a:off x="12547111" y="618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165318</xdr:rowOff>
    </xdr:from>
    <xdr:to>
      <xdr:col>85</xdr:col>
      <xdr:colOff>177800</xdr:colOff>
      <xdr:row>39</xdr:row>
      <xdr:rowOff>95468</xdr:rowOff>
    </xdr:to>
    <xdr:sp macro="" textlink="">
      <xdr:nvSpPr>
        <xdr:cNvPr id="539" name="楕円 538"/>
        <xdr:cNvSpPr/>
      </xdr:nvSpPr>
      <xdr:spPr>
        <a:xfrm>
          <a:off x="16268700" y="668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80245</xdr:rowOff>
    </xdr:from>
    <xdr:ext cx="469744" cy="259045"/>
    <xdr:sp macro="" textlink="">
      <xdr:nvSpPr>
        <xdr:cNvPr id="540" name="消防費該当値テキスト"/>
        <xdr:cNvSpPr txBox="1"/>
      </xdr:nvSpPr>
      <xdr:spPr>
        <a:xfrm>
          <a:off x="16370300" y="6595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163250</xdr:rowOff>
    </xdr:from>
    <xdr:to>
      <xdr:col>81</xdr:col>
      <xdr:colOff>101600</xdr:colOff>
      <xdr:row>39</xdr:row>
      <xdr:rowOff>93400</xdr:rowOff>
    </xdr:to>
    <xdr:sp macro="" textlink="">
      <xdr:nvSpPr>
        <xdr:cNvPr id="541" name="楕円 540"/>
        <xdr:cNvSpPr/>
      </xdr:nvSpPr>
      <xdr:spPr>
        <a:xfrm>
          <a:off x="15430500" y="667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84527</xdr:rowOff>
    </xdr:from>
    <xdr:ext cx="469744" cy="259045"/>
    <xdr:sp macro="" textlink="">
      <xdr:nvSpPr>
        <xdr:cNvPr id="542" name="テキスト ボックス 541"/>
        <xdr:cNvSpPr txBox="1"/>
      </xdr:nvSpPr>
      <xdr:spPr>
        <a:xfrm>
          <a:off x="15246428" y="677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60271</xdr:rowOff>
    </xdr:from>
    <xdr:to>
      <xdr:col>76</xdr:col>
      <xdr:colOff>165100</xdr:colOff>
      <xdr:row>39</xdr:row>
      <xdr:rowOff>161871</xdr:rowOff>
    </xdr:to>
    <xdr:sp macro="" textlink="">
      <xdr:nvSpPr>
        <xdr:cNvPr id="543" name="楕円 542"/>
        <xdr:cNvSpPr/>
      </xdr:nvSpPr>
      <xdr:spPr>
        <a:xfrm>
          <a:off x="14541500" y="674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152998</xdr:rowOff>
    </xdr:from>
    <xdr:ext cx="469744" cy="259045"/>
    <xdr:sp macro="" textlink="">
      <xdr:nvSpPr>
        <xdr:cNvPr id="544" name="テキスト ボックス 543"/>
        <xdr:cNvSpPr txBox="1"/>
      </xdr:nvSpPr>
      <xdr:spPr>
        <a:xfrm>
          <a:off x="14357428" y="683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69741</xdr:rowOff>
    </xdr:from>
    <xdr:to>
      <xdr:col>72</xdr:col>
      <xdr:colOff>38100</xdr:colOff>
      <xdr:row>39</xdr:row>
      <xdr:rowOff>171341</xdr:rowOff>
    </xdr:to>
    <xdr:sp macro="" textlink="">
      <xdr:nvSpPr>
        <xdr:cNvPr id="545" name="楕円 544"/>
        <xdr:cNvSpPr/>
      </xdr:nvSpPr>
      <xdr:spPr>
        <a:xfrm>
          <a:off x="13652500" y="675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162468</xdr:rowOff>
    </xdr:from>
    <xdr:ext cx="469744" cy="259045"/>
    <xdr:sp macro="" textlink="">
      <xdr:nvSpPr>
        <xdr:cNvPr id="546" name="テキスト ボックス 545"/>
        <xdr:cNvSpPr txBox="1"/>
      </xdr:nvSpPr>
      <xdr:spPr>
        <a:xfrm>
          <a:off x="13468428" y="6849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102181</xdr:rowOff>
    </xdr:from>
    <xdr:to>
      <xdr:col>67</xdr:col>
      <xdr:colOff>101600</xdr:colOff>
      <xdr:row>39</xdr:row>
      <xdr:rowOff>32331</xdr:rowOff>
    </xdr:to>
    <xdr:sp macro="" textlink="">
      <xdr:nvSpPr>
        <xdr:cNvPr id="547" name="楕円 546"/>
        <xdr:cNvSpPr/>
      </xdr:nvSpPr>
      <xdr:spPr>
        <a:xfrm>
          <a:off x="12763500" y="661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23458</xdr:rowOff>
    </xdr:from>
    <xdr:ext cx="534377" cy="259045"/>
    <xdr:sp macro="" textlink="">
      <xdr:nvSpPr>
        <xdr:cNvPr id="548" name="テキスト ボックス 547"/>
        <xdr:cNvSpPr txBox="1"/>
      </xdr:nvSpPr>
      <xdr:spPr>
        <a:xfrm>
          <a:off x="12547111" y="671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1" name="テキスト ボックス 56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3" name="テキスト ボックス 56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5" name="テキスト ボックス 56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7" name="テキスト ボックス 566"/>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71280</xdr:rowOff>
    </xdr:from>
    <xdr:to>
      <xdr:col>85</xdr:col>
      <xdr:colOff>126364</xdr:colOff>
      <xdr:row>57</xdr:row>
      <xdr:rowOff>121938</xdr:rowOff>
    </xdr:to>
    <xdr:cxnSp macro="">
      <xdr:nvCxnSpPr>
        <xdr:cNvPr id="571" name="直線コネクタ 570"/>
        <xdr:cNvCxnSpPr/>
      </xdr:nvCxnSpPr>
      <xdr:spPr>
        <a:xfrm flipV="1">
          <a:off x="16317595" y="8643780"/>
          <a:ext cx="1269" cy="125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125765</xdr:rowOff>
    </xdr:from>
    <xdr:ext cx="534377" cy="259045"/>
    <xdr:sp macro="" textlink="">
      <xdr:nvSpPr>
        <xdr:cNvPr id="572" name="教育費最小値テキスト"/>
        <xdr:cNvSpPr txBox="1"/>
      </xdr:nvSpPr>
      <xdr:spPr>
        <a:xfrm>
          <a:off x="16370300" y="989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121938</xdr:rowOff>
    </xdr:from>
    <xdr:to>
      <xdr:col>86</xdr:col>
      <xdr:colOff>25400</xdr:colOff>
      <xdr:row>57</xdr:row>
      <xdr:rowOff>121938</xdr:rowOff>
    </xdr:to>
    <xdr:cxnSp macro="">
      <xdr:nvCxnSpPr>
        <xdr:cNvPr id="573" name="直線コネクタ 572"/>
        <xdr:cNvCxnSpPr/>
      </xdr:nvCxnSpPr>
      <xdr:spPr>
        <a:xfrm>
          <a:off x="16230600" y="989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17957</xdr:rowOff>
    </xdr:from>
    <xdr:ext cx="534377" cy="259045"/>
    <xdr:sp macro="" textlink="">
      <xdr:nvSpPr>
        <xdr:cNvPr id="574" name="教育費最大値テキスト"/>
        <xdr:cNvSpPr txBox="1"/>
      </xdr:nvSpPr>
      <xdr:spPr>
        <a:xfrm>
          <a:off x="16370300" y="841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71280</xdr:rowOff>
    </xdr:from>
    <xdr:to>
      <xdr:col>86</xdr:col>
      <xdr:colOff>25400</xdr:colOff>
      <xdr:row>50</xdr:row>
      <xdr:rowOff>71280</xdr:rowOff>
    </xdr:to>
    <xdr:cxnSp macro="">
      <xdr:nvCxnSpPr>
        <xdr:cNvPr id="575" name="直線コネクタ 574"/>
        <xdr:cNvCxnSpPr/>
      </xdr:nvCxnSpPr>
      <xdr:spPr>
        <a:xfrm>
          <a:off x="16230600" y="864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137231</xdr:rowOff>
    </xdr:from>
    <xdr:to>
      <xdr:col>85</xdr:col>
      <xdr:colOff>127000</xdr:colOff>
      <xdr:row>56</xdr:row>
      <xdr:rowOff>46203</xdr:rowOff>
    </xdr:to>
    <xdr:cxnSp macro="">
      <xdr:nvCxnSpPr>
        <xdr:cNvPr id="576" name="直線コネクタ 575"/>
        <xdr:cNvCxnSpPr/>
      </xdr:nvCxnSpPr>
      <xdr:spPr>
        <a:xfrm flipV="1">
          <a:off x="15481300" y="9566981"/>
          <a:ext cx="838200" cy="8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63154</xdr:rowOff>
    </xdr:from>
    <xdr:ext cx="534377" cy="259045"/>
    <xdr:sp macro="" textlink="">
      <xdr:nvSpPr>
        <xdr:cNvPr id="577" name="教育費平均値テキスト"/>
        <xdr:cNvSpPr txBox="1"/>
      </xdr:nvSpPr>
      <xdr:spPr>
        <a:xfrm>
          <a:off x="16370300" y="9321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40277</xdr:rowOff>
    </xdr:from>
    <xdr:to>
      <xdr:col>85</xdr:col>
      <xdr:colOff>177800</xdr:colOff>
      <xdr:row>55</xdr:row>
      <xdr:rowOff>141877</xdr:rowOff>
    </xdr:to>
    <xdr:sp macro="" textlink="">
      <xdr:nvSpPr>
        <xdr:cNvPr id="578" name="フローチャート: 判断 577"/>
        <xdr:cNvSpPr/>
      </xdr:nvSpPr>
      <xdr:spPr>
        <a:xfrm>
          <a:off x="162687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46203</xdr:rowOff>
    </xdr:from>
    <xdr:to>
      <xdr:col>81</xdr:col>
      <xdr:colOff>50800</xdr:colOff>
      <xdr:row>56</xdr:row>
      <xdr:rowOff>60261</xdr:rowOff>
    </xdr:to>
    <xdr:cxnSp macro="">
      <xdr:nvCxnSpPr>
        <xdr:cNvPr id="579" name="直線コネクタ 578"/>
        <xdr:cNvCxnSpPr/>
      </xdr:nvCxnSpPr>
      <xdr:spPr>
        <a:xfrm flipV="1">
          <a:off x="14592300" y="9647403"/>
          <a:ext cx="889000" cy="1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146416</xdr:rowOff>
    </xdr:from>
    <xdr:to>
      <xdr:col>81</xdr:col>
      <xdr:colOff>101600</xdr:colOff>
      <xdr:row>56</xdr:row>
      <xdr:rowOff>76566</xdr:rowOff>
    </xdr:to>
    <xdr:sp macro="" textlink="">
      <xdr:nvSpPr>
        <xdr:cNvPr id="580" name="フローチャート: 判断 579"/>
        <xdr:cNvSpPr/>
      </xdr:nvSpPr>
      <xdr:spPr>
        <a:xfrm>
          <a:off x="15430500" y="957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93093</xdr:rowOff>
    </xdr:from>
    <xdr:ext cx="534377" cy="259045"/>
    <xdr:sp macro="" textlink="">
      <xdr:nvSpPr>
        <xdr:cNvPr id="581" name="テキスト ボックス 580"/>
        <xdr:cNvSpPr txBox="1"/>
      </xdr:nvSpPr>
      <xdr:spPr>
        <a:xfrm>
          <a:off x="15214111" y="935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60261</xdr:rowOff>
    </xdr:from>
    <xdr:to>
      <xdr:col>76</xdr:col>
      <xdr:colOff>114300</xdr:colOff>
      <xdr:row>56</xdr:row>
      <xdr:rowOff>153073</xdr:rowOff>
    </xdr:to>
    <xdr:cxnSp macro="">
      <xdr:nvCxnSpPr>
        <xdr:cNvPr id="582" name="直線コネクタ 581"/>
        <xdr:cNvCxnSpPr/>
      </xdr:nvCxnSpPr>
      <xdr:spPr>
        <a:xfrm flipV="1">
          <a:off x="13703300" y="9661461"/>
          <a:ext cx="889000" cy="9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113017</xdr:rowOff>
    </xdr:from>
    <xdr:to>
      <xdr:col>76</xdr:col>
      <xdr:colOff>165100</xdr:colOff>
      <xdr:row>56</xdr:row>
      <xdr:rowOff>43167</xdr:rowOff>
    </xdr:to>
    <xdr:sp macro="" textlink="">
      <xdr:nvSpPr>
        <xdr:cNvPr id="583" name="フローチャート: 判断 582"/>
        <xdr:cNvSpPr/>
      </xdr:nvSpPr>
      <xdr:spPr>
        <a:xfrm>
          <a:off x="14541500" y="95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59694</xdr:rowOff>
    </xdr:from>
    <xdr:ext cx="534377" cy="259045"/>
    <xdr:sp macro="" textlink="">
      <xdr:nvSpPr>
        <xdr:cNvPr id="584" name="テキスト ボックス 583"/>
        <xdr:cNvSpPr txBox="1"/>
      </xdr:nvSpPr>
      <xdr:spPr>
        <a:xfrm>
          <a:off x="14325111" y="93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61610</xdr:rowOff>
    </xdr:from>
    <xdr:to>
      <xdr:col>71</xdr:col>
      <xdr:colOff>177800</xdr:colOff>
      <xdr:row>56</xdr:row>
      <xdr:rowOff>153073</xdr:rowOff>
    </xdr:to>
    <xdr:cxnSp macro="">
      <xdr:nvCxnSpPr>
        <xdr:cNvPr id="585" name="直線コネクタ 584"/>
        <xdr:cNvCxnSpPr/>
      </xdr:nvCxnSpPr>
      <xdr:spPr>
        <a:xfrm>
          <a:off x="12814300" y="9662810"/>
          <a:ext cx="889000" cy="9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139855</xdr:rowOff>
    </xdr:from>
    <xdr:to>
      <xdr:col>72</xdr:col>
      <xdr:colOff>38100</xdr:colOff>
      <xdr:row>56</xdr:row>
      <xdr:rowOff>70005</xdr:rowOff>
    </xdr:to>
    <xdr:sp macro="" textlink="">
      <xdr:nvSpPr>
        <xdr:cNvPr id="586" name="フローチャート: 判断 585"/>
        <xdr:cNvSpPr/>
      </xdr:nvSpPr>
      <xdr:spPr>
        <a:xfrm>
          <a:off x="13652500" y="956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86532</xdr:rowOff>
    </xdr:from>
    <xdr:ext cx="534377" cy="259045"/>
    <xdr:sp macro="" textlink="">
      <xdr:nvSpPr>
        <xdr:cNvPr id="587" name="テキスト ボックス 586"/>
        <xdr:cNvSpPr txBox="1"/>
      </xdr:nvSpPr>
      <xdr:spPr>
        <a:xfrm>
          <a:off x="13436111" y="934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78681</xdr:rowOff>
    </xdr:from>
    <xdr:to>
      <xdr:col>67</xdr:col>
      <xdr:colOff>101600</xdr:colOff>
      <xdr:row>56</xdr:row>
      <xdr:rowOff>8831</xdr:rowOff>
    </xdr:to>
    <xdr:sp macro="" textlink="">
      <xdr:nvSpPr>
        <xdr:cNvPr id="588" name="フローチャート: 判断 587"/>
        <xdr:cNvSpPr/>
      </xdr:nvSpPr>
      <xdr:spPr>
        <a:xfrm>
          <a:off x="12763500" y="950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25358</xdr:rowOff>
    </xdr:from>
    <xdr:ext cx="534377" cy="259045"/>
    <xdr:sp macro="" textlink="">
      <xdr:nvSpPr>
        <xdr:cNvPr id="589" name="テキスト ボックス 588"/>
        <xdr:cNvSpPr txBox="1"/>
      </xdr:nvSpPr>
      <xdr:spPr>
        <a:xfrm>
          <a:off x="12547111" y="92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86431</xdr:rowOff>
    </xdr:from>
    <xdr:to>
      <xdr:col>85</xdr:col>
      <xdr:colOff>177800</xdr:colOff>
      <xdr:row>56</xdr:row>
      <xdr:rowOff>16581</xdr:rowOff>
    </xdr:to>
    <xdr:sp macro="" textlink="">
      <xdr:nvSpPr>
        <xdr:cNvPr id="595" name="楕円 594"/>
        <xdr:cNvSpPr/>
      </xdr:nvSpPr>
      <xdr:spPr>
        <a:xfrm>
          <a:off x="16268700" y="951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64858</xdr:rowOff>
    </xdr:from>
    <xdr:ext cx="534377" cy="259045"/>
    <xdr:sp macro="" textlink="">
      <xdr:nvSpPr>
        <xdr:cNvPr id="596" name="教育費該当値テキスト"/>
        <xdr:cNvSpPr txBox="1"/>
      </xdr:nvSpPr>
      <xdr:spPr>
        <a:xfrm>
          <a:off x="16370300" y="949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166853</xdr:rowOff>
    </xdr:from>
    <xdr:to>
      <xdr:col>81</xdr:col>
      <xdr:colOff>101600</xdr:colOff>
      <xdr:row>56</xdr:row>
      <xdr:rowOff>97003</xdr:rowOff>
    </xdr:to>
    <xdr:sp macro="" textlink="">
      <xdr:nvSpPr>
        <xdr:cNvPr id="597" name="楕円 596"/>
        <xdr:cNvSpPr/>
      </xdr:nvSpPr>
      <xdr:spPr>
        <a:xfrm>
          <a:off x="15430500" y="959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88130</xdr:rowOff>
    </xdr:from>
    <xdr:ext cx="534377" cy="259045"/>
    <xdr:sp macro="" textlink="">
      <xdr:nvSpPr>
        <xdr:cNvPr id="598" name="テキスト ボックス 597"/>
        <xdr:cNvSpPr txBox="1"/>
      </xdr:nvSpPr>
      <xdr:spPr>
        <a:xfrm>
          <a:off x="15214111" y="968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9461</xdr:rowOff>
    </xdr:from>
    <xdr:to>
      <xdr:col>76</xdr:col>
      <xdr:colOff>165100</xdr:colOff>
      <xdr:row>56</xdr:row>
      <xdr:rowOff>111061</xdr:rowOff>
    </xdr:to>
    <xdr:sp macro="" textlink="">
      <xdr:nvSpPr>
        <xdr:cNvPr id="599" name="楕円 598"/>
        <xdr:cNvSpPr/>
      </xdr:nvSpPr>
      <xdr:spPr>
        <a:xfrm>
          <a:off x="14541500" y="961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102188</xdr:rowOff>
    </xdr:from>
    <xdr:ext cx="534377" cy="259045"/>
    <xdr:sp macro="" textlink="">
      <xdr:nvSpPr>
        <xdr:cNvPr id="600" name="テキスト ボックス 599"/>
        <xdr:cNvSpPr txBox="1"/>
      </xdr:nvSpPr>
      <xdr:spPr>
        <a:xfrm>
          <a:off x="14325111" y="970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102273</xdr:rowOff>
    </xdr:from>
    <xdr:to>
      <xdr:col>72</xdr:col>
      <xdr:colOff>38100</xdr:colOff>
      <xdr:row>57</xdr:row>
      <xdr:rowOff>32423</xdr:rowOff>
    </xdr:to>
    <xdr:sp macro="" textlink="">
      <xdr:nvSpPr>
        <xdr:cNvPr id="601" name="楕円 600"/>
        <xdr:cNvSpPr/>
      </xdr:nvSpPr>
      <xdr:spPr>
        <a:xfrm>
          <a:off x="13652500" y="970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23550</xdr:rowOff>
    </xdr:from>
    <xdr:ext cx="534377" cy="259045"/>
    <xdr:sp macro="" textlink="">
      <xdr:nvSpPr>
        <xdr:cNvPr id="602" name="テキスト ボックス 601"/>
        <xdr:cNvSpPr txBox="1"/>
      </xdr:nvSpPr>
      <xdr:spPr>
        <a:xfrm>
          <a:off x="13436111" y="979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10810</xdr:rowOff>
    </xdr:from>
    <xdr:to>
      <xdr:col>67</xdr:col>
      <xdr:colOff>101600</xdr:colOff>
      <xdr:row>56</xdr:row>
      <xdr:rowOff>112410</xdr:rowOff>
    </xdr:to>
    <xdr:sp macro="" textlink="">
      <xdr:nvSpPr>
        <xdr:cNvPr id="603" name="楕円 602"/>
        <xdr:cNvSpPr/>
      </xdr:nvSpPr>
      <xdr:spPr>
        <a:xfrm>
          <a:off x="12763500" y="961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103537</xdr:rowOff>
    </xdr:from>
    <xdr:ext cx="534377" cy="259045"/>
    <xdr:sp macro="" textlink="">
      <xdr:nvSpPr>
        <xdr:cNvPr id="604" name="テキスト ボックス 603"/>
        <xdr:cNvSpPr txBox="1"/>
      </xdr:nvSpPr>
      <xdr:spPr>
        <a:xfrm>
          <a:off x="12547111" y="970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129315</xdr:rowOff>
    </xdr:from>
    <xdr:to>
      <xdr:col>85</xdr:col>
      <xdr:colOff>126364</xdr:colOff>
      <xdr:row>79</xdr:row>
      <xdr:rowOff>98879</xdr:rowOff>
    </xdr:to>
    <xdr:cxnSp macro="">
      <xdr:nvCxnSpPr>
        <xdr:cNvPr id="630" name="直線コネクタ 629"/>
        <xdr:cNvCxnSpPr/>
      </xdr:nvCxnSpPr>
      <xdr:spPr>
        <a:xfrm flipV="1">
          <a:off x="16317595" y="12130815"/>
          <a:ext cx="1269" cy="151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75992</xdr:rowOff>
    </xdr:from>
    <xdr:ext cx="534377" cy="259045"/>
    <xdr:sp macro="" textlink="">
      <xdr:nvSpPr>
        <xdr:cNvPr id="633" name="災害復旧費最大値テキスト"/>
        <xdr:cNvSpPr txBox="1"/>
      </xdr:nvSpPr>
      <xdr:spPr>
        <a:xfrm>
          <a:off x="16370300" y="1190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129315</xdr:rowOff>
    </xdr:from>
    <xdr:to>
      <xdr:col>86</xdr:col>
      <xdr:colOff>25400</xdr:colOff>
      <xdr:row>70</xdr:row>
      <xdr:rowOff>129315</xdr:rowOff>
    </xdr:to>
    <xdr:cxnSp macro="">
      <xdr:nvCxnSpPr>
        <xdr:cNvPr id="634" name="直線コネクタ 633"/>
        <xdr:cNvCxnSpPr/>
      </xdr:nvCxnSpPr>
      <xdr:spPr>
        <a:xfrm>
          <a:off x="16230600" y="1213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18379</xdr:rowOff>
    </xdr:from>
    <xdr:to>
      <xdr:col>85</xdr:col>
      <xdr:colOff>127000</xdr:colOff>
      <xdr:row>79</xdr:row>
      <xdr:rowOff>49926</xdr:rowOff>
    </xdr:to>
    <xdr:cxnSp macro="">
      <xdr:nvCxnSpPr>
        <xdr:cNvPr id="635" name="直線コネクタ 634"/>
        <xdr:cNvCxnSpPr/>
      </xdr:nvCxnSpPr>
      <xdr:spPr>
        <a:xfrm flipV="1">
          <a:off x="15481300" y="13562929"/>
          <a:ext cx="8382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158183</xdr:rowOff>
    </xdr:from>
    <xdr:ext cx="469744" cy="259045"/>
    <xdr:sp macro="" textlink="">
      <xdr:nvSpPr>
        <xdr:cNvPr id="636" name="災害復旧費平均値テキスト"/>
        <xdr:cNvSpPr txBox="1"/>
      </xdr:nvSpPr>
      <xdr:spPr>
        <a:xfrm>
          <a:off x="16370300" y="13359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135306</xdr:rowOff>
    </xdr:from>
    <xdr:to>
      <xdr:col>85</xdr:col>
      <xdr:colOff>177800</xdr:colOff>
      <xdr:row>79</xdr:row>
      <xdr:rowOff>65456</xdr:rowOff>
    </xdr:to>
    <xdr:sp macro="" textlink="">
      <xdr:nvSpPr>
        <xdr:cNvPr id="637" name="フローチャート: 判断 636"/>
        <xdr:cNvSpPr/>
      </xdr:nvSpPr>
      <xdr:spPr>
        <a:xfrm>
          <a:off x="162687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49926</xdr:rowOff>
    </xdr:from>
    <xdr:to>
      <xdr:col>81</xdr:col>
      <xdr:colOff>50800</xdr:colOff>
      <xdr:row>79</xdr:row>
      <xdr:rowOff>60899</xdr:rowOff>
    </xdr:to>
    <xdr:cxnSp macro="">
      <xdr:nvCxnSpPr>
        <xdr:cNvPr id="638" name="直線コネクタ 637"/>
        <xdr:cNvCxnSpPr/>
      </xdr:nvCxnSpPr>
      <xdr:spPr>
        <a:xfrm flipV="1">
          <a:off x="14592300" y="13594476"/>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149512</xdr:rowOff>
    </xdr:from>
    <xdr:to>
      <xdr:col>81</xdr:col>
      <xdr:colOff>101600</xdr:colOff>
      <xdr:row>79</xdr:row>
      <xdr:rowOff>79662</xdr:rowOff>
    </xdr:to>
    <xdr:sp macro="" textlink="">
      <xdr:nvSpPr>
        <xdr:cNvPr id="639" name="フローチャート: 判断 638"/>
        <xdr:cNvSpPr/>
      </xdr:nvSpPr>
      <xdr:spPr>
        <a:xfrm>
          <a:off x="15430500" y="13522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96189</xdr:rowOff>
    </xdr:from>
    <xdr:ext cx="469744" cy="259045"/>
    <xdr:sp macro="" textlink="">
      <xdr:nvSpPr>
        <xdr:cNvPr id="640" name="テキスト ボックス 639"/>
        <xdr:cNvSpPr txBox="1"/>
      </xdr:nvSpPr>
      <xdr:spPr>
        <a:xfrm>
          <a:off x="15246428" y="1329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53453</xdr:rowOff>
    </xdr:from>
    <xdr:to>
      <xdr:col>76</xdr:col>
      <xdr:colOff>114300</xdr:colOff>
      <xdr:row>79</xdr:row>
      <xdr:rowOff>60899</xdr:rowOff>
    </xdr:to>
    <xdr:cxnSp macro="">
      <xdr:nvCxnSpPr>
        <xdr:cNvPr id="641" name="直線コネクタ 640"/>
        <xdr:cNvCxnSpPr/>
      </xdr:nvCxnSpPr>
      <xdr:spPr>
        <a:xfrm>
          <a:off x="13703300" y="13598003"/>
          <a:ext cx="889000" cy="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3045</xdr:rowOff>
    </xdr:from>
    <xdr:to>
      <xdr:col>76</xdr:col>
      <xdr:colOff>165100</xdr:colOff>
      <xdr:row>79</xdr:row>
      <xdr:rowOff>104645</xdr:rowOff>
    </xdr:to>
    <xdr:sp macro="" textlink="">
      <xdr:nvSpPr>
        <xdr:cNvPr id="642" name="フローチャート: 判断 641"/>
        <xdr:cNvSpPr/>
      </xdr:nvSpPr>
      <xdr:spPr>
        <a:xfrm>
          <a:off x="145415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121172</xdr:rowOff>
    </xdr:from>
    <xdr:ext cx="469744" cy="259045"/>
    <xdr:sp macro="" textlink="">
      <xdr:nvSpPr>
        <xdr:cNvPr id="643" name="テキスト ボックス 642"/>
        <xdr:cNvSpPr txBox="1"/>
      </xdr:nvSpPr>
      <xdr:spPr>
        <a:xfrm>
          <a:off x="14357428" y="133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47966</xdr:rowOff>
    </xdr:from>
    <xdr:to>
      <xdr:col>71</xdr:col>
      <xdr:colOff>177800</xdr:colOff>
      <xdr:row>79</xdr:row>
      <xdr:rowOff>53453</xdr:rowOff>
    </xdr:to>
    <xdr:cxnSp macro="">
      <xdr:nvCxnSpPr>
        <xdr:cNvPr id="644" name="直線コネクタ 643"/>
        <xdr:cNvCxnSpPr/>
      </xdr:nvCxnSpPr>
      <xdr:spPr>
        <a:xfrm>
          <a:off x="12814300" y="13592516"/>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3437</xdr:rowOff>
    </xdr:from>
    <xdr:to>
      <xdr:col>72</xdr:col>
      <xdr:colOff>38100</xdr:colOff>
      <xdr:row>79</xdr:row>
      <xdr:rowOff>105037</xdr:rowOff>
    </xdr:to>
    <xdr:sp macro="" textlink="">
      <xdr:nvSpPr>
        <xdr:cNvPr id="645" name="フローチャート: 判断 644"/>
        <xdr:cNvSpPr/>
      </xdr:nvSpPr>
      <xdr:spPr>
        <a:xfrm>
          <a:off x="136525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96164</xdr:rowOff>
    </xdr:from>
    <xdr:ext cx="469744" cy="259045"/>
    <xdr:sp macro="" textlink="">
      <xdr:nvSpPr>
        <xdr:cNvPr id="646" name="テキスト ボックス 645"/>
        <xdr:cNvSpPr txBox="1"/>
      </xdr:nvSpPr>
      <xdr:spPr>
        <a:xfrm>
          <a:off x="13468428" y="1364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14508</xdr:rowOff>
    </xdr:from>
    <xdr:to>
      <xdr:col>67</xdr:col>
      <xdr:colOff>101600</xdr:colOff>
      <xdr:row>79</xdr:row>
      <xdr:rowOff>116108</xdr:rowOff>
    </xdr:to>
    <xdr:sp macro="" textlink="">
      <xdr:nvSpPr>
        <xdr:cNvPr id="647" name="フローチャート: 判断 646"/>
        <xdr:cNvSpPr/>
      </xdr:nvSpPr>
      <xdr:spPr>
        <a:xfrm>
          <a:off x="12763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107235</xdr:rowOff>
    </xdr:from>
    <xdr:ext cx="469744" cy="259045"/>
    <xdr:sp macro="" textlink="">
      <xdr:nvSpPr>
        <xdr:cNvPr id="648" name="テキスト ボックス 647"/>
        <xdr:cNvSpPr txBox="1"/>
      </xdr:nvSpPr>
      <xdr:spPr>
        <a:xfrm>
          <a:off x="12579428" y="13651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139029</xdr:rowOff>
    </xdr:from>
    <xdr:to>
      <xdr:col>85</xdr:col>
      <xdr:colOff>177800</xdr:colOff>
      <xdr:row>79</xdr:row>
      <xdr:rowOff>69179</xdr:rowOff>
    </xdr:to>
    <xdr:sp macro="" textlink="">
      <xdr:nvSpPr>
        <xdr:cNvPr id="654" name="楕円 653"/>
        <xdr:cNvSpPr/>
      </xdr:nvSpPr>
      <xdr:spPr>
        <a:xfrm>
          <a:off x="16268700" y="1351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113733</xdr:rowOff>
    </xdr:from>
    <xdr:ext cx="469744" cy="259045"/>
    <xdr:sp macro="" textlink="">
      <xdr:nvSpPr>
        <xdr:cNvPr id="655" name="災害復旧費該当値テキスト"/>
        <xdr:cNvSpPr txBox="1"/>
      </xdr:nvSpPr>
      <xdr:spPr>
        <a:xfrm>
          <a:off x="16370300" y="1348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170576</xdr:rowOff>
    </xdr:from>
    <xdr:to>
      <xdr:col>81</xdr:col>
      <xdr:colOff>101600</xdr:colOff>
      <xdr:row>79</xdr:row>
      <xdr:rowOff>100726</xdr:rowOff>
    </xdr:to>
    <xdr:sp macro="" textlink="">
      <xdr:nvSpPr>
        <xdr:cNvPr id="656" name="楕円 655"/>
        <xdr:cNvSpPr/>
      </xdr:nvSpPr>
      <xdr:spPr>
        <a:xfrm>
          <a:off x="15430500" y="1354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91853</xdr:rowOff>
    </xdr:from>
    <xdr:ext cx="469744" cy="259045"/>
    <xdr:sp macro="" textlink="">
      <xdr:nvSpPr>
        <xdr:cNvPr id="657" name="テキスト ボックス 656"/>
        <xdr:cNvSpPr txBox="1"/>
      </xdr:nvSpPr>
      <xdr:spPr>
        <a:xfrm>
          <a:off x="15246428" y="13636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10099</xdr:rowOff>
    </xdr:from>
    <xdr:to>
      <xdr:col>76</xdr:col>
      <xdr:colOff>165100</xdr:colOff>
      <xdr:row>79</xdr:row>
      <xdr:rowOff>111699</xdr:rowOff>
    </xdr:to>
    <xdr:sp macro="" textlink="">
      <xdr:nvSpPr>
        <xdr:cNvPr id="658" name="楕円 657"/>
        <xdr:cNvSpPr/>
      </xdr:nvSpPr>
      <xdr:spPr>
        <a:xfrm>
          <a:off x="14541500" y="1355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102826</xdr:rowOff>
    </xdr:from>
    <xdr:ext cx="469744" cy="259045"/>
    <xdr:sp macro="" textlink="">
      <xdr:nvSpPr>
        <xdr:cNvPr id="659" name="テキスト ボックス 658"/>
        <xdr:cNvSpPr txBox="1"/>
      </xdr:nvSpPr>
      <xdr:spPr>
        <a:xfrm>
          <a:off x="14357428" y="1364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2653</xdr:rowOff>
    </xdr:from>
    <xdr:to>
      <xdr:col>72</xdr:col>
      <xdr:colOff>38100</xdr:colOff>
      <xdr:row>79</xdr:row>
      <xdr:rowOff>104253</xdr:rowOff>
    </xdr:to>
    <xdr:sp macro="" textlink="">
      <xdr:nvSpPr>
        <xdr:cNvPr id="660" name="楕円 659"/>
        <xdr:cNvSpPr/>
      </xdr:nvSpPr>
      <xdr:spPr>
        <a:xfrm>
          <a:off x="13652500" y="1354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120780</xdr:rowOff>
    </xdr:from>
    <xdr:ext cx="469744" cy="259045"/>
    <xdr:sp macro="" textlink="">
      <xdr:nvSpPr>
        <xdr:cNvPr id="661" name="テキスト ボックス 660"/>
        <xdr:cNvSpPr txBox="1"/>
      </xdr:nvSpPr>
      <xdr:spPr>
        <a:xfrm>
          <a:off x="13468428" y="13322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168616</xdr:rowOff>
    </xdr:from>
    <xdr:to>
      <xdr:col>67</xdr:col>
      <xdr:colOff>101600</xdr:colOff>
      <xdr:row>79</xdr:row>
      <xdr:rowOff>98766</xdr:rowOff>
    </xdr:to>
    <xdr:sp macro="" textlink="">
      <xdr:nvSpPr>
        <xdr:cNvPr id="662" name="楕円 661"/>
        <xdr:cNvSpPr/>
      </xdr:nvSpPr>
      <xdr:spPr>
        <a:xfrm>
          <a:off x="12763500" y="1354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115293</xdr:rowOff>
    </xdr:from>
    <xdr:ext cx="469744" cy="259045"/>
    <xdr:sp macro="" textlink="">
      <xdr:nvSpPr>
        <xdr:cNvPr id="663" name="テキスト ボックス 662"/>
        <xdr:cNvSpPr txBox="1"/>
      </xdr:nvSpPr>
      <xdr:spPr>
        <a:xfrm>
          <a:off x="12579428" y="1331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5" name="直線コネクタ 674"/>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6" name="テキスト ボックス 675"/>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9" name="直線コネクタ 678"/>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0" name="テキスト ボックス 679"/>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3" name="直線コネクタ 682"/>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4" name="テキスト ボックス 683"/>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5" name="直線コネクタ 68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6" name="テキスト ボックス 685"/>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7" name="直線コネクタ 686"/>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8" name="テキスト ボックス 687"/>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161389</xdr:rowOff>
    </xdr:from>
    <xdr:to>
      <xdr:col>85</xdr:col>
      <xdr:colOff>126364</xdr:colOff>
      <xdr:row>98</xdr:row>
      <xdr:rowOff>129099</xdr:rowOff>
    </xdr:to>
    <xdr:cxnSp macro="">
      <xdr:nvCxnSpPr>
        <xdr:cNvPr id="692" name="直線コネクタ 691"/>
        <xdr:cNvCxnSpPr/>
      </xdr:nvCxnSpPr>
      <xdr:spPr>
        <a:xfrm flipV="1">
          <a:off x="16317595" y="15591889"/>
          <a:ext cx="1269" cy="1339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132926</xdr:rowOff>
    </xdr:from>
    <xdr:ext cx="534377" cy="259045"/>
    <xdr:sp macro="" textlink="">
      <xdr:nvSpPr>
        <xdr:cNvPr id="693" name="公債費最小値テキスト"/>
        <xdr:cNvSpPr txBox="1"/>
      </xdr:nvSpPr>
      <xdr:spPr>
        <a:xfrm>
          <a:off x="16370300" y="169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129099</xdr:rowOff>
    </xdr:from>
    <xdr:to>
      <xdr:col>86</xdr:col>
      <xdr:colOff>25400</xdr:colOff>
      <xdr:row>98</xdr:row>
      <xdr:rowOff>129099</xdr:rowOff>
    </xdr:to>
    <xdr:cxnSp macro="">
      <xdr:nvCxnSpPr>
        <xdr:cNvPr id="694" name="直線コネクタ 693"/>
        <xdr:cNvCxnSpPr/>
      </xdr:nvCxnSpPr>
      <xdr:spPr>
        <a:xfrm>
          <a:off x="16230600" y="16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108066</xdr:rowOff>
    </xdr:from>
    <xdr:ext cx="534377" cy="259045"/>
    <xdr:sp macro="" textlink="">
      <xdr:nvSpPr>
        <xdr:cNvPr id="695" name="公債費最大値テキスト"/>
        <xdr:cNvSpPr txBox="1"/>
      </xdr:nvSpPr>
      <xdr:spPr>
        <a:xfrm>
          <a:off x="16370300" y="1536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161389</xdr:rowOff>
    </xdr:from>
    <xdr:to>
      <xdr:col>86</xdr:col>
      <xdr:colOff>25400</xdr:colOff>
      <xdr:row>90</xdr:row>
      <xdr:rowOff>161389</xdr:rowOff>
    </xdr:to>
    <xdr:cxnSp macro="">
      <xdr:nvCxnSpPr>
        <xdr:cNvPr id="696" name="直線コネクタ 695"/>
        <xdr:cNvCxnSpPr/>
      </xdr:nvCxnSpPr>
      <xdr:spPr>
        <a:xfrm>
          <a:off x="16230600" y="1559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99752</xdr:rowOff>
    </xdr:from>
    <xdr:to>
      <xdr:col>85</xdr:col>
      <xdr:colOff>127000</xdr:colOff>
      <xdr:row>94</xdr:row>
      <xdr:rowOff>139557</xdr:rowOff>
    </xdr:to>
    <xdr:cxnSp macro="">
      <xdr:nvCxnSpPr>
        <xdr:cNvPr id="697" name="直線コネクタ 696"/>
        <xdr:cNvCxnSpPr/>
      </xdr:nvCxnSpPr>
      <xdr:spPr>
        <a:xfrm flipV="1">
          <a:off x="15481300" y="16216052"/>
          <a:ext cx="838200" cy="39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141279</xdr:rowOff>
    </xdr:from>
    <xdr:ext cx="534377" cy="259045"/>
    <xdr:sp macro="" textlink="">
      <xdr:nvSpPr>
        <xdr:cNvPr id="698" name="公債費平均値テキスト"/>
        <xdr:cNvSpPr txBox="1"/>
      </xdr:nvSpPr>
      <xdr:spPr>
        <a:xfrm>
          <a:off x="16370300" y="16257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162852</xdr:rowOff>
    </xdr:from>
    <xdr:to>
      <xdr:col>85</xdr:col>
      <xdr:colOff>177800</xdr:colOff>
      <xdr:row>95</xdr:row>
      <xdr:rowOff>93002</xdr:rowOff>
    </xdr:to>
    <xdr:sp macro="" textlink="">
      <xdr:nvSpPr>
        <xdr:cNvPr id="699" name="フローチャート: 判断 698"/>
        <xdr:cNvSpPr/>
      </xdr:nvSpPr>
      <xdr:spPr>
        <a:xfrm>
          <a:off x="162687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139557</xdr:rowOff>
    </xdr:from>
    <xdr:to>
      <xdr:col>81</xdr:col>
      <xdr:colOff>50800</xdr:colOff>
      <xdr:row>95</xdr:row>
      <xdr:rowOff>397</xdr:rowOff>
    </xdr:to>
    <xdr:cxnSp macro="">
      <xdr:nvCxnSpPr>
        <xdr:cNvPr id="700" name="直線コネクタ 699"/>
        <xdr:cNvCxnSpPr/>
      </xdr:nvCxnSpPr>
      <xdr:spPr>
        <a:xfrm flipV="1">
          <a:off x="14592300" y="16255857"/>
          <a:ext cx="889000" cy="3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145793</xdr:rowOff>
    </xdr:from>
    <xdr:to>
      <xdr:col>81</xdr:col>
      <xdr:colOff>101600</xdr:colOff>
      <xdr:row>95</xdr:row>
      <xdr:rowOff>75943</xdr:rowOff>
    </xdr:to>
    <xdr:sp macro="" textlink="">
      <xdr:nvSpPr>
        <xdr:cNvPr id="701" name="フローチャート: 判断 700"/>
        <xdr:cNvSpPr/>
      </xdr:nvSpPr>
      <xdr:spPr>
        <a:xfrm>
          <a:off x="154305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67070</xdr:rowOff>
    </xdr:from>
    <xdr:ext cx="534377" cy="259045"/>
    <xdr:sp macro="" textlink="">
      <xdr:nvSpPr>
        <xdr:cNvPr id="702" name="テキスト ボックス 701"/>
        <xdr:cNvSpPr txBox="1"/>
      </xdr:nvSpPr>
      <xdr:spPr>
        <a:xfrm>
          <a:off x="15214111" y="1635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159789</xdr:rowOff>
    </xdr:from>
    <xdr:to>
      <xdr:col>76</xdr:col>
      <xdr:colOff>114300</xdr:colOff>
      <xdr:row>95</xdr:row>
      <xdr:rowOff>397</xdr:rowOff>
    </xdr:to>
    <xdr:cxnSp macro="">
      <xdr:nvCxnSpPr>
        <xdr:cNvPr id="703" name="直線コネクタ 702"/>
        <xdr:cNvCxnSpPr/>
      </xdr:nvCxnSpPr>
      <xdr:spPr>
        <a:xfrm>
          <a:off x="13703300" y="16276089"/>
          <a:ext cx="889000" cy="1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144765</xdr:rowOff>
    </xdr:from>
    <xdr:to>
      <xdr:col>76</xdr:col>
      <xdr:colOff>165100</xdr:colOff>
      <xdr:row>95</xdr:row>
      <xdr:rowOff>74915</xdr:rowOff>
    </xdr:to>
    <xdr:sp macro="" textlink="">
      <xdr:nvSpPr>
        <xdr:cNvPr id="704" name="フローチャート: 判断 703"/>
        <xdr:cNvSpPr/>
      </xdr:nvSpPr>
      <xdr:spPr>
        <a:xfrm>
          <a:off x="14541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66042</xdr:rowOff>
    </xdr:from>
    <xdr:ext cx="534377" cy="259045"/>
    <xdr:sp macro="" textlink="">
      <xdr:nvSpPr>
        <xdr:cNvPr id="705" name="テキスト ボックス 704"/>
        <xdr:cNvSpPr txBox="1"/>
      </xdr:nvSpPr>
      <xdr:spPr>
        <a:xfrm>
          <a:off x="14325111" y="1635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96410</xdr:rowOff>
    </xdr:from>
    <xdr:to>
      <xdr:col>71</xdr:col>
      <xdr:colOff>177800</xdr:colOff>
      <xdr:row>94</xdr:row>
      <xdr:rowOff>159789</xdr:rowOff>
    </xdr:to>
    <xdr:cxnSp macro="">
      <xdr:nvCxnSpPr>
        <xdr:cNvPr id="706" name="直線コネクタ 705"/>
        <xdr:cNvCxnSpPr/>
      </xdr:nvCxnSpPr>
      <xdr:spPr>
        <a:xfrm>
          <a:off x="12814300" y="16212710"/>
          <a:ext cx="889000" cy="6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134020</xdr:rowOff>
    </xdr:from>
    <xdr:to>
      <xdr:col>72</xdr:col>
      <xdr:colOff>38100</xdr:colOff>
      <xdr:row>95</xdr:row>
      <xdr:rowOff>64170</xdr:rowOff>
    </xdr:to>
    <xdr:sp macro="" textlink="">
      <xdr:nvSpPr>
        <xdr:cNvPr id="707" name="フローチャート: 判断 706"/>
        <xdr:cNvSpPr/>
      </xdr:nvSpPr>
      <xdr:spPr>
        <a:xfrm>
          <a:off x="13652500" y="162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55297</xdr:rowOff>
    </xdr:from>
    <xdr:ext cx="534377" cy="259045"/>
    <xdr:sp macro="" textlink="">
      <xdr:nvSpPr>
        <xdr:cNvPr id="708" name="テキスト ボックス 707"/>
        <xdr:cNvSpPr txBox="1"/>
      </xdr:nvSpPr>
      <xdr:spPr>
        <a:xfrm>
          <a:off x="13436111" y="1634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129048</xdr:rowOff>
    </xdr:from>
    <xdr:to>
      <xdr:col>67</xdr:col>
      <xdr:colOff>101600</xdr:colOff>
      <xdr:row>95</xdr:row>
      <xdr:rowOff>59198</xdr:rowOff>
    </xdr:to>
    <xdr:sp macro="" textlink="">
      <xdr:nvSpPr>
        <xdr:cNvPr id="709" name="フローチャート: 判断 708"/>
        <xdr:cNvSpPr/>
      </xdr:nvSpPr>
      <xdr:spPr>
        <a:xfrm>
          <a:off x="12763500" y="1624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50325</xdr:rowOff>
    </xdr:from>
    <xdr:ext cx="534377" cy="259045"/>
    <xdr:sp macro="" textlink="">
      <xdr:nvSpPr>
        <xdr:cNvPr id="710" name="テキスト ボックス 709"/>
        <xdr:cNvSpPr txBox="1"/>
      </xdr:nvSpPr>
      <xdr:spPr>
        <a:xfrm>
          <a:off x="12547111" y="1633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48952</xdr:rowOff>
    </xdr:from>
    <xdr:to>
      <xdr:col>85</xdr:col>
      <xdr:colOff>177800</xdr:colOff>
      <xdr:row>94</xdr:row>
      <xdr:rowOff>150552</xdr:rowOff>
    </xdr:to>
    <xdr:sp macro="" textlink="">
      <xdr:nvSpPr>
        <xdr:cNvPr id="716" name="楕円 715"/>
        <xdr:cNvSpPr/>
      </xdr:nvSpPr>
      <xdr:spPr>
        <a:xfrm>
          <a:off x="16268700" y="161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71829</xdr:rowOff>
    </xdr:from>
    <xdr:ext cx="534377" cy="259045"/>
    <xdr:sp macro="" textlink="">
      <xdr:nvSpPr>
        <xdr:cNvPr id="717" name="公債費該当値テキスト"/>
        <xdr:cNvSpPr txBox="1"/>
      </xdr:nvSpPr>
      <xdr:spPr>
        <a:xfrm>
          <a:off x="16370300" y="16016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88757</xdr:rowOff>
    </xdr:from>
    <xdr:to>
      <xdr:col>81</xdr:col>
      <xdr:colOff>101600</xdr:colOff>
      <xdr:row>95</xdr:row>
      <xdr:rowOff>18907</xdr:rowOff>
    </xdr:to>
    <xdr:sp macro="" textlink="">
      <xdr:nvSpPr>
        <xdr:cNvPr id="718" name="楕円 717"/>
        <xdr:cNvSpPr/>
      </xdr:nvSpPr>
      <xdr:spPr>
        <a:xfrm>
          <a:off x="15430500" y="1620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35434</xdr:rowOff>
    </xdr:from>
    <xdr:ext cx="534377" cy="259045"/>
    <xdr:sp macro="" textlink="">
      <xdr:nvSpPr>
        <xdr:cNvPr id="719" name="テキスト ボックス 718"/>
        <xdr:cNvSpPr txBox="1"/>
      </xdr:nvSpPr>
      <xdr:spPr>
        <a:xfrm>
          <a:off x="15214111" y="1598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121047</xdr:rowOff>
    </xdr:from>
    <xdr:to>
      <xdr:col>76</xdr:col>
      <xdr:colOff>165100</xdr:colOff>
      <xdr:row>95</xdr:row>
      <xdr:rowOff>51197</xdr:rowOff>
    </xdr:to>
    <xdr:sp macro="" textlink="">
      <xdr:nvSpPr>
        <xdr:cNvPr id="720" name="楕円 719"/>
        <xdr:cNvSpPr/>
      </xdr:nvSpPr>
      <xdr:spPr>
        <a:xfrm>
          <a:off x="14541500" y="1623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67724</xdr:rowOff>
    </xdr:from>
    <xdr:ext cx="534377" cy="259045"/>
    <xdr:sp macro="" textlink="">
      <xdr:nvSpPr>
        <xdr:cNvPr id="721" name="テキスト ボックス 720"/>
        <xdr:cNvSpPr txBox="1"/>
      </xdr:nvSpPr>
      <xdr:spPr>
        <a:xfrm>
          <a:off x="14325111" y="1601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108989</xdr:rowOff>
    </xdr:from>
    <xdr:to>
      <xdr:col>72</xdr:col>
      <xdr:colOff>38100</xdr:colOff>
      <xdr:row>95</xdr:row>
      <xdr:rowOff>39139</xdr:rowOff>
    </xdr:to>
    <xdr:sp macro="" textlink="">
      <xdr:nvSpPr>
        <xdr:cNvPr id="722" name="楕円 721"/>
        <xdr:cNvSpPr/>
      </xdr:nvSpPr>
      <xdr:spPr>
        <a:xfrm>
          <a:off x="13652500" y="1622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55666</xdr:rowOff>
    </xdr:from>
    <xdr:ext cx="534377" cy="259045"/>
    <xdr:sp macro="" textlink="">
      <xdr:nvSpPr>
        <xdr:cNvPr id="723" name="テキスト ボックス 722"/>
        <xdr:cNvSpPr txBox="1"/>
      </xdr:nvSpPr>
      <xdr:spPr>
        <a:xfrm>
          <a:off x="13436111" y="1600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45610</xdr:rowOff>
    </xdr:from>
    <xdr:to>
      <xdr:col>67</xdr:col>
      <xdr:colOff>101600</xdr:colOff>
      <xdr:row>94</xdr:row>
      <xdr:rowOff>147210</xdr:rowOff>
    </xdr:to>
    <xdr:sp macro="" textlink="">
      <xdr:nvSpPr>
        <xdr:cNvPr id="724" name="楕円 723"/>
        <xdr:cNvSpPr/>
      </xdr:nvSpPr>
      <xdr:spPr>
        <a:xfrm>
          <a:off x="12763500" y="1616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163737</xdr:rowOff>
    </xdr:from>
    <xdr:ext cx="534377" cy="259045"/>
    <xdr:sp macro="" textlink="">
      <xdr:nvSpPr>
        <xdr:cNvPr id="725" name="テキスト ボックス 724"/>
        <xdr:cNvSpPr txBox="1"/>
      </xdr:nvSpPr>
      <xdr:spPr>
        <a:xfrm>
          <a:off x="12547111" y="1593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9" name="テキスト ボックス 73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1" name="テキスト ボックス 74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3" name="テキスト ボックス 74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40945</xdr:rowOff>
    </xdr:from>
    <xdr:to>
      <xdr:col>116</xdr:col>
      <xdr:colOff>62864</xdr:colOff>
      <xdr:row>38</xdr:row>
      <xdr:rowOff>139700</xdr:rowOff>
    </xdr:to>
    <xdr:cxnSp macro="">
      <xdr:nvCxnSpPr>
        <xdr:cNvPr id="747" name="直線コネクタ 746"/>
        <xdr:cNvCxnSpPr/>
      </xdr:nvCxnSpPr>
      <xdr:spPr>
        <a:xfrm flipV="1">
          <a:off x="22159595" y="5355895"/>
          <a:ext cx="1269" cy="1298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8"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159072</xdr:rowOff>
    </xdr:from>
    <xdr:ext cx="469744" cy="259045"/>
    <xdr:sp macro="" textlink="">
      <xdr:nvSpPr>
        <xdr:cNvPr id="750" name="諸支出金最大値テキスト"/>
        <xdr:cNvSpPr txBox="1"/>
      </xdr:nvSpPr>
      <xdr:spPr>
        <a:xfrm>
          <a:off x="22212300" y="5131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40945</xdr:rowOff>
    </xdr:from>
    <xdr:to>
      <xdr:col>116</xdr:col>
      <xdr:colOff>152400</xdr:colOff>
      <xdr:row>31</xdr:row>
      <xdr:rowOff>40945</xdr:rowOff>
    </xdr:to>
    <xdr:cxnSp macro="">
      <xdr:nvCxnSpPr>
        <xdr:cNvPr id="751" name="直線コネクタ 750"/>
        <xdr:cNvCxnSpPr/>
      </xdr:nvCxnSpPr>
      <xdr:spPr>
        <a:xfrm>
          <a:off x="22072600" y="5355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141072</xdr:rowOff>
    </xdr:from>
    <xdr:to>
      <xdr:col>116</xdr:col>
      <xdr:colOff>63500</xdr:colOff>
      <xdr:row>35</xdr:row>
      <xdr:rowOff>3454</xdr:rowOff>
    </xdr:to>
    <xdr:cxnSp macro="">
      <xdr:nvCxnSpPr>
        <xdr:cNvPr id="752" name="直線コネクタ 751"/>
        <xdr:cNvCxnSpPr/>
      </xdr:nvCxnSpPr>
      <xdr:spPr>
        <a:xfrm flipV="1">
          <a:off x="21323300" y="5970372"/>
          <a:ext cx="838200" cy="3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138651</xdr:rowOff>
    </xdr:from>
    <xdr:ext cx="378565" cy="259045"/>
    <xdr:sp macro="" textlink="">
      <xdr:nvSpPr>
        <xdr:cNvPr id="753" name="諸支出金平均値テキスト"/>
        <xdr:cNvSpPr txBox="1"/>
      </xdr:nvSpPr>
      <xdr:spPr>
        <a:xfrm>
          <a:off x="22212300" y="64823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160224</xdr:rowOff>
    </xdr:from>
    <xdr:to>
      <xdr:col>116</xdr:col>
      <xdr:colOff>114300</xdr:colOff>
      <xdr:row>38</xdr:row>
      <xdr:rowOff>90374</xdr:rowOff>
    </xdr:to>
    <xdr:sp macro="" textlink="">
      <xdr:nvSpPr>
        <xdr:cNvPr id="754" name="フローチャート: 判断 753"/>
        <xdr:cNvSpPr/>
      </xdr:nvSpPr>
      <xdr:spPr>
        <a:xfrm>
          <a:off x="22110700" y="650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3454</xdr:rowOff>
    </xdr:from>
    <xdr:to>
      <xdr:col>111</xdr:col>
      <xdr:colOff>177800</xdr:colOff>
      <xdr:row>35</xdr:row>
      <xdr:rowOff>67919</xdr:rowOff>
    </xdr:to>
    <xdr:cxnSp macro="">
      <xdr:nvCxnSpPr>
        <xdr:cNvPr id="755" name="直線コネクタ 754"/>
        <xdr:cNvCxnSpPr/>
      </xdr:nvCxnSpPr>
      <xdr:spPr>
        <a:xfrm flipV="1">
          <a:off x="20434300" y="6004204"/>
          <a:ext cx="889000" cy="6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126848</xdr:rowOff>
    </xdr:from>
    <xdr:to>
      <xdr:col>112</xdr:col>
      <xdr:colOff>38100</xdr:colOff>
      <xdr:row>38</xdr:row>
      <xdr:rowOff>56998</xdr:rowOff>
    </xdr:to>
    <xdr:sp macro="" textlink="">
      <xdr:nvSpPr>
        <xdr:cNvPr id="756" name="フローチャート: 判断 755"/>
        <xdr:cNvSpPr/>
      </xdr:nvSpPr>
      <xdr:spPr>
        <a:xfrm>
          <a:off x="21272500" y="647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48124</xdr:rowOff>
    </xdr:from>
    <xdr:ext cx="378565" cy="259045"/>
    <xdr:sp macro="" textlink="">
      <xdr:nvSpPr>
        <xdr:cNvPr id="757" name="テキスト ボックス 756"/>
        <xdr:cNvSpPr txBox="1"/>
      </xdr:nvSpPr>
      <xdr:spPr>
        <a:xfrm>
          <a:off x="21134017" y="6563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67919</xdr:rowOff>
    </xdr:from>
    <xdr:to>
      <xdr:col>107</xdr:col>
      <xdr:colOff>50800</xdr:colOff>
      <xdr:row>35</xdr:row>
      <xdr:rowOff>117297</xdr:rowOff>
    </xdr:to>
    <xdr:cxnSp macro="">
      <xdr:nvCxnSpPr>
        <xdr:cNvPr id="758" name="直線コネクタ 757"/>
        <xdr:cNvCxnSpPr/>
      </xdr:nvCxnSpPr>
      <xdr:spPr>
        <a:xfrm flipV="1">
          <a:off x="19545300" y="6068669"/>
          <a:ext cx="889000" cy="4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59182</xdr:rowOff>
    </xdr:from>
    <xdr:to>
      <xdr:col>107</xdr:col>
      <xdr:colOff>101600</xdr:colOff>
      <xdr:row>37</xdr:row>
      <xdr:rowOff>160782</xdr:rowOff>
    </xdr:to>
    <xdr:sp macro="" textlink="">
      <xdr:nvSpPr>
        <xdr:cNvPr id="759" name="フローチャート: 判断 758"/>
        <xdr:cNvSpPr/>
      </xdr:nvSpPr>
      <xdr:spPr>
        <a:xfrm>
          <a:off x="20383500" y="640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151909</xdr:rowOff>
    </xdr:from>
    <xdr:ext cx="378565" cy="259045"/>
    <xdr:sp macro="" textlink="">
      <xdr:nvSpPr>
        <xdr:cNvPr id="760" name="テキスト ボックス 759"/>
        <xdr:cNvSpPr txBox="1"/>
      </xdr:nvSpPr>
      <xdr:spPr>
        <a:xfrm>
          <a:off x="20245017" y="6495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117297</xdr:rowOff>
    </xdr:from>
    <xdr:to>
      <xdr:col>102</xdr:col>
      <xdr:colOff>114300</xdr:colOff>
      <xdr:row>35</xdr:row>
      <xdr:rowOff>149758</xdr:rowOff>
    </xdr:to>
    <xdr:cxnSp macro="">
      <xdr:nvCxnSpPr>
        <xdr:cNvPr id="761" name="直線コネクタ 760"/>
        <xdr:cNvCxnSpPr/>
      </xdr:nvCxnSpPr>
      <xdr:spPr>
        <a:xfrm flipV="1">
          <a:off x="18656300" y="6118047"/>
          <a:ext cx="8890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141478</xdr:rowOff>
    </xdr:from>
    <xdr:to>
      <xdr:col>102</xdr:col>
      <xdr:colOff>165100</xdr:colOff>
      <xdr:row>38</xdr:row>
      <xdr:rowOff>71628</xdr:rowOff>
    </xdr:to>
    <xdr:sp macro="" textlink="">
      <xdr:nvSpPr>
        <xdr:cNvPr id="762" name="フローチャート: 判断 761"/>
        <xdr:cNvSpPr/>
      </xdr:nvSpPr>
      <xdr:spPr>
        <a:xfrm>
          <a:off x="19494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62755</xdr:rowOff>
    </xdr:from>
    <xdr:ext cx="378565" cy="259045"/>
    <xdr:sp macro="" textlink="">
      <xdr:nvSpPr>
        <xdr:cNvPr id="763" name="テキスト ボックス 762"/>
        <xdr:cNvSpPr txBox="1"/>
      </xdr:nvSpPr>
      <xdr:spPr>
        <a:xfrm>
          <a:off x="19356017" y="65778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77013</xdr:rowOff>
    </xdr:from>
    <xdr:to>
      <xdr:col>98</xdr:col>
      <xdr:colOff>38100</xdr:colOff>
      <xdr:row>38</xdr:row>
      <xdr:rowOff>7162</xdr:rowOff>
    </xdr:to>
    <xdr:sp macro="" textlink="">
      <xdr:nvSpPr>
        <xdr:cNvPr id="764" name="フローチャート: 判断 763"/>
        <xdr:cNvSpPr/>
      </xdr:nvSpPr>
      <xdr:spPr>
        <a:xfrm>
          <a:off x="18605500" y="64206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169740</xdr:rowOff>
    </xdr:from>
    <xdr:ext cx="378565" cy="259045"/>
    <xdr:sp macro="" textlink="">
      <xdr:nvSpPr>
        <xdr:cNvPr id="765" name="テキスト ボックス 764"/>
        <xdr:cNvSpPr txBox="1"/>
      </xdr:nvSpPr>
      <xdr:spPr>
        <a:xfrm>
          <a:off x="18467017" y="65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90272</xdr:rowOff>
    </xdr:from>
    <xdr:to>
      <xdr:col>116</xdr:col>
      <xdr:colOff>114300</xdr:colOff>
      <xdr:row>35</xdr:row>
      <xdr:rowOff>20422</xdr:rowOff>
    </xdr:to>
    <xdr:sp macro="" textlink="">
      <xdr:nvSpPr>
        <xdr:cNvPr id="771" name="楕円 770"/>
        <xdr:cNvSpPr/>
      </xdr:nvSpPr>
      <xdr:spPr>
        <a:xfrm>
          <a:off x="22110700" y="591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113149</xdr:rowOff>
    </xdr:from>
    <xdr:ext cx="469744" cy="259045"/>
    <xdr:sp macro="" textlink="">
      <xdr:nvSpPr>
        <xdr:cNvPr id="772" name="諸支出金該当値テキスト"/>
        <xdr:cNvSpPr txBox="1"/>
      </xdr:nvSpPr>
      <xdr:spPr>
        <a:xfrm>
          <a:off x="22212300" y="577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124104</xdr:rowOff>
    </xdr:from>
    <xdr:to>
      <xdr:col>112</xdr:col>
      <xdr:colOff>38100</xdr:colOff>
      <xdr:row>35</xdr:row>
      <xdr:rowOff>54254</xdr:rowOff>
    </xdr:to>
    <xdr:sp macro="" textlink="">
      <xdr:nvSpPr>
        <xdr:cNvPr id="773" name="楕円 772"/>
        <xdr:cNvSpPr/>
      </xdr:nvSpPr>
      <xdr:spPr>
        <a:xfrm>
          <a:off x="21272500" y="595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70781</xdr:rowOff>
    </xdr:from>
    <xdr:ext cx="469744" cy="259045"/>
    <xdr:sp macro="" textlink="">
      <xdr:nvSpPr>
        <xdr:cNvPr id="774" name="テキスト ボックス 773"/>
        <xdr:cNvSpPr txBox="1"/>
      </xdr:nvSpPr>
      <xdr:spPr>
        <a:xfrm>
          <a:off x="21088428" y="5728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17119</xdr:rowOff>
    </xdr:from>
    <xdr:to>
      <xdr:col>107</xdr:col>
      <xdr:colOff>101600</xdr:colOff>
      <xdr:row>35</xdr:row>
      <xdr:rowOff>118719</xdr:rowOff>
    </xdr:to>
    <xdr:sp macro="" textlink="">
      <xdr:nvSpPr>
        <xdr:cNvPr id="775" name="楕円 774"/>
        <xdr:cNvSpPr/>
      </xdr:nvSpPr>
      <xdr:spPr>
        <a:xfrm>
          <a:off x="20383500" y="601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135246</xdr:rowOff>
    </xdr:from>
    <xdr:ext cx="469744" cy="259045"/>
    <xdr:sp macro="" textlink="">
      <xdr:nvSpPr>
        <xdr:cNvPr id="776" name="テキスト ボックス 775"/>
        <xdr:cNvSpPr txBox="1"/>
      </xdr:nvSpPr>
      <xdr:spPr>
        <a:xfrm>
          <a:off x="20199428" y="579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66497</xdr:rowOff>
    </xdr:from>
    <xdr:to>
      <xdr:col>102</xdr:col>
      <xdr:colOff>165100</xdr:colOff>
      <xdr:row>35</xdr:row>
      <xdr:rowOff>168097</xdr:rowOff>
    </xdr:to>
    <xdr:sp macro="" textlink="">
      <xdr:nvSpPr>
        <xdr:cNvPr id="777" name="楕円 776"/>
        <xdr:cNvSpPr/>
      </xdr:nvSpPr>
      <xdr:spPr>
        <a:xfrm>
          <a:off x="19494500" y="606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13174</xdr:rowOff>
    </xdr:from>
    <xdr:ext cx="469744" cy="259045"/>
    <xdr:sp macro="" textlink="">
      <xdr:nvSpPr>
        <xdr:cNvPr id="778" name="テキスト ボックス 777"/>
        <xdr:cNvSpPr txBox="1"/>
      </xdr:nvSpPr>
      <xdr:spPr>
        <a:xfrm>
          <a:off x="19310428" y="5842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98958</xdr:rowOff>
    </xdr:from>
    <xdr:to>
      <xdr:col>98</xdr:col>
      <xdr:colOff>38100</xdr:colOff>
      <xdr:row>36</xdr:row>
      <xdr:rowOff>29108</xdr:rowOff>
    </xdr:to>
    <xdr:sp macro="" textlink="">
      <xdr:nvSpPr>
        <xdr:cNvPr id="779" name="楕円 778"/>
        <xdr:cNvSpPr/>
      </xdr:nvSpPr>
      <xdr:spPr>
        <a:xfrm>
          <a:off x="18605500" y="609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45635</xdr:rowOff>
    </xdr:from>
    <xdr:ext cx="469744" cy="259045"/>
    <xdr:sp macro="" textlink="">
      <xdr:nvSpPr>
        <xdr:cNvPr id="780" name="テキスト ボックス 779"/>
        <xdr:cNvSpPr txBox="1"/>
      </xdr:nvSpPr>
      <xdr:spPr>
        <a:xfrm>
          <a:off x="18421428" y="587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子育て支援に要する経費、障害福祉に要する経費の増等による扶助費の増により、民生費が類似団体の平均値より高くなっている。</a:t>
          </a:r>
        </a:p>
        <a:p>
          <a:r>
            <a:rPr kumimoji="1" lang="ja-JP" altLang="en-US" sz="1300">
              <a:latin typeface="ＭＳ Ｐゴシック" panose="020B0600070205080204" pitchFamily="50" charset="-128"/>
              <a:ea typeface="ＭＳ Ｐゴシック" panose="020B0600070205080204" pitchFamily="50" charset="-128"/>
            </a:rPr>
            <a:t>　社会保障費については今後も増加が見込まれるが、市単独事業については、改めて費用対効果等を検証して、見直しを行うなど、扶助費の抑制に努める。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鹿児島県鹿児島市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標準財政規模に対する財政調整基金残高、実質収支額ともに健全な財政を維持していると考えている。</a:t>
          </a:r>
        </a:p>
        <a:p>
          <a:r>
            <a:rPr kumimoji="1" lang="ja-JP" altLang="en-US" sz="1400">
              <a:latin typeface="ＭＳ ゴシック" pitchFamily="49" charset="-128"/>
              <a:ea typeface="ＭＳ ゴシック" pitchFamily="49" charset="-128"/>
            </a:rPr>
            <a:t>　財政環境が一段と厳しくなることが予想される中、持続可能なまちづくりを進めるためには、基金の計画的かつ効果的活用がますます重要となることから、適切な基金残高を確保するとともに、実質収支、実質単年度収支についても黒字になるよう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鹿児島県鹿児島市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事業については赤字が発生しているが、医療費の適正化の取組などで単年度の赤字幅は縮小傾向にある。国民健康保険事業以外の会計は黒字になっており、全体としては、健全な財政が維持できている。</a:t>
          </a:r>
        </a:p>
        <a:p>
          <a:r>
            <a:rPr kumimoji="1" lang="ja-JP" altLang="en-US" sz="1400">
              <a:latin typeface="ＭＳ ゴシック" pitchFamily="49" charset="-128"/>
              <a:ea typeface="ＭＳ ゴシック" pitchFamily="49" charset="-128"/>
            </a:rPr>
            <a:t>　今後も、各会計において独立採算制の原則のもと、財政健全化に向けた取組みを進めることで、市全体として健全な財政に努める。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鹿児島県鹿児島市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元利償還金等が増加したことにより、３０年度に続き、元年度は実質公債費比率の分子が増加したが、２７年度より低い水準を維持している。</a:t>
          </a:r>
        </a:p>
        <a:p>
          <a:r>
            <a:rPr kumimoji="1" lang="ja-JP" altLang="en-US" sz="1400">
              <a:latin typeface="ＭＳ ゴシック" pitchFamily="49" charset="-128"/>
              <a:ea typeface="ＭＳ ゴシック" pitchFamily="49" charset="-128"/>
            </a:rPr>
            <a:t>　今後も、借入額を元金償還額の範囲内に抑制するなど、実質的な市債残高を減少させ、健全財政の維持に努める。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満期一括償還地方債の借入はなし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鹿児島県鹿児島市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一般会計等に係る地方債の現在高や基準財政需要額算入見込額は横ばいで推移しており、一定の水準を保っていることから、健全な財政を維持できているものと考えている。</a:t>
          </a:r>
        </a:p>
        <a:p>
          <a:r>
            <a:rPr kumimoji="1" lang="ja-JP" altLang="en-US" sz="1400">
              <a:latin typeface="ＭＳ ゴシック" pitchFamily="49" charset="-128"/>
              <a:ea typeface="ＭＳ ゴシック" pitchFamily="49" charset="-128"/>
            </a:rPr>
            <a:t>　今後も、将来負担額を抑制するとともに、充当可能財源等の増加を図り、将来負担比率の減少に努める。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鹿児島県鹿児島市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等を減債基金に約２９．５億円、建設事業基金に約２７．２億円積み立てた一方、清掃工場の施設整備や食肉センター施設整備等に充てるため、建設事業基金を３０億円取り崩したこと、市債償還のため減債基金を約４２．２億円取り崩したこと等により、基金全体としては約４２．２億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今後は、本市を取り巻く財政状況が一段と厳しくなることが予想されることから、基金残高に配慮し、年度間の財源調整機能を果たせる額を確保する。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・建設事業基金：大規模な市施設の整備事業又は公共用地取得事業に必要な資金に充てる。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・合併まちづくり基金：新市まちづくり計画に基づくソフト事業で、新市の一体感の醸成に資する事業又は旧市町村単位の地域振興事業に必要な資金に充てる。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・建設事業基金：決算剰余金等を２７．２億円積み立てた一方で、清掃工場の施設整備や食肉センター施設整備等の財源として３０億円を充当したことにより減少。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・合併まちづくり基金：基金の運用利子約３百万円を積み立てた一方で、コミュニティビジョン推進事業や鹿児島マラソン開催事業等の財源として４億円を充当したことにより減少。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・建設事業基金：新清掃工場等の大規模施設の建設や側溝整備事業が予定されていることから、令和２年度は７．３憶円、３年度は２０億円を取り崩す予定。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・合併まちづくり基金：地域住民の連携強化と地域振興等を図るため、令和２年度は４憶円、３年度は５億円を取り崩す予定。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・高齢者福祉施設管理基金：高齢者福祉施設の管理運営の充実を図るため、令和２年度は１憶円、３年度は４億円を取り崩す予定。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・文学振興基金：児童文学賞、文学振興施設の管理運営その他本市における文学振興を図るため、令和２年度は１．４憶円、３年度は３億円を取り崩す予定。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基金の運用利子約３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６百万円を積み立てた一方、２０．０億円の基金の取り崩しを行ったことから、財政調整基金は約２０．０億円の減となった。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は１１．２億円、３年度は１０億円を取り崩す予定。今後は、本市を取り巻く財政状況が一段と厳しくなることが予想されることから、基金残高に配慮し、年度間の財源調整機能を果たせる額を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決算剰余金等約２９．５億円を積み立てた一方、市債償還のため約４２．２億円取り崩したことから、減債基金は約１２．７億円の減となった。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は４５．９億円、３年度は２９．８億円を取り崩す予定。今後も社会基盤整備等に係る市債の活用が見込まれており、公債費の財源確保が必要なことから、基金残高に配慮し、年度間の財源調整機能を果たせる額を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鹿児島県鹿児島市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602,465
599,003
547.58
266,671,114
260,388,458
4,416,089
131,713,726
269,827,981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30.0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1959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過去に取得した固定資産の減価償却費が投資的経費を上回っていることから、数値が上昇している。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今後も、鹿児島市公共施設等総合管理計画等に基づき施設の長寿命化や施設総量の適正化等に取り組む。</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127125" y="66054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772811" y="65116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127125" y="6253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772811" y="61594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127125" y="59010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772811" y="580725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127125" y="5548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772811" y="5455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127125" y="519662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772811" y="510663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75777</xdr:rowOff>
    </xdr:to>
    <xdr:cxnSp macro="">
      <xdr:nvCxnSpPr>
        <xdr:cNvPr id="65" name="直線コネクタ 64"/>
        <xdr:cNvCxnSpPr/>
      </xdr:nvCxnSpPr>
      <xdr:spPr>
        <a:xfrm flipV="1">
          <a:off x="4206240" y="5247005"/>
          <a:ext cx="1270" cy="128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79604</xdr:rowOff>
    </xdr:from>
    <xdr:ext cx="405111" cy="259045"/>
    <xdr:sp macro="" textlink="">
      <xdr:nvSpPr>
        <xdr:cNvPr id="66" name="有形固定資産減価償却率最小値テキスト"/>
        <xdr:cNvSpPr txBox="1"/>
      </xdr:nvSpPr>
      <xdr:spPr>
        <a:xfrm>
          <a:off x="4258945" y="6533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75777</xdr:rowOff>
    </xdr:from>
    <xdr:to>
      <xdr:col>23</xdr:col>
      <xdr:colOff>174625</xdr:colOff>
      <xdr:row>34</xdr:row>
      <xdr:rowOff>75777</xdr:rowOff>
    </xdr:to>
    <xdr:cxnSp macro="">
      <xdr:nvCxnSpPr>
        <xdr:cNvPr id="67" name="直線コネクタ 66"/>
        <xdr:cNvCxnSpPr/>
      </xdr:nvCxnSpPr>
      <xdr:spPr>
        <a:xfrm>
          <a:off x="4119245" y="652991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68" name="有形固定資産減価償却率最大値テキスト"/>
        <xdr:cNvSpPr txBox="1"/>
      </xdr:nvSpPr>
      <xdr:spPr>
        <a:xfrm>
          <a:off x="4258945" y="5026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69" name="直線コネクタ 68"/>
        <xdr:cNvCxnSpPr/>
      </xdr:nvCxnSpPr>
      <xdr:spPr>
        <a:xfrm>
          <a:off x="4119245" y="524700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106274</xdr:rowOff>
    </xdr:from>
    <xdr:ext cx="405111" cy="259045"/>
    <xdr:sp macro="" textlink="">
      <xdr:nvSpPr>
        <xdr:cNvPr id="70" name="有形固定資産減価償却率平均値テキスト"/>
        <xdr:cNvSpPr txBox="1"/>
      </xdr:nvSpPr>
      <xdr:spPr>
        <a:xfrm>
          <a:off x="4258945" y="5889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127847</xdr:rowOff>
    </xdr:from>
    <xdr:to>
      <xdr:col>23</xdr:col>
      <xdr:colOff>136525</xdr:colOff>
      <xdr:row>31</xdr:row>
      <xdr:rowOff>57997</xdr:rowOff>
    </xdr:to>
    <xdr:sp macro="" textlink="">
      <xdr:nvSpPr>
        <xdr:cNvPr id="71" name="フローチャート: 判断 70"/>
        <xdr:cNvSpPr/>
      </xdr:nvSpPr>
      <xdr:spPr>
        <a:xfrm>
          <a:off x="4157345" y="59114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2" name="フローチャート: 判断 71"/>
        <xdr:cNvSpPr/>
      </xdr:nvSpPr>
      <xdr:spPr>
        <a:xfrm>
          <a:off x="3537585" y="588983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66675</xdr:rowOff>
    </xdr:from>
    <xdr:to>
      <xdr:col>15</xdr:col>
      <xdr:colOff>187325</xdr:colOff>
      <xdr:row>30</xdr:row>
      <xdr:rowOff>168275</xdr:rowOff>
    </xdr:to>
    <xdr:sp macro="" textlink="">
      <xdr:nvSpPr>
        <xdr:cNvPr id="73" name="フローチャート: 判断 72"/>
        <xdr:cNvSpPr/>
      </xdr:nvSpPr>
      <xdr:spPr>
        <a:xfrm>
          <a:off x="2867025" y="58502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41487</xdr:rowOff>
    </xdr:from>
    <xdr:to>
      <xdr:col>11</xdr:col>
      <xdr:colOff>187325</xdr:colOff>
      <xdr:row>30</xdr:row>
      <xdr:rowOff>143087</xdr:rowOff>
    </xdr:to>
    <xdr:sp macro="" textlink="">
      <xdr:nvSpPr>
        <xdr:cNvPr id="74" name="フローチャート: 判断 73"/>
        <xdr:cNvSpPr/>
      </xdr:nvSpPr>
      <xdr:spPr>
        <a:xfrm>
          <a:off x="2196465" y="582506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73872</xdr:rowOff>
    </xdr:from>
    <xdr:to>
      <xdr:col>7</xdr:col>
      <xdr:colOff>187325</xdr:colOff>
      <xdr:row>31</xdr:row>
      <xdr:rowOff>4022</xdr:rowOff>
    </xdr:to>
    <xdr:sp macro="" textlink="">
      <xdr:nvSpPr>
        <xdr:cNvPr id="75" name="フローチャート: 判断 74"/>
        <xdr:cNvSpPr/>
      </xdr:nvSpPr>
      <xdr:spPr>
        <a:xfrm>
          <a:off x="1525905" y="58574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52282</xdr:rowOff>
    </xdr:from>
    <xdr:to>
      <xdr:col>23</xdr:col>
      <xdr:colOff>136525</xdr:colOff>
      <xdr:row>30</xdr:row>
      <xdr:rowOff>153882</xdr:rowOff>
    </xdr:to>
    <xdr:sp macro="" textlink="">
      <xdr:nvSpPr>
        <xdr:cNvPr id="81" name="楕円 80"/>
        <xdr:cNvSpPr/>
      </xdr:nvSpPr>
      <xdr:spPr>
        <a:xfrm>
          <a:off x="4157345" y="583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75159</xdr:rowOff>
    </xdr:from>
    <xdr:ext cx="405111" cy="259045"/>
    <xdr:sp macro="" textlink="">
      <xdr:nvSpPr>
        <xdr:cNvPr id="82" name="有形固定資産減価償却率該当値テキスト"/>
        <xdr:cNvSpPr txBox="1"/>
      </xdr:nvSpPr>
      <xdr:spPr>
        <a:xfrm>
          <a:off x="4258945" y="5691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16298</xdr:rowOff>
    </xdr:from>
    <xdr:to>
      <xdr:col>19</xdr:col>
      <xdr:colOff>187325</xdr:colOff>
      <xdr:row>30</xdr:row>
      <xdr:rowOff>117898</xdr:rowOff>
    </xdr:to>
    <xdr:sp macro="" textlink="">
      <xdr:nvSpPr>
        <xdr:cNvPr id="83" name="楕円 82"/>
        <xdr:cNvSpPr/>
      </xdr:nvSpPr>
      <xdr:spPr>
        <a:xfrm>
          <a:off x="3537585" y="57998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67098</xdr:rowOff>
    </xdr:from>
    <xdr:to>
      <xdr:col>23</xdr:col>
      <xdr:colOff>85725</xdr:colOff>
      <xdr:row>30</xdr:row>
      <xdr:rowOff>103082</xdr:rowOff>
    </xdr:to>
    <xdr:cxnSp macro="">
      <xdr:nvCxnSpPr>
        <xdr:cNvPr id="84" name="直線コネクタ 83"/>
        <xdr:cNvCxnSpPr/>
      </xdr:nvCxnSpPr>
      <xdr:spPr>
        <a:xfrm>
          <a:off x="3588385" y="5850678"/>
          <a:ext cx="61976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151765</xdr:rowOff>
    </xdr:from>
    <xdr:to>
      <xdr:col>15</xdr:col>
      <xdr:colOff>187325</xdr:colOff>
      <xdr:row>30</xdr:row>
      <xdr:rowOff>81915</xdr:rowOff>
    </xdr:to>
    <xdr:sp macro="" textlink="">
      <xdr:nvSpPr>
        <xdr:cNvPr id="85" name="楕円 84"/>
        <xdr:cNvSpPr/>
      </xdr:nvSpPr>
      <xdr:spPr>
        <a:xfrm>
          <a:off x="2867025" y="57677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31115</xdr:rowOff>
    </xdr:from>
    <xdr:to>
      <xdr:col>19</xdr:col>
      <xdr:colOff>136525</xdr:colOff>
      <xdr:row>30</xdr:row>
      <xdr:rowOff>67098</xdr:rowOff>
    </xdr:to>
    <xdr:cxnSp macro="">
      <xdr:nvCxnSpPr>
        <xdr:cNvPr id="86" name="直線コネクタ 85"/>
        <xdr:cNvCxnSpPr/>
      </xdr:nvCxnSpPr>
      <xdr:spPr>
        <a:xfrm>
          <a:off x="2917825" y="5814695"/>
          <a:ext cx="67056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101388</xdr:rowOff>
    </xdr:from>
    <xdr:to>
      <xdr:col>11</xdr:col>
      <xdr:colOff>187325</xdr:colOff>
      <xdr:row>30</xdr:row>
      <xdr:rowOff>31538</xdr:rowOff>
    </xdr:to>
    <xdr:sp macro="" textlink="">
      <xdr:nvSpPr>
        <xdr:cNvPr id="87" name="楕円 86"/>
        <xdr:cNvSpPr/>
      </xdr:nvSpPr>
      <xdr:spPr>
        <a:xfrm>
          <a:off x="2196465" y="57173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152188</xdr:rowOff>
    </xdr:from>
    <xdr:to>
      <xdr:col>15</xdr:col>
      <xdr:colOff>136525</xdr:colOff>
      <xdr:row>30</xdr:row>
      <xdr:rowOff>31115</xdr:rowOff>
    </xdr:to>
    <xdr:cxnSp macro="">
      <xdr:nvCxnSpPr>
        <xdr:cNvPr id="88" name="直線コネクタ 87"/>
        <xdr:cNvCxnSpPr/>
      </xdr:nvCxnSpPr>
      <xdr:spPr>
        <a:xfrm>
          <a:off x="2247265" y="5768128"/>
          <a:ext cx="670560" cy="46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51012</xdr:rowOff>
    </xdr:from>
    <xdr:to>
      <xdr:col>7</xdr:col>
      <xdr:colOff>187325</xdr:colOff>
      <xdr:row>29</xdr:row>
      <xdr:rowOff>152612</xdr:rowOff>
    </xdr:to>
    <xdr:sp macro="" textlink="">
      <xdr:nvSpPr>
        <xdr:cNvPr id="89" name="楕円 88"/>
        <xdr:cNvSpPr/>
      </xdr:nvSpPr>
      <xdr:spPr>
        <a:xfrm>
          <a:off x="1525905" y="566695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101812</xdr:rowOff>
    </xdr:from>
    <xdr:to>
      <xdr:col>11</xdr:col>
      <xdr:colOff>136525</xdr:colOff>
      <xdr:row>29</xdr:row>
      <xdr:rowOff>152188</xdr:rowOff>
    </xdr:to>
    <xdr:cxnSp macro="">
      <xdr:nvCxnSpPr>
        <xdr:cNvPr id="90" name="直線コネクタ 89"/>
        <xdr:cNvCxnSpPr/>
      </xdr:nvCxnSpPr>
      <xdr:spPr>
        <a:xfrm>
          <a:off x="1576705" y="5717752"/>
          <a:ext cx="67056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27534</xdr:rowOff>
    </xdr:from>
    <xdr:ext cx="405111" cy="259045"/>
    <xdr:sp macro="" textlink="">
      <xdr:nvSpPr>
        <xdr:cNvPr id="91" name="n_1aveValue有形固定資産減価償却率"/>
        <xdr:cNvSpPr txBox="1"/>
      </xdr:nvSpPr>
      <xdr:spPr>
        <a:xfrm>
          <a:off x="3395989" y="597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159402</xdr:rowOff>
    </xdr:from>
    <xdr:ext cx="405111" cy="259045"/>
    <xdr:sp macro="" textlink="">
      <xdr:nvSpPr>
        <xdr:cNvPr id="92" name="n_2aveValue有形固定資産減価償却率"/>
        <xdr:cNvSpPr txBox="1"/>
      </xdr:nvSpPr>
      <xdr:spPr>
        <a:xfrm>
          <a:off x="2738129" y="5942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134214</xdr:rowOff>
    </xdr:from>
    <xdr:ext cx="405111" cy="259045"/>
    <xdr:sp macro="" textlink="">
      <xdr:nvSpPr>
        <xdr:cNvPr id="93" name="n_3aveValue有形固定資産減価償却率"/>
        <xdr:cNvSpPr txBox="1"/>
      </xdr:nvSpPr>
      <xdr:spPr>
        <a:xfrm>
          <a:off x="2067569" y="5917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166599</xdr:rowOff>
    </xdr:from>
    <xdr:ext cx="405111" cy="259045"/>
    <xdr:sp macro="" textlink="">
      <xdr:nvSpPr>
        <xdr:cNvPr id="94" name="n_4aveValue有形固定資産減価償却率"/>
        <xdr:cNvSpPr txBox="1"/>
      </xdr:nvSpPr>
      <xdr:spPr>
        <a:xfrm>
          <a:off x="1397009" y="5950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134425</xdr:rowOff>
    </xdr:from>
    <xdr:ext cx="405111" cy="259045"/>
    <xdr:sp macro="" textlink="">
      <xdr:nvSpPr>
        <xdr:cNvPr id="95" name="n_1mainValue有形固定資産減価償却率"/>
        <xdr:cNvSpPr txBox="1"/>
      </xdr:nvSpPr>
      <xdr:spPr>
        <a:xfrm>
          <a:off x="3395989" y="5582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98442</xdr:rowOff>
    </xdr:from>
    <xdr:ext cx="405111" cy="259045"/>
    <xdr:sp macro="" textlink="">
      <xdr:nvSpPr>
        <xdr:cNvPr id="96" name="n_2mainValue有形固定資産減価償却率"/>
        <xdr:cNvSpPr txBox="1"/>
      </xdr:nvSpPr>
      <xdr:spPr>
        <a:xfrm>
          <a:off x="2738129" y="554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48065</xdr:rowOff>
    </xdr:from>
    <xdr:ext cx="405111" cy="259045"/>
    <xdr:sp macro="" textlink="">
      <xdr:nvSpPr>
        <xdr:cNvPr id="97" name="n_3mainValue有形固定資産減価償却率"/>
        <xdr:cNvSpPr txBox="1"/>
      </xdr:nvSpPr>
      <xdr:spPr>
        <a:xfrm>
          <a:off x="2067569" y="5496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169139</xdr:rowOff>
    </xdr:from>
    <xdr:ext cx="405111" cy="259045"/>
    <xdr:sp macro="" textlink="">
      <xdr:nvSpPr>
        <xdr:cNvPr id="98" name="n_4mainValue有形固定資産減価償却率"/>
        <xdr:cNvSpPr txBox="1"/>
      </xdr:nvSpPr>
      <xdr:spPr>
        <a:xfrm>
          <a:off x="1397009" y="544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類似団体の平均と同等の水準であり、今後も、将来負担額の抑制を図るとともに、事業のしゅん別、見直し等により財政の健全化に努めていく。</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9486041" y="651168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9542936" y="61594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9542936" y="580725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9542936" y="5455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9645528" y="510663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23792</xdr:rowOff>
    </xdr:to>
    <xdr:cxnSp macro="">
      <xdr:nvCxnSpPr>
        <xdr:cNvPr id="127" name="直線コネクタ 126"/>
        <xdr:cNvCxnSpPr/>
      </xdr:nvCxnSpPr>
      <xdr:spPr>
        <a:xfrm flipV="1">
          <a:off x="13027660" y="5196628"/>
          <a:ext cx="1269" cy="1448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27619</xdr:rowOff>
    </xdr:from>
    <xdr:ext cx="560923" cy="259045"/>
    <xdr:sp macro="" textlink="">
      <xdr:nvSpPr>
        <xdr:cNvPr id="128" name="債務償還比率最小値テキスト"/>
        <xdr:cNvSpPr txBox="1"/>
      </xdr:nvSpPr>
      <xdr:spPr>
        <a:xfrm>
          <a:off x="13080365" y="66493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23792</xdr:rowOff>
    </xdr:from>
    <xdr:to>
      <xdr:col>76</xdr:col>
      <xdr:colOff>111125</xdr:colOff>
      <xdr:row>35</xdr:row>
      <xdr:rowOff>23792</xdr:rowOff>
    </xdr:to>
    <xdr:cxnSp macro="">
      <xdr:nvCxnSpPr>
        <xdr:cNvPr id="129" name="直線コネクタ 128"/>
        <xdr:cNvCxnSpPr/>
      </xdr:nvCxnSpPr>
      <xdr:spPr>
        <a:xfrm>
          <a:off x="12963525" y="66455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3080365" y="49756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2963525" y="51966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165717</xdr:rowOff>
    </xdr:from>
    <xdr:ext cx="469744" cy="259045"/>
    <xdr:sp macro="" textlink="">
      <xdr:nvSpPr>
        <xdr:cNvPr id="132" name="債務償還比率平均値テキスト"/>
        <xdr:cNvSpPr txBox="1"/>
      </xdr:nvSpPr>
      <xdr:spPr>
        <a:xfrm>
          <a:off x="13080365" y="5781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142840</xdr:rowOff>
    </xdr:from>
    <xdr:to>
      <xdr:col>76</xdr:col>
      <xdr:colOff>73025</xdr:colOff>
      <xdr:row>31</xdr:row>
      <xdr:rowOff>72990</xdr:rowOff>
    </xdr:to>
    <xdr:sp macro="" textlink="">
      <xdr:nvSpPr>
        <xdr:cNvPr id="133" name="フローチャート: 判断 132"/>
        <xdr:cNvSpPr/>
      </xdr:nvSpPr>
      <xdr:spPr>
        <a:xfrm>
          <a:off x="13001625" y="59264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34" name="フローチャート: 判断 133"/>
        <xdr:cNvSpPr/>
      </xdr:nvSpPr>
      <xdr:spPr>
        <a:xfrm>
          <a:off x="12359005" y="59011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132285</xdr:rowOff>
    </xdr:from>
    <xdr:to>
      <xdr:col>68</xdr:col>
      <xdr:colOff>123825</xdr:colOff>
      <xdr:row>31</xdr:row>
      <xdr:rowOff>62435</xdr:rowOff>
    </xdr:to>
    <xdr:sp macro="" textlink="">
      <xdr:nvSpPr>
        <xdr:cNvPr id="135" name="フローチャート: 判断 134"/>
        <xdr:cNvSpPr/>
      </xdr:nvSpPr>
      <xdr:spPr>
        <a:xfrm>
          <a:off x="11688445" y="59158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133844</xdr:rowOff>
    </xdr:from>
    <xdr:to>
      <xdr:col>64</xdr:col>
      <xdr:colOff>123825</xdr:colOff>
      <xdr:row>31</xdr:row>
      <xdr:rowOff>63994</xdr:rowOff>
    </xdr:to>
    <xdr:sp macro="" textlink="">
      <xdr:nvSpPr>
        <xdr:cNvPr id="136" name="フローチャート: 判断 135"/>
        <xdr:cNvSpPr/>
      </xdr:nvSpPr>
      <xdr:spPr>
        <a:xfrm>
          <a:off x="11017885" y="59174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67275</xdr:rowOff>
    </xdr:from>
    <xdr:to>
      <xdr:col>60</xdr:col>
      <xdr:colOff>123825</xdr:colOff>
      <xdr:row>30</xdr:row>
      <xdr:rowOff>168875</xdr:rowOff>
    </xdr:to>
    <xdr:sp macro="" textlink="">
      <xdr:nvSpPr>
        <xdr:cNvPr id="137" name="フローチャート: 判断 136"/>
        <xdr:cNvSpPr/>
      </xdr:nvSpPr>
      <xdr:spPr>
        <a:xfrm>
          <a:off x="10347325" y="585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160831</xdr:rowOff>
    </xdr:from>
    <xdr:to>
      <xdr:col>76</xdr:col>
      <xdr:colOff>73025</xdr:colOff>
      <xdr:row>31</xdr:row>
      <xdr:rowOff>90981</xdr:rowOff>
    </xdr:to>
    <xdr:sp macro="" textlink="">
      <xdr:nvSpPr>
        <xdr:cNvPr id="143" name="楕円 142"/>
        <xdr:cNvSpPr/>
      </xdr:nvSpPr>
      <xdr:spPr>
        <a:xfrm>
          <a:off x="13001625" y="59444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139258</xdr:rowOff>
    </xdr:from>
    <xdr:ext cx="469744" cy="259045"/>
    <xdr:sp macro="" textlink="">
      <xdr:nvSpPr>
        <xdr:cNvPr id="144" name="債務償還比率該当値テキスト"/>
        <xdr:cNvSpPr txBox="1"/>
      </xdr:nvSpPr>
      <xdr:spPr>
        <a:xfrm>
          <a:off x="13080365" y="592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135523</xdr:rowOff>
    </xdr:from>
    <xdr:to>
      <xdr:col>72</xdr:col>
      <xdr:colOff>123825</xdr:colOff>
      <xdr:row>31</xdr:row>
      <xdr:rowOff>65673</xdr:rowOff>
    </xdr:to>
    <xdr:sp macro="" textlink="">
      <xdr:nvSpPr>
        <xdr:cNvPr id="145" name="楕円 144"/>
        <xdr:cNvSpPr/>
      </xdr:nvSpPr>
      <xdr:spPr>
        <a:xfrm>
          <a:off x="12359005" y="59191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14873</xdr:rowOff>
    </xdr:from>
    <xdr:to>
      <xdr:col>76</xdr:col>
      <xdr:colOff>22225</xdr:colOff>
      <xdr:row>31</xdr:row>
      <xdr:rowOff>40181</xdr:rowOff>
    </xdr:to>
    <xdr:cxnSp macro="">
      <xdr:nvCxnSpPr>
        <xdr:cNvPr id="146" name="直線コネクタ 145"/>
        <xdr:cNvCxnSpPr/>
      </xdr:nvCxnSpPr>
      <xdr:spPr>
        <a:xfrm>
          <a:off x="12409805" y="5966093"/>
          <a:ext cx="619760" cy="2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130246</xdr:rowOff>
    </xdr:from>
    <xdr:to>
      <xdr:col>68</xdr:col>
      <xdr:colOff>123825</xdr:colOff>
      <xdr:row>31</xdr:row>
      <xdr:rowOff>60396</xdr:rowOff>
    </xdr:to>
    <xdr:sp macro="" textlink="">
      <xdr:nvSpPr>
        <xdr:cNvPr id="147" name="楕円 146"/>
        <xdr:cNvSpPr/>
      </xdr:nvSpPr>
      <xdr:spPr>
        <a:xfrm>
          <a:off x="11688445" y="59138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9596</xdr:rowOff>
    </xdr:from>
    <xdr:to>
      <xdr:col>72</xdr:col>
      <xdr:colOff>73025</xdr:colOff>
      <xdr:row>31</xdr:row>
      <xdr:rowOff>14873</xdr:rowOff>
    </xdr:to>
    <xdr:cxnSp macro="">
      <xdr:nvCxnSpPr>
        <xdr:cNvPr id="148" name="直線コネクタ 147"/>
        <xdr:cNvCxnSpPr/>
      </xdr:nvCxnSpPr>
      <xdr:spPr>
        <a:xfrm>
          <a:off x="11739245" y="5960816"/>
          <a:ext cx="670560" cy="5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97021</xdr:rowOff>
    </xdr:from>
    <xdr:to>
      <xdr:col>64</xdr:col>
      <xdr:colOff>123825</xdr:colOff>
      <xdr:row>31</xdr:row>
      <xdr:rowOff>27171</xdr:rowOff>
    </xdr:to>
    <xdr:sp macro="" textlink="">
      <xdr:nvSpPr>
        <xdr:cNvPr id="149" name="楕円 148"/>
        <xdr:cNvSpPr/>
      </xdr:nvSpPr>
      <xdr:spPr>
        <a:xfrm>
          <a:off x="11017885" y="58806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147821</xdr:rowOff>
    </xdr:from>
    <xdr:to>
      <xdr:col>68</xdr:col>
      <xdr:colOff>73025</xdr:colOff>
      <xdr:row>31</xdr:row>
      <xdr:rowOff>9596</xdr:rowOff>
    </xdr:to>
    <xdr:cxnSp macro="">
      <xdr:nvCxnSpPr>
        <xdr:cNvPr id="150" name="直線コネクタ 149"/>
        <xdr:cNvCxnSpPr/>
      </xdr:nvCxnSpPr>
      <xdr:spPr>
        <a:xfrm>
          <a:off x="11068685" y="5931401"/>
          <a:ext cx="670560" cy="29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68594</xdr:rowOff>
    </xdr:from>
    <xdr:to>
      <xdr:col>60</xdr:col>
      <xdr:colOff>123825</xdr:colOff>
      <xdr:row>30</xdr:row>
      <xdr:rowOff>170194</xdr:rowOff>
    </xdr:to>
    <xdr:sp macro="" textlink="">
      <xdr:nvSpPr>
        <xdr:cNvPr id="151" name="楕円 150"/>
        <xdr:cNvSpPr/>
      </xdr:nvSpPr>
      <xdr:spPr>
        <a:xfrm>
          <a:off x="10347325" y="585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119394</xdr:rowOff>
    </xdr:from>
    <xdr:to>
      <xdr:col>64</xdr:col>
      <xdr:colOff>73025</xdr:colOff>
      <xdr:row>30</xdr:row>
      <xdr:rowOff>147821</xdr:rowOff>
    </xdr:to>
    <xdr:cxnSp macro="">
      <xdr:nvCxnSpPr>
        <xdr:cNvPr id="152" name="直線コネクタ 151"/>
        <xdr:cNvCxnSpPr/>
      </xdr:nvCxnSpPr>
      <xdr:spPr>
        <a:xfrm>
          <a:off x="10398125" y="5902974"/>
          <a:ext cx="670560" cy="2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64209</xdr:rowOff>
    </xdr:from>
    <xdr:ext cx="469744" cy="259045"/>
    <xdr:sp macro="" textlink="">
      <xdr:nvSpPr>
        <xdr:cNvPr id="153" name="n_1aveValue債務償還比率"/>
        <xdr:cNvSpPr txBox="1"/>
      </xdr:nvSpPr>
      <xdr:spPr>
        <a:xfrm>
          <a:off x="12185092" y="568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53562</xdr:rowOff>
    </xdr:from>
    <xdr:ext cx="469744" cy="259045"/>
    <xdr:sp macro="" textlink="">
      <xdr:nvSpPr>
        <xdr:cNvPr id="154" name="n_2aveValue債務償還比率"/>
        <xdr:cNvSpPr txBox="1"/>
      </xdr:nvSpPr>
      <xdr:spPr>
        <a:xfrm>
          <a:off x="11527232" y="600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55121</xdr:rowOff>
    </xdr:from>
    <xdr:ext cx="469744" cy="259045"/>
    <xdr:sp macro="" textlink="">
      <xdr:nvSpPr>
        <xdr:cNvPr id="155" name="n_3aveValue債務償還比率"/>
        <xdr:cNvSpPr txBox="1"/>
      </xdr:nvSpPr>
      <xdr:spPr>
        <a:xfrm>
          <a:off x="10856672" y="600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13952</xdr:rowOff>
    </xdr:from>
    <xdr:ext cx="469744" cy="259045"/>
    <xdr:sp macro="" textlink="">
      <xdr:nvSpPr>
        <xdr:cNvPr id="156" name="n_4aveValue債務償還比率"/>
        <xdr:cNvSpPr txBox="1"/>
      </xdr:nvSpPr>
      <xdr:spPr>
        <a:xfrm>
          <a:off x="10186112" y="5629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56800</xdr:rowOff>
    </xdr:from>
    <xdr:ext cx="469744" cy="259045"/>
    <xdr:sp macro="" textlink="">
      <xdr:nvSpPr>
        <xdr:cNvPr id="157" name="n_1mainValue債務償還比率"/>
        <xdr:cNvSpPr txBox="1"/>
      </xdr:nvSpPr>
      <xdr:spPr>
        <a:xfrm>
          <a:off x="12185092" y="6008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76923</xdr:rowOff>
    </xdr:from>
    <xdr:ext cx="469744" cy="259045"/>
    <xdr:sp macro="" textlink="">
      <xdr:nvSpPr>
        <xdr:cNvPr id="158" name="n_2mainValue債務償還比率"/>
        <xdr:cNvSpPr txBox="1"/>
      </xdr:nvSpPr>
      <xdr:spPr>
        <a:xfrm>
          <a:off x="11527232" y="569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43698</xdr:rowOff>
    </xdr:from>
    <xdr:ext cx="469744" cy="259045"/>
    <xdr:sp macro="" textlink="">
      <xdr:nvSpPr>
        <xdr:cNvPr id="159" name="n_3mainValue債務償還比率"/>
        <xdr:cNvSpPr txBox="1"/>
      </xdr:nvSpPr>
      <xdr:spPr>
        <a:xfrm>
          <a:off x="10856672" y="565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161321</xdr:rowOff>
    </xdr:from>
    <xdr:ext cx="469744" cy="259045"/>
    <xdr:sp macro="" textlink="">
      <xdr:nvSpPr>
        <xdr:cNvPr id="160" name="n_4mainValue債務償還比率"/>
        <xdr:cNvSpPr txBox="1"/>
      </xdr:nvSpPr>
      <xdr:spPr>
        <a:xfrm>
          <a:off x="10186112" y="594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鹿児島県鹿児島市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602,465
599,003
547.58
266,671,114
260,388,458
4,416,089
131,713,726
269,827,981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30.0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41</xdr:row>
      <xdr:rowOff>169545</xdr:rowOff>
    </xdr:to>
    <xdr:cxnSp macro="">
      <xdr:nvCxnSpPr>
        <xdr:cNvPr id="57" name="直線コネクタ 56"/>
        <xdr:cNvCxnSpPr/>
      </xdr:nvCxnSpPr>
      <xdr:spPr>
        <a:xfrm flipV="1">
          <a:off x="4086225" y="5802630"/>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8" name="【道路】&#10;有形固定資産減価償却率最小値テキスト"/>
        <xdr:cNvSpPr txBox="1"/>
      </xdr:nvSpPr>
      <xdr:spPr>
        <a:xfrm>
          <a:off x="4124960" y="704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xdr:cNvCxnSpPr/>
      </xdr:nvCxnSpPr>
      <xdr:spPr>
        <a:xfrm>
          <a:off x="4020820" y="70427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60" name="【道路】&#10;有形固定資産減価償却率最大値テキスト"/>
        <xdr:cNvSpPr txBox="1"/>
      </xdr:nvSpPr>
      <xdr:spPr>
        <a:xfrm>
          <a:off x="4124960" y="558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1" name="直線コネクタ 60"/>
        <xdr:cNvCxnSpPr/>
      </xdr:nvCxnSpPr>
      <xdr:spPr>
        <a:xfrm>
          <a:off x="4020820" y="5802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121937</xdr:rowOff>
    </xdr:from>
    <xdr:ext cx="405111" cy="259045"/>
    <xdr:sp macro="" textlink="">
      <xdr:nvSpPr>
        <xdr:cNvPr id="62" name="【道路】&#10;有形固定資産減価償却率平均値テキスト"/>
        <xdr:cNvSpPr txBox="1"/>
      </xdr:nvSpPr>
      <xdr:spPr>
        <a:xfrm>
          <a:off x="4124960" y="6324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143510</xdr:rowOff>
    </xdr:from>
    <xdr:to>
      <xdr:col>24</xdr:col>
      <xdr:colOff>114300</xdr:colOff>
      <xdr:row>38</xdr:row>
      <xdr:rowOff>73660</xdr:rowOff>
    </xdr:to>
    <xdr:sp macro="" textlink="">
      <xdr:nvSpPr>
        <xdr:cNvPr id="63" name="フローチャート: 判断 62"/>
        <xdr:cNvSpPr/>
      </xdr:nvSpPr>
      <xdr:spPr>
        <a:xfrm>
          <a:off x="4036060" y="6346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111125</xdr:rowOff>
    </xdr:from>
    <xdr:to>
      <xdr:col>20</xdr:col>
      <xdr:colOff>38100</xdr:colOff>
      <xdr:row>38</xdr:row>
      <xdr:rowOff>41275</xdr:rowOff>
    </xdr:to>
    <xdr:sp macro="" textlink="">
      <xdr:nvSpPr>
        <xdr:cNvPr id="64" name="フローチャート: 判断 63"/>
        <xdr:cNvSpPr/>
      </xdr:nvSpPr>
      <xdr:spPr>
        <a:xfrm>
          <a:off x="3312160" y="63138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82550</xdr:rowOff>
    </xdr:from>
    <xdr:to>
      <xdr:col>15</xdr:col>
      <xdr:colOff>101600</xdr:colOff>
      <xdr:row>38</xdr:row>
      <xdr:rowOff>12700</xdr:rowOff>
    </xdr:to>
    <xdr:sp macro="" textlink="">
      <xdr:nvSpPr>
        <xdr:cNvPr id="65" name="フローチャート: 判断 64"/>
        <xdr:cNvSpPr/>
      </xdr:nvSpPr>
      <xdr:spPr>
        <a:xfrm>
          <a:off x="2514600" y="6285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59690</xdr:rowOff>
    </xdr:from>
    <xdr:to>
      <xdr:col>10</xdr:col>
      <xdr:colOff>165100</xdr:colOff>
      <xdr:row>37</xdr:row>
      <xdr:rowOff>161290</xdr:rowOff>
    </xdr:to>
    <xdr:sp macro="" textlink="">
      <xdr:nvSpPr>
        <xdr:cNvPr id="66" name="フローチャート: 判断 65"/>
        <xdr:cNvSpPr/>
      </xdr:nvSpPr>
      <xdr:spPr>
        <a:xfrm>
          <a:off x="17399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126365</xdr:rowOff>
    </xdr:from>
    <xdr:to>
      <xdr:col>6</xdr:col>
      <xdr:colOff>38100</xdr:colOff>
      <xdr:row>38</xdr:row>
      <xdr:rowOff>56515</xdr:rowOff>
    </xdr:to>
    <xdr:sp macro="" textlink="">
      <xdr:nvSpPr>
        <xdr:cNvPr id="67" name="フローチャート: 判断 66"/>
        <xdr:cNvSpPr/>
      </xdr:nvSpPr>
      <xdr:spPr>
        <a:xfrm>
          <a:off x="965200" y="63290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114935</xdr:rowOff>
    </xdr:from>
    <xdr:to>
      <xdr:col>24</xdr:col>
      <xdr:colOff>114300</xdr:colOff>
      <xdr:row>38</xdr:row>
      <xdr:rowOff>45085</xdr:rowOff>
    </xdr:to>
    <xdr:sp macro="" textlink="">
      <xdr:nvSpPr>
        <xdr:cNvPr id="73" name="楕円 72"/>
        <xdr:cNvSpPr/>
      </xdr:nvSpPr>
      <xdr:spPr>
        <a:xfrm>
          <a:off x="4036060" y="63176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137812</xdr:rowOff>
    </xdr:from>
    <xdr:ext cx="405111" cy="259045"/>
    <xdr:sp macro="" textlink="">
      <xdr:nvSpPr>
        <xdr:cNvPr id="74" name="【道路】&#10;有形固定資産減価償却率該当値テキスト"/>
        <xdr:cNvSpPr txBox="1"/>
      </xdr:nvSpPr>
      <xdr:spPr>
        <a:xfrm>
          <a:off x="4124960"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93980</xdr:rowOff>
    </xdr:from>
    <xdr:to>
      <xdr:col>20</xdr:col>
      <xdr:colOff>38100</xdr:colOff>
      <xdr:row>38</xdr:row>
      <xdr:rowOff>24130</xdr:rowOff>
    </xdr:to>
    <xdr:sp macro="" textlink="">
      <xdr:nvSpPr>
        <xdr:cNvPr id="75" name="楕円 74"/>
        <xdr:cNvSpPr/>
      </xdr:nvSpPr>
      <xdr:spPr>
        <a:xfrm>
          <a:off x="3312160" y="62966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144780</xdr:rowOff>
    </xdr:from>
    <xdr:to>
      <xdr:col>24</xdr:col>
      <xdr:colOff>63500</xdr:colOff>
      <xdr:row>37</xdr:row>
      <xdr:rowOff>165735</xdr:rowOff>
    </xdr:to>
    <xdr:cxnSp macro="">
      <xdr:nvCxnSpPr>
        <xdr:cNvPr id="76" name="直線コネクタ 75"/>
        <xdr:cNvCxnSpPr/>
      </xdr:nvCxnSpPr>
      <xdr:spPr>
        <a:xfrm>
          <a:off x="3355340" y="6347460"/>
          <a:ext cx="73152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61595</xdr:rowOff>
    </xdr:from>
    <xdr:to>
      <xdr:col>15</xdr:col>
      <xdr:colOff>101600</xdr:colOff>
      <xdr:row>37</xdr:row>
      <xdr:rowOff>163195</xdr:rowOff>
    </xdr:to>
    <xdr:sp macro="" textlink="">
      <xdr:nvSpPr>
        <xdr:cNvPr id="77" name="楕円 76"/>
        <xdr:cNvSpPr/>
      </xdr:nvSpPr>
      <xdr:spPr>
        <a:xfrm>
          <a:off x="2514600" y="62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112395</xdr:rowOff>
    </xdr:from>
    <xdr:to>
      <xdr:col>19</xdr:col>
      <xdr:colOff>177800</xdr:colOff>
      <xdr:row>37</xdr:row>
      <xdr:rowOff>144780</xdr:rowOff>
    </xdr:to>
    <xdr:cxnSp macro="">
      <xdr:nvCxnSpPr>
        <xdr:cNvPr id="78" name="直線コネクタ 77"/>
        <xdr:cNvCxnSpPr/>
      </xdr:nvCxnSpPr>
      <xdr:spPr>
        <a:xfrm>
          <a:off x="2565400" y="6315075"/>
          <a:ext cx="78994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42545</xdr:rowOff>
    </xdr:from>
    <xdr:to>
      <xdr:col>10</xdr:col>
      <xdr:colOff>165100</xdr:colOff>
      <xdr:row>37</xdr:row>
      <xdr:rowOff>144145</xdr:rowOff>
    </xdr:to>
    <xdr:sp macro="" textlink="">
      <xdr:nvSpPr>
        <xdr:cNvPr id="79" name="楕円 78"/>
        <xdr:cNvSpPr/>
      </xdr:nvSpPr>
      <xdr:spPr>
        <a:xfrm>
          <a:off x="1739900" y="62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93345</xdr:rowOff>
    </xdr:from>
    <xdr:to>
      <xdr:col>15</xdr:col>
      <xdr:colOff>50800</xdr:colOff>
      <xdr:row>37</xdr:row>
      <xdr:rowOff>112395</xdr:rowOff>
    </xdr:to>
    <xdr:cxnSp macro="">
      <xdr:nvCxnSpPr>
        <xdr:cNvPr id="80" name="直線コネクタ 79"/>
        <xdr:cNvCxnSpPr/>
      </xdr:nvCxnSpPr>
      <xdr:spPr>
        <a:xfrm>
          <a:off x="1790700" y="6296025"/>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15875</xdr:rowOff>
    </xdr:from>
    <xdr:to>
      <xdr:col>6</xdr:col>
      <xdr:colOff>38100</xdr:colOff>
      <xdr:row>37</xdr:row>
      <xdr:rowOff>117475</xdr:rowOff>
    </xdr:to>
    <xdr:sp macro="" textlink="">
      <xdr:nvSpPr>
        <xdr:cNvPr id="81" name="楕円 80"/>
        <xdr:cNvSpPr/>
      </xdr:nvSpPr>
      <xdr:spPr>
        <a:xfrm>
          <a:off x="965200" y="62185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66675</xdr:rowOff>
    </xdr:from>
    <xdr:to>
      <xdr:col>10</xdr:col>
      <xdr:colOff>114300</xdr:colOff>
      <xdr:row>37</xdr:row>
      <xdr:rowOff>93345</xdr:rowOff>
    </xdr:to>
    <xdr:cxnSp macro="">
      <xdr:nvCxnSpPr>
        <xdr:cNvPr id="82" name="直線コネクタ 81"/>
        <xdr:cNvCxnSpPr/>
      </xdr:nvCxnSpPr>
      <xdr:spPr>
        <a:xfrm>
          <a:off x="1008380" y="6269355"/>
          <a:ext cx="78232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32402</xdr:rowOff>
    </xdr:from>
    <xdr:ext cx="405111" cy="259045"/>
    <xdr:sp macro="" textlink="">
      <xdr:nvSpPr>
        <xdr:cNvPr id="83" name="n_1aveValue【道路】&#10;有形固定資産減価償却率"/>
        <xdr:cNvSpPr txBox="1"/>
      </xdr:nvSpPr>
      <xdr:spPr>
        <a:xfrm>
          <a:off x="3170564" y="640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3827</xdr:rowOff>
    </xdr:from>
    <xdr:ext cx="405111" cy="259045"/>
    <xdr:sp macro="" textlink="">
      <xdr:nvSpPr>
        <xdr:cNvPr id="84" name="n_2aveValue【道路】&#10;有形固定資産減価償却率"/>
        <xdr:cNvSpPr txBox="1"/>
      </xdr:nvSpPr>
      <xdr:spPr>
        <a:xfrm>
          <a:off x="2385704" y="637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152417</xdr:rowOff>
    </xdr:from>
    <xdr:ext cx="405111" cy="259045"/>
    <xdr:sp macro="" textlink="">
      <xdr:nvSpPr>
        <xdr:cNvPr id="85" name="n_3aveValue【道路】&#10;有形固定資産減価償却率"/>
        <xdr:cNvSpPr txBox="1"/>
      </xdr:nvSpPr>
      <xdr:spPr>
        <a:xfrm>
          <a:off x="1611004"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47642</xdr:rowOff>
    </xdr:from>
    <xdr:ext cx="405111" cy="259045"/>
    <xdr:sp macro="" textlink="">
      <xdr:nvSpPr>
        <xdr:cNvPr id="86" name="n_4aveValue【道路】&#10;有形固定資産減価償却率"/>
        <xdr:cNvSpPr txBox="1"/>
      </xdr:nvSpPr>
      <xdr:spPr>
        <a:xfrm>
          <a:off x="836304" y="641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40657</xdr:rowOff>
    </xdr:from>
    <xdr:ext cx="405111" cy="259045"/>
    <xdr:sp macro="" textlink="">
      <xdr:nvSpPr>
        <xdr:cNvPr id="87" name="n_1mainValue【道路】&#10;有形固定資産減価償却率"/>
        <xdr:cNvSpPr txBox="1"/>
      </xdr:nvSpPr>
      <xdr:spPr>
        <a:xfrm>
          <a:off x="317056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8272</xdr:rowOff>
    </xdr:from>
    <xdr:ext cx="405111" cy="259045"/>
    <xdr:sp macro="" textlink="">
      <xdr:nvSpPr>
        <xdr:cNvPr id="88" name="n_2mainValue【道路】&#10;有形固定資産減価償却率"/>
        <xdr:cNvSpPr txBox="1"/>
      </xdr:nvSpPr>
      <xdr:spPr>
        <a:xfrm>
          <a:off x="2385704" y="604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160672</xdr:rowOff>
    </xdr:from>
    <xdr:ext cx="405111" cy="259045"/>
    <xdr:sp macro="" textlink="">
      <xdr:nvSpPr>
        <xdr:cNvPr id="89" name="n_3mainValue【道路】&#10;有形固定資産減価償却率"/>
        <xdr:cNvSpPr txBox="1"/>
      </xdr:nvSpPr>
      <xdr:spPr>
        <a:xfrm>
          <a:off x="1611004" y="602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134002</xdr:rowOff>
    </xdr:from>
    <xdr:ext cx="405111" cy="259045"/>
    <xdr:sp macro="" textlink="">
      <xdr:nvSpPr>
        <xdr:cNvPr id="90" name="n_4mainValue【道路】&#10;有形固定資産減価償却率"/>
        <xdr:cNvSpPr txBox="1"/>
      </xdr:nvSpPr>
      <xdr:spPr>
        <a:xfrm>
          <a:off x="836304" y="600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5364041" y="6418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xdr:cNvSpPr txBox="1"/>
      </xdr:nvSpPr>
      <xdr:spPr>
        <a:xfrm>
          <a:off x="5364041" y="5972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xdr:cNvSpPr txBox="1"/>
      </xdr:nvSpPr>
      <xdr:spPr>
        <a:xfrm>
          <a:off x="5364041" y="55270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151501</xdr:rowOff>
    </xdr:from>
    <xdr:to>
      <xdr:col>54</xdr:col>
      <xdr:colOff>189865</xdr:colOff>
      <xdr:row>41</xdr:row>
      <xdr:rowOff>121052</xdr:rowOff>
    </xdr:to>
    <xdr:cxnSp macro="">
      <xdr:nvCxnSpPr>
        <xdr:cNvPr id="112" name="直線コネクタ 111"/>
        <xdr:cNvCxnSpPr/>
      </xdr:nvCxnSpPr>
      <xdr:spPr>
        <a:xfrm flipV="1">
          <a:off x="9219565" y="5683621"/>
          <a:ext cx="0" cy="1310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124879</xdr:rowOff>
    </xdr:from>
    <xdr:ext cx="469744" cy="259045"/>
    <xdr:sp macro="" textlink="">
      <xdr:nvSpPr>
        <xdr:cNvPr id="113" name="【道路】&#10;一人当たり延長最小値テキスト"/>
        <xdr:cNvSpPr txBox="1"/>
      </xdr:nvSpPr>
      <xdr:spPr>
        <a:xfrm>
          <a:off x="9258300" y="6998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121052</xdr:rowOff>
    </xdr:from>
    <xdr:to>
      <xdr:col>55</xdr:col>
      <xdr:colOff>88900</xdr:colOff>
      <xdr:row>41</xdr:row>
      <xdr:rowOff>121052</xdr:rowOff>
    </xdr:to>
    <xdr:cxnSp macro="">
      <xdr:nvCxnSpPr>
        <xdr:cNvPr id="114" name="直線コネクタ 113"/>
        <xdr:cNvCxnSpPr/>
      </xdr:nvCxnSpPr>
      <xdr:spPr>
        <a:xfrm>
          <a:off x="9154160" y="69942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98178</xdr:rowOff>
    </xdr:from>
    <xdr:ext cx="534377" cy="259045"/>
    <xdr:sp macro="" textlink="">
      <xdr:nvSpPr>
        <xdr:cNvPr id="115" name="【道路】&#10;一人当たり延長最大値テキスト"/>
        <xdr:cNvSpPr txBox="1"/>
      </xdr:nvSpPr>
      <xdr:spPr>
        <a:xfrm>
          <a:off x="9258300" y="546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151501</xdr:rowOff>
    </xdr:from>
    <xdr:to>
      <xdr:col>55</xdr:col>
      <xdr:colOff>88900</xdr:colOff>
      <xdr:row>33</xdr:row>
      <xdr:rowOff>151501</xdr:rowOff>
    </xdr:to>
    <xdr:cxnSp macro="">
      <xdr:nvCxnSpPr>
        <xdr:cNvPr id="116" name="直線コネクタ 115"/>
        <xdr:cNvCxnSpPr/>
      </xdr:nvCxnSpPr>
      <xdr:spPr>
        <a:xfrm>
          <a:off x="9154160" y="56836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129293</xdr:rowOff>
    </xdr:from>
    <xdr:ext cx="469744" cy="259045"/>
    <xdr:sp macro="" textlink="">
      <xdr:nvSpPr>
        <xdr:cNvPr id="117" name="【道路】&#10;一人当たり延長平均値テキスト"/>
        <xdr:cNvSpPr txBox="1"/>
      </xdr:nvSpPr>
      <xdr:spPr>
        <a:xfrm>
          <a:off x="9258300" y="66672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106416</xdr:rowOff>
    </xdr:from>
    <xdr:to>
      <xdr:col>55</xdr:col>
      <xdr:colOff>50800</xdr:colOff>
      <xdr:row>41</xdr:row>
      <xdr:rowOff>36566</xdr:rowOff>
    </xdr:to>
    <xdr:sp macro="" textlink="">
      <xdr:nvSpPr>
        <xdr:cNvPr id="118" name="フローチャート: 判断 117"/>
        <xdr:cNvSpPr/>
      </xdr:nvSpPr>
      <xdr:spPr>
        <a:xfrm>
          <a:off x="9192260" y="68120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108724</xdr:rowOff>
    </xdr:from>
    <xdr:to>
      <xdr:col>50</xdr:col>
      <xdr:colOff>165100</xdr:colOff>
      <xdr:row>41</xdr:row>
      <xdr:rowOff>38874</xdr:rowOff>
    </xdr:to>
    <xdr:sp macro="" textlink="">
      <xdr:nvSpPr>
        <xdr:cNvPr id="119" name="フローチャート: 判断 118"/>
        <xdr:cNvSpPr/>
      </xdr:nvSpPr>
      <xdr:spPr>
        <a:xfrm>
          <a:off x="8445500" y="68143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119606</xdr:rowOff>
    </xdr:from>
    <xdr:to>
      <xdr:col>46</xdr:col>
      <xdr:colOff>38100</xdr:colOff>
      <xdr:row>41</xdr:row>
      <xdr:rowOff>49756</xdr:rowOff>
    </xdr:to>
    <xdr:sp macro="" textlink="">
      <xdr:nvSpPr>
        <xdr:cNvPr id="120" name="フローチャート: 判断 119"/>
        <xdr:cNvSpPr/>
      </xdr:nvSpPr>
      <xdr:spPr>
        <a:xfrm>
          <a:off x="7670800" y="68252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127424</xdr:rowOff>
    </xdr:from>
    <xdr:to>
      <xdr:col>41</xdr:col>
      <xdr:colOff>101600</xdr:colOff>
      <xdr:row>41</xdr:row>
      <xdr:rowOff>57574</xdr:rowOff>
    </xdr:to>
    <xdr:sp macro="" textlink="">
      <xdr:nvSpPr>
        <xdr:cNvPr id="121" name="フローチャート: 判断 120"/>
        <xdr:cNvSpPr/>
      </xdr:nvSpPr>
      <xdr:spPr>
        <a:xfrm>
          <a:off x="6873240" y="68330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122441</xdr:rowOff>
    </xdr:from>
    <xdr:to>
      <xdr:col>36</xdr:col>
      <xdr:colOff>165100</xdr:colOff>
      <xdr:row>41</xdr:row>
      <xdr:rowOff>52591</xdr:rowOff>
    </xdr:to>
    <xdr:sp macro="" textlink="">
      <xdr:nvSpPr>
        <xdr:cNvPr id="122" name="フローチャート: 判断 121"/>
        <xdr:cNvSpPr/>
      </xdr:nvSpPr>
      <xdr:spPr>
        <a:xfrm>
          <a:off x="6098540" y="68280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152867</xdr:rowOff>
    </xdr:from>
    <xdr:to>
      <xdr:col>55</xdr:col>
      <xdr:colOff>50800</xdr:colOff>
      <xdr:row>41</xdr:row>
      <xdr:rowOff>83017</xdr:rowOff>
    </xdr:to>
    <xdr:sp macro="" textlink="">
      <xdr:nvSpPr>
        <xdr:cNvPr id="128" name="楕円 127"/>
        <xdr:cNvSpPr/>
      </xdr:nvSpPr>
      <xdr:spPr>
        <a:xfrm>
          <a:off x="9192260" y="68584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84842</xdr:rowOff>
    </xdr:from>
    <xdr:ext cx="469744" cy="259045"/>
    <xdr:sp macro="" textlink="">
      <xdr:nvSpPr>
        <xdr:cNvPr id="129" name="【道路】&#10;一人当たり延長該当値テキスト"/>
        <xdr:cNvSpPr txBox="1"/>
      </xdr:nvSpPr>
      <xdr:spPr>
        <a:xfrm>
          <a:off x="9258300" y="679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153691</xdr:rowOff>
    </xdr:from>
    <xdr:to>
      <xdr:col>50</xdr:col>
      <xdr:colOff>165100</xdr:colOff>
      <xdr:row>41</xdr:row>
      <xdr:rowOff>83841</xdr:rowOff>
    </xdr:to>
    <xdr:sp macro="" textlink="">
      <xdr:nvSpPr>
        <xdr:cNvPr id="130" name="楕円 129"/>
        <xdr:cNvSpPr/>
      </xdr:nvSpPr>
      <xdr:spPr>
        <a:xfrm>
          <a:off x="8445500" y="68592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32217</xdr:rowOff>
    </xdr:from>
    <xdr:to>
      <xdr:col>55</xdr:col>
      <xdr:colOff>0</xdr:colOff>
      <xdr:row>41</xdr:row>
      <xdr:rowOff>33041</xdr:rowOff>
    </xdr:to>
    <xdr:cxnSp macro="">
      <xdr:nvCxnSpPr>
        <xdr:cNvPr id="131" name="直線コネクタ 130"/>
        <xdr:cNvCxnSpPr/>
      </xdr:nvCxnSpPr>
      <xdr:spPr>
        <a:xfrm flipV="1">
          <a:off x="8496300" y="6905457"/>
          <a:ext cx="723900" cy="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154056</xdr:rowOff>
    </xdr:from>
    <xdr:to>
      <xdr:col>46</xdr:col>
      <xdr:colOff>38100</xdr:colOff>
      <xdr:row>41</xdr:row>
      <xdr:rowOff>84206</xdr:rowOff>
    </xdr:to>
    <xdr:sp macro="" textlink="">
      <xdr:nvSpPr>
        <xdr:cNvPr id="132" name="楕円 131"/>
        <xdr:cNvSpPr/>
      </xdr:nvSpPr>
      <xdr:spPr>
        <a:xfrm>
          <a:off x="7670800" y="68596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33041</xdr:rowOff>
    </xdr:from>
    <xdr:to>
      <xdr:col>50</xdr:col>
      <xdr:colOff>114300</xdr:colOff>
      <xdr:row>41</xdr:row>
      <xdr:rowOff>33406</xdr:rowOff>
    </xdr:to>
    <xdr:cxnSp macro="">
      <xdr:nvCxnSpPr>
        <xdr:cNvPr id="133" name="直線コネクタ 132"/>
        <xdr:cNvCxnSpPr/>
      </xdr:nvCxnSpPr>
      <xdr:spPr>
        <a:xfrm flipV="1">
          <a:off x="7713980" y="6906281"/>
          <a:ext cx="782320" cy="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154445</xdr:rowOff>
    </xdr:from>
    <xdr:to>
      <xdr:col>41</xdr:col>
      <xdr:colOff>101600</xdr:colOff>
      <xdr:row>41</xdr:row>
      <xdr:rowOff>84595</xdr:rowOff>
    </xdr:to>
    <xdr:sp macro="" textlink="">
      <xdr:nvSpPr>
        <xdr:cNvPr id="134" name="楕円 133"/>
        <xdr:cNvSpPr/>
      </xdr:nvSpPr>
      <xdr:spPr>
        <a:xfrm>
          <a:off x="6873240" y="68600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33406</xdr:rowOff>
    </xdr:from>
    <xdr:to>
      <xdr:col>45</xdr:col>
      <xdr:colOff>177800</xdr:colOff>
      <xdr:row>41</xdr:row>
      <xdr:rowOff>33795</xdr:rowOff>
    </xdr:to>
    <xdr:cxnSp macro="">
      <xdr:nvCxnSpPr>
        <xdr:cNvPr id="135" name="直線コネクタ 134"/>
        <xdr:cNvCxnSpPr/>
      </xdr:nvCxnSpPr>
      <xdr:spPr>
        <a:xfrm flipV="1">
          <a:off x="6924040" y="6906646"/>
          <a:ext cx="78994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154787</xdr:rowOff>
    </xdr:from>
    <xdr:to>
      <xdr:col>36</xdr:col>
      <xdr:colOff>165100</xdr:colOff>
      <xdr:row>41</xdr:row>
      <xdr:rowOff>84937</xdr:rowOff>
    </xdr:to>
    <xdr:sp macro="" textlink="">
      <xdr:nvSpPr>
        <xdr:cNvPr id="136" name="楕円 135"/>
        <xdr:cNvSpPr/>
      </xdr:nvSpPr>
      <xdr:spPr>
        <a:xfrm>
          <a:off x="6098540" y="68603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33795</xdr:rowOff>
    </xdr:from>
    <xdr:to>
      <xdr:col>41</xdr:col>
      <xdr:colOff>50800</xdr:colOff>
      <xdr:row>41</xdr:row>
      <xdr:rowOff>34137</xdr:rowOff>
    </xdr:to>
    <xdr:cxnSp macro="">
      <xdr:nvCxnSpPr>
        <xdr:cNvPr id="137" name="直線コネクタ 136"/>
        <xdr:cNvCxnSpPr/>
      </xdr:nvCxnSpPr>
      <xdr:spPr>
        <a:xfrm flipV="1">
          <a:off x="6149340" y="6907035"/>
          <a:ext cx="7747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55401</xdr:rowOff>
    </xdr:from>
    <xdr:ext cx="469744" cy="259045"/>
    <xdr:sp macro="" textlink="">
      <xdr:nvSpPr>
        <xdr:cNvPr id="138" name="n_1aveValue【道路】&#10;一人当たり延長"/>
        <xdr:cNvSpPr txBox="1"/>
      </xdr:nvSpPr>
      <xdr:spPr>
        <a:xfrm>
          <a:off x="8271587" y="659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66283</xdr:rowOff>
    </xdr:from>
    <xdr:ext cx="469744" cy="259045"/>
    <xdr:sp macro="" textlink="">
      <xdr:nvSpPr>
        <xdr:cNvPr id="139" name="n_2aveValue【道路】&#10;一人当たり延長"/>
        <xdr:cNvSpPr txBox="1"/>
      </xdr:nvSpPr>
      <xdr:spPr>
        <a:xfrm>
          <a:off x="7509587" y="660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74101</xdr:rowOff>
    </xdr:from>
    <xdr:ext cx="469744" cy="259045"/>
    <xdr:sp macro="" textlink="">
      <xdr:nvSpPr>
        <xdr:cNvPr id="140" name="n_3aveValue【道路】&#10;一人当たり延長"/>
        <xdr:cNvSpPr txBox="1"/>
      </xdr:nvSpPr>
      <xdr:spPr>
        <a:xfrm>
          <a:off x="6712027" y="661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69118</xdr:rowOff>
    </xdr:from>
    <xdr:ext cx="469744" cy="259045"/>
    <xdr:sp macro="" textlink="">
      <xdr:nvSpPr>
        <xdr:cNvPr id="141" name="n_4aveValue【道路】&#10;一人当たり延長"/>
        <xdr:cNvSpPr txBox="1"/>
      </xdr:nvSpPr>
      <xdr:spPr>
        <a:xfrm>
          <a:off x="5937327" y="660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74968</xdr:rowOff>
    </xdr:from>
    <xdr:ext cx="469744" cy="259045"/>
    <xdr:sp macro="" textlink="">
      <xdr:nvSpPr>
        <xdr:cNvPr id="142" name="n_1mainValue【道路】&#10;一人当たり延長"/>
        <xdr:cNvSpPr txBox="1"/>
      </xdr:nvSpPr>
      <xdr:spPr>
        <a:xfrm>
          <a:off x="8271587" y="6948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75333</xdr:rowOff>
    </xdr:from>
    <xdr:ext cx="469744" cy="259045"/>
    <xdr:sp macro="" textlink="">
      <xdr:nvSpPr>
        <xdr:cNvPr id="143" name="n_2mainValue【道路】&#10;一人当たり延長"/>
        <xdr:cNvSpPr txBox="1"/>
      </xdr:nvSpPr>
      <xdr:spPr>
        <a:xfrm>
          <a:off x="7509587" y="6948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75722</xdr:rowOff>
    </xdr:from>
    <xdr:ext cx="469744" cy="259045"/>
    <xdr:sp macro="" textlink="">
      <xdr:nvSpPr>
        <xdr:cNvPr id="144" name="n_3mainValue【道路】&#10;一人当たり延長"/>
        <xdr:cNvSpPr txBox="1"/>
      </xdr:nvSpPr>
      <xdr:spPr>
        <a:xfrm>
          <a:off x="6712027" y="6948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76064</xdr:rowOff>
    </xdr:from>
    <xdr:ext cx="469744" cy="259045"/>
    <xdr:sp macro="" textlink="">
      <xdr:nvSpPr>
        <xdr:cNvPr id="145" name="n_4mainValue【道路】&#10;一人当たり延長"/>
        <xdr:cNvSpPr txBox="1"/>
      </xdr:nvSpPr>
      <xdr:spPr>
        <a:xfrm>
          <a:off x="5937327" y="694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66947</xdr:rowOff>
    </xdr:from>
    <xdr:to>
      <xdr:col>24</xdr:col>
      <xdr:colOff>62865</xdr:colOff>
      <xdr:row>63</xdr:row>
      <xdr:rowOff>70213</xdr:rowOff>
    </xdr:to>
    <xdr:cxnSp macro="">
      <xdr:nvCxnSpPr>
        <xdr:cNvPr id="171" name="直線コネクタ 170"/>
        <xdr:cNvCxnSpPr/>
      </xdr:nvCxnSpPr>
      <xdr:spPr>
        <a:xfrm flipV="1">
          <a:off x="4086225" y="9454787"/>
          <a:ext cx="0" cy="117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72" name="【橋りょう・トンネル】&#10;有形固定資産減価償却率最小値テキスト"/>
        <xdr:cNvSpPr txBox="1"/>
      </xdr:nvSpPr>
      <xdr:spPr>
        <a:xfrm>
          <a:off x="4124960" y="10635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73" name="直線コネクタ 172"/>
        <xdr:cNvCxnSpPr/>
      </xdr:nvCxnSpPr>
      <xdr:spPr>
        <a:xfrm>
          <a:off x="4020820" y="106315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13624</xdr:rowOff>
    </xdr:from>
    <xdr:ext cx="405111" cy="259045"/>
    <xdr:sp macro="" textlink="">
      <xdr:nvSpPr>
        <xdr:cNvPr id="174" name="【橋りょう・トンネル】&#10;有形固定資産減価償却率最大値テキスト"/>
        <xdr:cNvSpPr txBox="1"/>
      </xdr:nvSpPr>
      <xdr:spPr>
        <a:xfrm>
          <a:off x="4124960" y="9233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66947</xdr:rowOff>
    </xdr:from>
    <xdr:to>
      <xdr:col>24</xdr:col>
      <xdr:colOff>152400</xdr:colOff>
      <xdr:row>56</xdr:row>
      <xdr:rowOff>66947</xdr:rowOff>
    </xdr:to>
    <xdr:cxnSp macro="">
      <xdr:nvCxnSpPr>
        <xdr:cNvPr id="175" name="直線コネクタ 174"/>
        <xdr:cNvCxnSpPr/>
      </xdr:nvCxnSpPr>
      <xdr:spPr>
        <a:xfrm>
          <a:off x="4020820" y="94547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69686</xdr:rowOff>
    </xdr:from>
    <xdr:ext cx="405111" cy="259045"/>
    <xdr:sp macro="" textlink="">
      <xdr:nvSpPr>
        <xdr:cNvPr id="176" name="【橋りょう・トンネル】&#10;有形固定資産減価償却率平均値テキスト"/>
        <xdr:cNvSpPr txBox="1"/>
      </xdr:nvSpPr>
      <xdr:spPr>
        <a:xfrm>
          <a:off x="4124960" y="101280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77" name="フローチャート: 判断 176"/>
        <xdr:cNvSpPr/>
      </xdr:nvSpPr>
      <xdr:spPr>
        <a:xfrm>
          <a:off x="4036060" y="101496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84727</xdr:rowOff>
    </xdr:from>
    <xdr:to>
      <xdr:col>20</xdr:col>
      <xdr:colOff>38100</xdr:colOff>
      <xdr:row>61</xdr:row>
      <xdr:rowOff>14877</xdr:rowOff>
    </xdr:to>
    <xdr:sp macro="" textlink="">
      <xdr:nvSpPr>
        <xdr:cNvPr id="178" name="フローチャート: 判断 177"/>
        <xdr:cNvSpPr/>
      </xdr:nvSpPr>
      <xdr:spPr>
        <a:xfrm>
          <a:off x="3312160" y="101431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50437</xdr:rowOff>
    </xdr:from>
    <xdr:to>
      <xdr:col>15</xdr:col>
      <xdr:colOff>101600</xdr:colOff>
      <xdr:row>60</xdr:row>
      <xdr:rowOff>152037</xdr:rowOff>
    </xdr:to>
    <xdr:sp macro="" textlink="">
      <xdr:nvSpPr>
        <xdr:cNvPr id="179" name="フローチャート: 判断 178"/>
        <xdr:cNvSpPr/>
      </xdr:nvSpPr>
      <xdr:spPr>
        <a:xfrm>
          <a:off x="25146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45538</xdr:rowOff>
    </xdr:from>
    <xdr:to>
      <xdr:col>10</xdr:col>
      <xdr:colOff>165100</xdr:colOff>
      <xdr:row>60</xdr:row>
      <xdr:rowOff>147138</xdr:rowOff>
    </xdr:to>
    <xdr:sp macro="" textlink="">
      <xdr:nvSpPr>
        <xdr:cNvPr id="180" name="フローチャート: 判断 179"/>
        <xdr:cNvSpPr/>
      </xdr:nvSpPr>
      <xdr:spPr>
        <a:xfrm>
          <a:off x="1739900" y="1010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163104</xdr:rowOff>
    </xdr:from>
    <xdr:to>
      <xdr:col>6</xdr:col>
      <xdr:colOff>38100</xdr:colOff>
      <xdr:row>60</xdr:row>
      <xdr:rowOff>93254</xdr:rowOff>
    </xdr:to>
    <xdr:sp macro="" textlink="">
      <xdr:nvSpPr>
        <xdr:cNvPr id="181" name="フローチャート: 判断 180"/>
        <xdr:cNvSpPr/>
      </xdr:nvSpPr>
      <xdr:spPr>
        <a:xfrm>
          <a:off x="965200" y="100538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21046</xdr:rowOff>
    </xdr:from>
    <xdr:to>
      <xdr:col>24</xdr:col>
      <xdr:colOff>114300</xdr:colOff>
      <xdr:row>60</xdr:row>
      <xdr:rowOff>122646</xdr:rowOff>
    </xdr:to>
    <xdr:sp macro="" textlink="">
      <xdr:nvSpPr>
        <xdr:cNvPr id="187" name="楕円 186"/>
        <xdr:cNvSpPr/>
      </xdr:nvSpPr>
      <xdr:spPr>
        <a:xfrm>
          <a:off x="4036060" y="1007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43923</xdr:rowOff>
    </xdr:from>
    <xdr:ext cx="405111" cy="259045"/>
    <xdr:sp macro="" textlink="">
      <xdr:nvSpPr>
        <xdr:cNvPr id="188" name="【橋りょう・トンネル】&#10;有形固定資産減価償却率該当値テキスト"/>
        <xdr:cNvSpPr txBox="1"/>
      </xdr:nvSpPr>
      <xdr:spPr>
        <a:xfrm>
          <a:off x="4124960" y="993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164737</xdr:rowOff>
    </xdr:from>
    <xdr:to>
      <xdr:col>20</xdr:col>
      <xdr:colOff>38100</xdr:colOff>
      <xdr:row>60</xdr:row>
      <xdr:rowOff>94887</xdr:rowOff>
    </xdr:to>
    <xdr:sp macro="" textlink="">
      <xdr:nvSpPr>
        <xdr:cNvPr id="189" name="楕円 188"/>
        <xdr:cNvSpPr/>
      </xdr:nvSpPr>
      <xdr:spPr>
        <a:xfrm>
          <a:off x="3312160" y="100554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44087</xdr:rowOff>
    </xdr:from>
    <xdr:to>
      <xdr:col>24</xdr:col>
      <xdr:colOff>63500</xdr:colOff>
      <xdr:row>60</xdr:row>
      <xdr:rowOff>71846</xdr:rowOff>
    </xdr:to>
    <xdr:cxnSp macro="">
      <xdr:nvCxnSpPr>
        <xdr:cNvPr id="190" name="直線コネクタ 189"/>
        <xdr:cNvCxnSpPr/>
      </xdr:nvCxnSpPr>
      <xdr:spPr>
        <a:xfrm>
          <a:off x="3355340" y="10102487"/>
          <a:ext cx="73152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138612</xdr:rowOff>
    </xdr:from>
    <xdr:to>
      <xdr:col>15</xdr:col>
      <xdr:colOff>101600</xdr:colOff>
      <xdr:row>60</xdr:row>
      <xdr:rowOff>68762</xdr:rowOff>
    </xdr:to>
    <xdr:sp macro="" textlink="">
      <xdr:nvSpPr>
        <xdr:cNvPr id="191" name="楕円 190"/>
        <xdr:cNvSpPr/>
      </xdr:nvSpPr>
      <xdr:spPr>
        <a:xfrm>
          <a:off x="2514600" y="100293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17962</xdr:rowOff>
    </xdr:from>
    <xdr:to>
      <xdr:col>19</xdr:col>
      <xdr:colOff>177800</xdr:colOff>
      <xdr:row>60</xdr:row>
      <xdr:rowOff>44087</xdr:rowOff>
    </xdr:to>
    <xdr:cxnSp macro="">
      <xdr:nvCxnSpPr>
        <xdr:cNvPr id="192" name="直線コネクタ 191"/>
        <xdr:cNvCxnSpPr/>
      </xdr:nvCxnSpPr>
      <xdr:spPr>
        <a:xfrm>
          <a:off x="2565400" y="10076362"/>
          <a:ext cx="78994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110853</xdr:rowOff>
    </xdr:from>
    <xdr:to>
      <xdr:col>10</xdr:col>
      <xdr:colOff>165100</xdr:colOff>
      <xdr:row>60</xdr:row>
      <xdr:rowOff>41003</xdr:rowOff>
    </xdr:to>
    <xdr:sp macro="" textlink="">
      <xdr:nvSpPr>
        <xdr:cNvPr id="193" name="楕円 192"/>
        <xdr:cNvSpPr/>
      </xdr:nvSpPr>
      <xdr:spPr>
        <a:xfrm>
          <a:off x="1739900" y="100016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161653</xdr:rowOff>
    </xdr:from>
    <xdr:to>
      <xdr:col>15</xdr:col>
      <xdr:colOff>50800</xdr:colOff>
      <xdr:row>60</xdr:row>
      <xdr:rowOff>17962</xdr:rowOff>
    </xdr:to>
    <xdr:cxnSp macro="">
      <xdr:nvCxnSpPr>
        <xdr:cNvPr id="194" name="直線コネクタ 193"/>
        <xdr:cNvCxnSpPr/>
      </xdr:nvCxnSpPr>
      <xdr:spPr>
        <a:xfrm>
          <a:off x="1790700" y="10052413"/>
          <a:ext cx="774700" cy="2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83094</xdr:rowOff>
    </xdr:from>
    <xdr:to>
      <xdr:col>6</xdr:col>
      <xdr:colOff>38100</xdr:colOff>
      <xdr:row>60</xdr:row>
      <xdr:rowOff>13244</xdr:rowOff>
    </xdr:to>
    <xdr:sp macro="" textlink="">
      <xdr:nvSpPr>
        <xdr:cNvPr id="195" name="楕円 194"/>
        <xdr:cNvSpPr/>
      </xdr:nvSpPr>
      <xdr:spPr>
        <a:xfrm>
          <a:off x="965200" y="99738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133894</xdr:rowOff>
    </xdr:from>
    <xdr:to>
      <xdr:col>10</xdr:col>
      <xdr:colOff>114300</xdr:colOff>
      <xdr:row>59</xdr:row>
      <xdr:rowOff>161653</xdr:rowOff>
    </xdr:to>
    <xdr:cxnSp macro="">
      <xdr:nvCxnSpPr>
        <xdr:cNvPr id="196" name="直線コネクタ 195"/>
        <xdr:cNvCxnSpPr/>
      </xdr:nvCxnSpPr>
      <xdr:spPr>
        <a:xfrm>
          <a:off x="1008380" y="10024654"/>
          <a:ext cx="78232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6004</xdr:rowOff>
    </xdr:from>
    <xdr:ext cx="405111" cy="259045"/>
    <xdr:sp macro="" textlink="">
      <xdr:nvSpPr>
        <xdr:cNvPr id="197" name="n_1aveValue【橋りょう・トンネル】&#10;有形固定資産減価償却率"/>
        <xdr:cNvSpPr txBox="1"/>
      </xdr:nvSpPr>
      <xdr:spPr>
        <a:xfrm>
          <a:off x="3170564" y="10232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143164</xdr:rowOff>
    </xdr:from>
    <xdr:ext cx="405111" cy="259045"/>
    <xdr:sp macro="" textlink="">
      <xdr:nvSpPr>
        <xdr:cNvPr id="198" name="n_2aveValue【橋りょう・トンネル】&#10;有形固定資産減価償却率"/>
        <xdr:cNvSpPr txBox="1"/>
      </xdr:nvSpPr>
      <xdr:spPr>
        <a:xfrm>
          <a:off x="2385704" y="1020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138265</xdr:rowOff>
    </xdr:from>
    <xdr:ext cx="405111" cy="259045"/>
    <xdr:sp macro="" textlink="">
      <xdr:nvSpPr>
        <xdr:cNvPr id="199" name="n_3aveValue【橋りょう・トンネル】&#10;有形固定資産減価償却率"/>
        <xdr:cNvSpPr txBox="1"/>
      </xdr:nvSpPr>
      <xdr:spPr>
        <a:xfrm>
          <a:off x="1611004" y="10196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84381</xdr:rowOff>
    </xdr:from>
    <xdr:ext cx="405111" cy="259045"/>
    <xdr:sp macro="" textlink="">
      <xdr:nvSpPr>
        <xdr:cNvPr id="200" name="n_4aveValue【橋りょう・トンネル】&#10;有形固定資産減価償却率"/>
        <xdr:cNvSpPr txBox="1"/>
      </xdr:nvSpPr>
      <xdr:spPr>
        <a:xfrm>
          <a:off x="836304" y="10142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111414</xdr:rowOff>
    </xdr:from>
    <xdr:ext cx="405111" cy="259045"/>
    <xdr:sp macro="" textlink="">
      <xdr:nvSpPr>
        <xdr:cNvPr id="201" name="n_1mainValue【橋りょう・トンネル】&#10;有形固定資産減価償却率"/>
        <xdr:cNvSpPr txBox="1"/>
      </xdr:nvSpPr>
      <xdr:spPr>
        <a:xfrm>
          <a:off x="3170564" y="9834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85289</xdr:rowOff>
    </xdr:from>
    <xdr:ext cx="405111" cy="259045"/>
    <xdr:sp macro="" textlink="">
      <xdr:nvSpPr>
        <xdr:cNvPr id="202" name="n_2mainValue【橋りょう・トンネル】&#10;有形固定資産減価償却率"/>
        <xdr:cNvSpPr txBox="1"/>
      </xdr:nvSpPr>
      <xdr:spPr>
        <a:xfrm>
          <a:off x="2385704" y="9808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57530</xdr:rowOff>
    </xdr:from>
    <xdr:ext cx="405111" cy="259045"/>
    <xdr:sp macro="" textlink="">
      <xdr:nvSpPr>
        <xdr:cNvPr id="203" name="n_3mainValue【橋りょう・トンネル】&#10;有形固定資産減価償却率"/>
        <xdr:cNvSpPr txBox="1"/>
      </xdr:nvSpPr>
      <xdr:spPr>
        <a:xfrm>
          <a:off x="1611004" y="978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29771</xdr:rowOff>
    </xdr:from>
    <xdr:ext cx="405111" cy="259045"/>
    <xdr:sp macro="" textlink="">
      <xdr:nvSpPr>
        <xdr:cNvPr id="204" name="n_4mainValue【橋りょう・トンネル】&#10;有形固定資産減価償却率"/>
        <xdr:cNvSpPr txBox="1"/>
      </xdr:nvSpPr>
      <xdr:spPr>
        <a:xfrm>
          <a:off x="836304" y="975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xdr:cNvSpPr txBox="1"/>
      </xdr:nvSpPr>
      <xdr:spPr>
        <a:xfrm>
          <a:off x="5299921" y="9177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29086</xdr:rowOff>
    </xdr:from>
    <xdr:to>
      <xdr:col>54</xdr:col>
      <xdr:colOff>189865</xdr:colOff>
      <xdr:row>64</xdr:row>
      <xdr:rowOff>72371</xdr:rowOff>
    </xdr:to>
    <xdr:cxnSp macro="">
      <xdr:nvCxnSpPr>
        <xdr:cNvPr id="228" name="直線コネクタ 227"/>
        <xdr:cNvCxnSpPr/>
      </xdr:nvCxnSpPr>
      <xdr:spPr>
        <a:xfrm flipV="1">
          <a:off x="9219565" y="9416926"/>
          <a:ext cx="0" cy="1384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76198</xdr:rowOff>
    </xdr:from>
    <xdr:ext cx="469744" cy="259045"/>
    <xdr:sp macro="" textlink="">
      <xdr:nvSpPr>
        <xdr:cNvPr id="229" name="【橋りょう・トンネル】&#10;一人当たり有形固定資産（償却資産）額最小値テキスト"/>
        <xdr:cNvSpPr txBox="1"/>
      </xdr:nvSpPr>
      <xdr:spPr>
        <a:xfrm>
          <a:off x="9258300" y="1080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72371</xdr:rowOff>
    </xdr:from>
    <xdr:to>
      <xdr:col>55</xdr:col>
      <xdr:colOff>88900</xdr:colOff>
      <xdr:row>64</xdr:row>
      <xdr:rowOff>72371</xdr:rowOff>
    </xdr:to>
    <xdr:cxnSp macro="">
      <xdr:nvCxnSpPr>
        <xdr:cNvPr id="230" name="直線コネクタ 229"/>
        <xdr:cNvCxnSpPr/>
      </xdr:nvCxnSpPr>
      <xdr:spPr>
        <a:xfrm>
          <a:off x="9154160" y="108013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147213</xdr:rowOff>
    </xdr:from>
    <xdr:ext cx="599010" cy="259045"/>
    <xdr:sp macro="" textlink="">
      <xdr:nvSpPr>
        <xdr:cNvPr id="231" name="【橋りょう・トンネル】&#10;一人当たり有形固定資産（償却資産）額最大値テキスト"/>
        <xdr:cNvSpPr txBox="1"/>
      </xdr:nvSpPr>
      <xdr:spPr>
        <a:xfrm>
          <a:off x="9258300" y="919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29086</xdr:rowOff>
    </xdr:from>
    <xdr:to>
      <xdr:col>55</xdr:col>
      <xdr:colOff>88900</xdr:colOff>
      <xdr:row>56</xdr:row>
      <xdr:rowOff>29086</xdr:rowOff>
    </xdr:to>
    <xdr:cxnSp macro="">
      <xdr:nvCxnSpPr>
        <xdr:cNvPr id="232" name="直線コネクタ 231"/>
        <xdr:cNvCxnSpPr/>
      </xdr:nvCxnSpPr>
      <xdr:spPr>
        <a:xfrm>
          <a:off x="9154160" y="94169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144934</xdr:rowOff>
    </xdr:from>
    <xdr:ext cx="534377" cy="259045"/>
    <xdr:sp macro="" textlink="">
      <xdr:nvSpPr>
        <xdr:cNvPr id="233" name="【橋りょう・トンネル】&#10;一人当たり有形固定資産（償却資産）額平均値テキスト"/>
        <xdr:cNvSpPr txBox="1"/>
      </xdr:nvSpPr>
      <xdr:spPr>
        <a:xfrm>
          <a:off x="9258300" y="10370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166507</xdr:rowOff>
    </xdr:from>
    <xdr:to>
      <xdr:col>55</xdr:col>
      <xdr:colOff>50800</xdr:colOff>
      <xdr:row>62</xdr:row>
      <xdr:rowOff>96657</xdr:rowOff>
    </xdr:to>
    <xdr:sp macro="" textlink="">
      <xdr:nvSpPr>
        <xdr:cNvPr id="234" name="フローチャート: 判断 233"/>
        <xdr:cNvSpPr/>
      </xdr:nvSpPr>
      <xdr:spPr>
        <a:xfrm>
          <a:off x="9192260" y="103925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5302</xdr:rowOff>
    </xdr:from>
    <xdr:to>
      <xdr:col>50</xdr:col>
      <xdr:colOff>165100</xdr:colOff>
      <xdr:row>62</xdr:row>
      <xdr:rowOff>106902</xdr:rowOff>
    </xdr:to>
    <xdr:sp macro="" textlink="">
      <xdr:nvSpPr>
        <xdr:cNvPr id="235" name="フローチャート: 判断 234"/>
        <xdr:cNvSpPr/>
      </xdr:nvSpPr>
      <xdr:spPr>
        <a:xfrm>
          <a:off x="8445500" y="1039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23388</xdr:rowOff>
    </xdr:from>
    <xdr:to>
      <xdr:col>46</xdr:col>
      <xdr:colOff>38100</xdr:colOff>
      <xdr:row>62</xdr:row>
      <xdr:rowOff>124988</xdr:rowOff>
    </xdr:to>
    <xdr:sp macro="" textlink="">
      <xdr:nvSpPr>
        <xdr:cNvPr id="236" name="フローチャート: 判断 235"/>
        <xdr:cNvSpPr/>
      </xdr:nvSpPr>
      <xdr:spPr>
        <a:xfrm>
          <a:off x="7670800" y="1041706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14111</xdr:rowOff>
    </xdr:from>
    <xdr:to>
      <xdr:col>41</xdr:col>
      <xdr:colOff>101600</xdr:colOff>
      <xdr:row>62</xdr:row>
      <xdr:rowOff>115711</xdr:rowOff>
    </xdr:to>
    <xdr:sp macro="" textlink="">
      <xdr:nvSpPr>
        <xdr:cNvPr id="237" name="フローチャート: 判断 236"/>
        <xdr:cNvSpPr/>
      </xdr:nvSpPr>
      <xdr:spPr>
        <a:xfrm>
          <a:off x="6873240" y="1040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170828</xdr:rowOff>
    </xdr:from>
    <xdr:to>
      <xdr:col>36</xdr:col>
      <xdr:colOff>165100</xdr:colOff>
      <xdr:row>62</xdr:row>
      <xdr:rowOff>100978</xdr:rowOff>
    </xdr:to>
    <xdr:sp macro="" textlink="">
      <xdr:nvSpPr>
        <xdr:cNvPr id="238" name="フローチャート: 判断 237"/>
        <xdr:cNvSpPr/>
      </xdr:nvSpPr>
      <xdr:spPr>
        <a:xfrm>
          <a:off x="6098540" y="103968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144245</xdr:rowOff>
    </xdr:from>
    <xdr:to>
      <xdr:col>55</xdr:col>
      <xdr:colOff>50800</xdr:colOff>
      <xdr:row>61</xdr:row>
      <xdr:rowOff>74395</xdr:rowOff>
    </xdr:to>
    <xdr:sp macro="" textlink="">
      <xdr:nvSpPr>
        <xdr:cNvPr id="244" name="楕円 243"/>
        <xdr:cNvSpPr/>
      </xdr:nvSpPr>
      <xdr:spPr>
        <a:xfrm>
          <a:off x="9192260" y="102026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167122</xdr:rowOff>
    </xdr:from>
    <xdr:ext cx="599010" cy="259045"/>
    <xdr:sp macro="" textlink="">
      <xdr:nvSpPr>
        <xdr:cNvPr id="245" name="【橋りょう・トンネル】&#10;一人当たり有形固定資産（償却資産）額該当値テキスト"/>
        <xdr:cNvSpPr txBox="1"/>
      </xdr:nvSpPr>
      <xdr:spPr>
        <a:xfrm>
          <a:off x="9258300" y="10057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146276</xdr:rowOff>
    </xdr:from>
    <xdr:to>
      <xdr:col>50</xdr:col>
      <xdr:colOff>165100</xdr:colOff>
      <xdr:row>61</xdr:row>
      <xdr:rowOff>76426</xdr:rowOff>
    </xdr:to>
    <xdr:sp macro="" textlink="">
      <xdr:nvSpPr>
        <xdr:cNvPr id="246" name="楕円 245"/>
        <xdr:cNvSpPr/>
      </xdr:nvSpPr>
      <xdr:spPr>
        <a:xfrm>
          <a:off x="8445500" y="102046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23595</xdr:rowOff>
    </xdr:from>
    <xdr:to>
      <xdr:col>55</xdr:col>
      <xdr:colOff>0</xdr:colOff>
      <xdr:row>61</xdr:row>
      <xdr:rowOff>25626</xdr:rowOff>
    </xdr:to>
    <xdr:cxnSp macro="">
      <xdr:nvCxnSpPr>
        <xdr:cNvPr id="247" name="直線コネクタ 246"/>
        <xdr:cNvCxnSpPr/>
      </xdr:nvCxnSpPr>
      <xdr:spPr>
        <a:xfrm flipV="1">
          <a:off x="8496300" y="10249635"/>
          <a:ext cx="723900" cy="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147301</xdr:rowOff>
    </xdr:from>
    <xdr:to>
      <xdr:col>46</xdr:col>
      <xdr:colOff>38100</xdr:colOff>
      <xdr:row>61</xdr:row>
      <xdr:rowOff>77451</xdr:rowOff>
    </xdr:to>
    <xdr:sp macro="" textlink="">
      <xdr:nvSpPr>
        <xdr:cNvPr id="248" name="楕円 247"/>
        <xdr:cNvSpPr/>
      </xdr:nvSpPr>
      <xdr:spPr>
        <a:xfrm>
          <a:off x="7670800" y="102057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25626</xdr:rowOff>
    </xdr:from>
    <xdr:to>
      <xdr:col>50</xdr:col>
      <xdr:colOff>114300</xdr:colOff>
      <xdr:row>61</xdr:row>
      <xdr:rowOff>26651</xdr:rowOff>
    </xdr:to>
    <xdr:cxnSp macro="">
      <xdr:nvCxnSpPr>
        <xdr:cNvPr id="249" name="直線コネクタ 248"/>
        <xdr:cNvCxnSpPr/>
      </xdr:nvCxnSpPr>
      <xdr:spPr>
        <a:xfrm flipV="1">
          <a:off x="7713980" y="10251666"/>
          <a:ext cx="782320" cy="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148417</xdr:rowOff>
    </xdr:from>
    <xdr:to>
      <xdr:col>41</xdr:col>
      <xdr:colOff>101600</xdr:colOff>
      <xdr:row>61</xdr:row>
      <xdr:rowOff>78567</xdr:rowOff>
    </xdr:to>
    <xdr:sp macro="" textlink="">
      <xdr:nvSpPr>
        <xdr:cNvPr id="250" name="楕円 249"/>
        <xdr:cNvSpPr/>
      </xdr:nvSpPr>
      <xdr:spPr>
        <a:xfrm>
          <a:off x="6873240" y="102068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26651</xdr:rowOff>
    </xdr:from>
    <xdr:to>
      <xdr:col>45</xdr:col>
      <xdr:colOff>177800</xdr:colOff>
      <xdr:row>61</xdr:row>
      <xdr:rowOff>27767</xdr:rowOff>
    </xdr:to>
    <xdr:cxnSp macro="">
      <xdr:nvCxnSpPr>
        <xdr:cNvPr id="251" name="直線コネクタ 250"/>
        <xdr:cNvCxnSpPr/>
      </xdr:nvCxnSpPr>
      <xdr:spPr>
        <a:xfrm flipV="1">
          <a:off x="6924040" y="10252691"/>
          <a:ext cx="789940" cy="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149042</xdr:rowOff>
    </xdr:from>
    <xdr:to>
      <xdr:col>36</xdr:col>
      <xdr:colOff>165100</xdr:colOff>
      <xdr:row>61</xdr:row>
      <xdr:rowOff>79192</xdr:rowOff>
    </xdr:to>
    <xdr:sp macro="" textlink="">
      <xdr:nvSpPr>
        <xdr:cNvPr id="252" name="楕円 251"/>
        <xdr:cNvSpPr/>
      </xdr:nvSpPr>
      <xdr:spPr>
        <a:xfrm>
          <a:off x="6098540" y="102074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27767</xdr:rowOff>
    </xdr:from>
    <xdr:to>
      <xdr:col>41</xdr:col>
      <xdr:colOff>50800</xdr:colOff>
      <xdr:row>61</xdr:row>
      <xdr:rowOff>28392</xdr:rowOff>
    </xdr:to>
    <xdr:cxnSp macro="">
      <xdr:nvCxnSpPr>
        <xdr:cNvPr id="253" name="直線コネクタ 252"/>
        <xdr:cNvCxnSpPr/>
      </xdr:nvCxnSpPr>
      <xdr:spPr>
        <a:xfrm flipV="1">
          <a:off x="6149340" y="10253807"/>
          <a:ext cx="774700" cy="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98029</xdr:rowOff>
    </xdr:from>
    <xdr:ext cx="534377" cy="259045"/>
    <xdr:sp macro="" textlink="">
      <xdr:nvSpPr>
        <xdr:cNvPr id="254" name="n_1aveValue【橋りょう・トンネル】&#10;一人当たり有形固定資産（償却資産）額"/>
        <xdr:cNvSpPr txBox="1"/>
      </xdr:nvSpPr>
      <xdr:spPr>
        <a:xfrm>
          <a:off x="8239271" y="1049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116115</xdr:rowOff>
    </xdr:from>
    <xdr:ext cx="534377" cy="259045"/>
    <xdr:sp macro="" textlink="">
      <xdr:nvSpPr>
        <xdr:cNvPr id="255" name="n_2aveValue【橋りょう・トンネル】&#10;一人当たり有形固定資産（償却資産）額"/>
        <xdr:cNvSpPr txBox="1"/>
      </xdr:nvSpPr>
      <xdr:spPr>
        <a:xfrm>
          <a:off x="7477271" y="1050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106838</xdr:rowOff>
    </xdr:from>
    <xdr:ext cx="534377" cy="259045"/>
    <xdr:sp macro="" textlink="">
      <xdr:nvSpPr>
        <xdr:cNvPr id="256" name="n_3aveValue【橋りょう・トンネル】&#10;一人当たり有形固定資産（償却資産）額"/>
        <xdr:cNvSpPr txBox="1"/>
      </xdr:nvSpPr>
      <xdr:spPr>
        <a:xfrm>
          <a:off x="6702571" y="1050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92105</xdr:rowOff>
    </xdr:from>
    <xdr:ext cx="534377" cy="259045"/>
    <xdr:sp macro="" textlink="">
      <xdr:nvSpPr>
        <xdr:cNvPr id="257" name="n_4aveValue【橋りょう・トンネル】&#10;一人当たり有形固定資産（償却資産）額"/>
        <xdr:cNvSpPr txBox="1"/>
      </xdr:nvSpPr>
      <xdr:spPr>
        <a:xfrm>
          <a:off x="5905011" y="1048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92953</xdr:rowOff>
    </xdr:from>
    <xdr:ext cx="599010" cy="259045"/>
    <xdr:sp macro="" textlink="">
      <xdr:nvSpPr>
        <xdr:cNvPr id="258" name="n_1mainValue【橋りょう・トンネル】&#10;一人当たり有形固定資産（償却資産）額"/>
        <xdr:cNvSpPr txBox="1"/>
      </xdr:nvSpPr>
      <xdr:spPr>
        <a:xfrm>
          <a:off x="8214575" y="9983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93978</xdr:rowOff>
    </xdr:from>
    <xdr:ext cx="599010" cy="259045"/>
    <xdr:sp macro="" textlink="">
      <xdr:nvSpPr>
        <xdr:cNvPr id="259" name="n_2mainValue【橋りょう・トンネル】&#10;一人当たり有形固定資産（償却資産）額"/>
        <xdr:cNvSpPr txBox="1"/>
      </xdr:nvSpPr>
      <xdr:spPr>
        <a:xfrm>
          <a:off x="7444955" y="9984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95094</xdr:rowOff>
    </xdr:from>
    <xdr:ext cx="599010" cy="259045"/>
    <xdr:sp macro="" textlink="">
      <xdr:nvSpPr>
        <xdr:cNvPr id="260" name="n_3mainValue【橋りょう・トンネル】&#10;一人当たり有形固定資産（償却資産）額"/>
        <xdr:cNvSpPr txBox="1"/>
      </xdr:nvSpPr>
      <xdr:spPr>
        <a:xfrm>
          <a:off x="6670255" y="998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95719</xdr:rowOff>
    </xdr:from>
    <xdr:ext cx="599010" cy="259045"/>
    <xdr:sp macro="" textlink="">
      <xdr:nvSpPr>
        <xdr:cNvPr id="261" name="n_4mainValue【橋りょう・トンネル】&#10;一人当たり有形固定資産（償却資産）額"/>
        <xdr:cNvSpPr txBox="1"/>
      </xdr:nvSpPr>
      <xdr:spPr>
        <a:xfrm>
          <a:off x="5872695" y="9986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2" name="テキスト ボックス 271"/>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4" name="テキスト ボックス 273"/>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57150</xdr:rowOff>
    </xdr:from>
    <xdr:to>
      <xdr:col>24</xdr:col>
      <xdr:colOff>62865</xdr:colOff>
      <xdr:row>86</xdr:row>
      <xdr:rowOff>144780</xdr:rowOff>
    </xdr:to>
    <xdr:cxnSp macro="">
      <xdr:nvCxnSpPr>
        <xdr:cNvPr id="286" name="直線コネクタ 285"/>
        <xdr:cNvCxnSpPr/>
      </xdr:nvCxnSpPr>
      <xdr:spPr>
        <a:xfrm flipV="1">
          <a:off x="4086225" y="12965430"/>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148607</xdr:rowOff>
    </xdr:from>
    <xdr:ext cx="405111" cy="259045"/>
    <xdr:sp macro="" textlink="">
      <xdr:nvSpPr>
        <xdr:cNvPr id="287" name="【公営住宅】&#10;有形固定資産減価償却率最小値テキスト"/>
        <xdr:cNvSpPr txBox="1"/>
      </xdr:nvSpPr>
      <xdr:spPr>
        <a:xfrm>
          <a:off x="4124960" y="1456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144780</xdr:rowOff>
    </xdr:from>
    <xdr:to>
      <xdr:col>24</xdr:col>
      <xdr:colOff>152400</xdr:colOff>
      <xdr:row>86</xdr:row>
      <xdr:rowOff>144780</xdr:rowOff>
    </xdr:to>
    <xdr:cxnSp macro="">
      <xdr:nvCxnSpPr>
        <xdr:cNvPr id="288" name="直線コネクタ 287"/>
        <xdr:cNvCxnSpPr/>
      </xdr:nvCxnSpPr>
      <xdr:spPr>
        <a:xfrm>
          <a:off x="4020820" y="145618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3827</xdr:rowOff>
    </xdr:from>
    <xdr:ext cx="405111" cy="259045"/>
    <xdr:sp macro="" textlink="">
      <xdr:nvSpPr>
        <xdr:cNvPr id="289" name="【公営住宅】&#10;有形固定資産減価償却率最大値テキスト"/>
        <xdr:cNvSpPr txBox="1"/>
      </xdr:nvSpPr>
      <xdr:spPr>
        <a:xfrm>
          <a:off x="4124960" y="12744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57150</xdr:rowOff>
    </xdr:from>
    <xdr:to>
      <xdr:col>24</xdr:col>
      <xdr:colOff>152400</xdr:colOff>
      <xdr:row>77</xdr:row>
      <xdr:rowOff>57150</xdr:rowOff>
    </xdr:to>
    <xdr:cxnSp macro="">
      <xdr:nvCxnSpPr>
        <xdr:cNvPr id="290" name="直線コネクタ 289"/>
        <xdr:cNvCxnSpPr/>
      </xdr:nvCxnSpPr>
      <xdr:spPr>
        <a:xfrm>
          <a:off x="4020820" y="129654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137177</xdr:rowOff>
    </xdr:from>
    <xdr:ext cx="405111" cy="259045"/>
    <xdr:sp macro="" textlink="">
      <xdr:nvSpPr>
        <xdr:cNvPr id="291" name="【公営住宅】&#10;有形固定資産減価償却率平均値テキスト"/>
        <xdr:cNvSpPr txBox="1"/>
      </xdr:nvSpPr>
      <xdr:spPr>
        <a:xfrm>
          <a:off x="4124960" y="13883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158750</xdr:rowOff>
    </xdr:from>
    <xdr:to>
      <xdr:col>24</xdr:col>
      <xdr:colOff>114300</xdr:colOff>
      <xdr:row>83</xdr:row>
      <xdr:rowOff>88900</xdr:rowOff>
    </xdr:to>
    <xdr:sp macro="" textlink="">
      <xdr:nvSpPr>
        <xdr:cNvPr id="292" name="フローチャート: 判断 291"/>
        <xdr:cNvSpPr/>
      </xdr:nvSpPr>
      <xdr:spPr>
        <a:xfrm>
          <a:off x="4036060" y="13905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132080</xdr:rowOff>
    </xdr:from>
    <xdr:to>
      <xdr:col>20</xdr:col>
      <xdr:colOff>38100</xdr:colOff>
      <xdr:row>83</xdr:row>
      <xdr:rowOff>62230</xdr:rowOff>
    </xdr:to>
    <xdr:sp macro="" textlink="">
      <xdr:nvSpPr>
        <xdr:cNvPr id="293" name="フローチャート: 判断 292"/>
        <xdr:cNvSpPr/>
      </xdr:nvSpPr>
      <xdr:spPr>
        <a:xfrm>
          <a:off x="3312160" y="138785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78739</xdr:rowOff>
    </xdr:from>
    <xdr:to>
      <xdr:col>15</xdr:col>
      <xdr:colOff>101600</xdr:colOff>
      <xdr:row>83</xdr:row>
      <xdr:rowOff>8889</xdr:rowOff>
    </xdr:to>
    <xdr:sp macro="" textlink="">
      <xdr:nvSpPr>
        <xdr:cNvPr id="294" name="フローチャート: 判断 293"/>
        <xdr:cNvSpPr/>
      </xdr:nvSpPr>
      <xdr:spPr>
        <a:xfrm>
          <a:off x="2514600" y="138252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40639</xdr:rowOff>
    </xdr:from>
    <xdr:to>
      <xdr:col>10</xdr:col>
      <xdr:colOff>165100</xdr:colOff>
      <xdr:row>82</xdr:row>
      <xdr:rowOff>142239</xdr:rowOff>
    </xdr:to>
    <xdr:sp macro="" textlink="">
      <xdr:nvSpPr>
        <xdr:cNvPr id="295" name="フローチャート: 判断 294"/>
        <xdr:cNvSpPr/>
      </xdr:nvSpPr>
      <xdr:spPr>
        <a:xfrm>
          <a:off x="1739900" y="1378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xdr:rowOff>
    </xdr:from>
    <xdr:to>
      <xdr:col>6</xdr:col>
      <xdr:colOff>38100</xdr:colOff>
      <xdr:row>82</xdr:row>
      <xdr:rowOff>107950</xdr:rowOff>
    </xdr:to>
    <xdr:sp macro="" textlink="">
      <xdr:nvSpPr>
        <xdr:cNvPr id="296" name="フローチャート: 判断 295"/>
        <xdr:cNvSpPr/>
      </xdr:nvSpPr>
      <xdr:spPr>
        <a:xfrm>
          <a:off x="965200" y="137528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90170</xdr:rowOff>
    </xdr:from>
    <xdr:to>
      <xdr:col>24</xdr:col>
      <xdr:colOff>114300</xdr:colOff>
      <xdr:row>80</xdr:row>
      <xdr:rowOff>20320</xdr:rowOff>
    </xdr:to>
    <xdr:sp macro="" textlink="">
      <xdr:nvSpPr>
        <xdr:cNvPr id="302" name="楕円 301"/>
        <xdr:cNvSpPr/>
      </xdr:nvSpPr>
      <xdr:spPr>
        <a:xfrm>
          <a:off x="4036060" y="13333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113047</xdr:rowOff>
    </xdr:from>
    <xdr:ext cx="405111" cy="259045"/>
    <xdr:sp macro="" textlink="">
      <xdr:nvSpPr>
        <xdr:cNvPr id="303" name="【公営住宅】&#10;有形固定資産減価償却率該当値テキスト"/>
        <xdr:cNvSpPr txBox="1"/>
      </xdr:nvSpPr>
      <xdr:spPr>
        <a:xfrm>
          <a:off x="4124960" y="1318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29211</xdr:rowOff>
    </xdr:from>
    <xdr:to>
      <xdr:col>20</xdr:col>
      <xdr:colOff>38100</xdr:colOff>
      <xdr:row>79</xdr:row>
      <xdr:rowOff>130811</xdr:rowOff>
    </xdr:to>
    <xdr:sp macro="" textlink="">
      <xdr:nvSpPr>
        <xdr:cNvPr id="304" name="楕円 303"/>
        <xdr:cNvSpPr/>
      </xdr:nvSpPr>
      <xdr:spPr>
        <a:xfrm>
          <a:off x="3312160" y="1327277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80011</xdr:rowOff>
    </xdr:from>
    <xdr:to>
      <xdr:col>24</xdr:col>
      <xdr:colOff>63500</xdr:colOff>
      <xdr:row>79</xdr:row>
      <xdr:rowOff>140970</xdr:rowOff>
    </xdr:to>
    <xdr:cxnSp macro="">
      <xdr:nvCxnSpPr>
        <xdr:cNvPr id="305" name="直線コネクタ 304"/>
        <xdr:cNvCxnSpPr/>
      </xdr:nvCxnSpPr>
      <xdr:spPr>
        <a:xfrm>
          <a:off x="3355340" y="13323571"/>
          <a:ext cx="73152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151130</xdr:rowOff>
    </xdr:from>
    <xdr:to>
      <xdr:col>15</xdr:col>
      <xdr:colOff>101600</xdr:colOff>
      <xdr:row>79</xdr:row>
      <xdr:rowOff>81280</xdr:rowOff>
    </xdr:to>
    <xdr:sp macro="" textlink="">
      <xdr:nvSpPr>
        <xdr:cNvPr id="306" name="楕円 305"/>
        <xdr:cNvSpPr/>
      </xdr:nvSpPr>
      <xdr:spPr>
        <a:xfrm>
          <a:off x="2514600" y="13227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30480</xdr:rowOff>
    </xdr:from>
    <xdr:to>
      <xdr:col>19</xdr:col>
      <xdr:colOff>177800</xdr:colOff>
      <xdr:row>79</xdr:row>
      <xdr:rowOff>80011</xdr:rowOff>
    </xdr:to>
    <xdr:cxnSp macro="">
      <xdr:nvCxnSpPr>
        <xdr:cNvPr id="307" name="直線コネクタ 306"/>
        <xdr:cNvCxnSpPr/>
      </xdr:nvCxnSpPr>
      <xdr:spPr>
        <a:xfrm>
          <a:off x="2565400" y="13274040"/>
          <a:ext cx="78994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74930</xdr:rowOff>
    </xdr:from>
    <xdr:to>
      <xdr:col>10</xdr:col>
      <xdr:colOff>165100</xdr:colOff>
      <xdr:row>79</xdr:row>
      <xdr:rowOff>5080</xdr:rowOff>
    </xdr:to>
    <xdr:sp macro="" textlink="">
      <xdr:nvSpPr>
        <xdr:cNvPr id="308" name="楕円 307"/>
        <xdr:cNvSpPr/>
      </xdr:nvSpPr>
      <xdr:spPr>
        <a:xfrm>
          <a:off x="1739900" y="13150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125730</xdr:rowOff>
    </xdr:from>
    <xdr:to>
      <xdr:col>15</xdr:col>
      <xdr:colOff>50800</xdr:colOff>
      <xdr:row>79</xdr:row>
      <xdr:rowOff>30480</xdr:rowOff>
    </xdr:to>
    <xdr:cxnSp macro="">
      <xdr:nvCxnSpPr>
        <xdr:cNvPr id="309" name="直線コネクタ 308"/>
        <xdr:cNvCxnSpPr/>
      </xdr:nvCxnSpPr>
      <xdr:spPr>
        <a:xfrm>
          <a:off x="1790700" y="13201650"/>
          <a:ext cx="7747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13970</xdr:rowOff>
    </xdr:from>
    <xdr:to>
      <xdr:col>6</xdr:col>
      <xdr:colOff>38100</xdr:colOff>
      <xdr:row>78</xdr:row>
      <xdr:rowOff>115570</xdr:rowOff>
    </xdr:to>
    <xdr:sp macro="" textlink="">
      <xdr:nvSpPr>
        <xdr:cNvPr id="310" name="楕円 309"/>
        <xdr:cNvSpPr/>
      </xdr:nvSpPr>
      <xdr:spPr>
        <a:xfrm>
          <a:off x="965200" y="130898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64770</xdr:rowOff>
    </xdr:from>
    <xdr:to>
      <xdr:col>10</xdr:col>
      <xdr:colOff>114300</xdr:colOff>
      <xdr:row>78</xdr:row>
      <xdr:rowOff>125730</xdr:rowOff>
    </xdr:to>
    <xdr:cxnSp macro="">
      <xdr:nvCxnSpPr>
        <xdr:cNvPr id="311" name="直線コネクタ 310"/>
        <xdr:cNvCxnSpPr/>
      </xdr:nvCxnSpPr>
      <xdr:spPr>
        <a:xfrm>
          <a:off x="1008380" y="13140690"/>
          <a:ext cx="78232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53357</xdr:rowOff>
    </xdr:from>
    <xdr:ext cx="405111" cy="259045"/>
    <xdr:sp macro="" textlink="">
      <xdr:nvSpPr>
        <xdr:cNvPr id="312" name="n_1aveValue【公営住宅】&#10;有形固定資産減価償却率"/>
        <xdr:cNvSpPr txBox="1"/>
      </xdr:nvSpPr>
      <xdr:spPr>
        <a:xfrm>
          <a:off x="3170564" y="1396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xdr:rowOff>
    </xdr:from>
    <xdr:ext cx="405111" cy="259045"/>
    <xdr:sp macro="" textlink="">
      <xdr:nvSpPr>
        <xdr:cNvPr id="313" name="n_2aveValue【公営住宅】&#10;有形固定資産減価償却率"/>
        <xdr:cNvSpPr txBox="1"/>
      </xdr:nvSpPr>
      <xdr:spPr>
        <a:xfrm>
          <a:off x="2385704" y="13914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133366</xdr:rowOff>
    </xdr:from>
    <xdr:ext cx="405111" cy="259045"/>
    <xdr:sp macro="" textlink="">
      <xdr:nvSpPr>
        <xdr:cNvPr id="314" name="n_3aveValue【公営住宅】&#10;有形固定資産減価償却率"/>
        <xdr:cNvSpPr txBox="1"/>
      </xdr:nvSpPr>
      <xdr:spPr>
        <a:xfrm>
          <a:off x="1611004" y="13879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99077</xdr:rowOff>
    </xdr:from>
    <xdr:ext cx="405111" cy="259045"/>
    <xdr:sp macro="" textlink="">
      <xdr:nvSpPr>
        <xdr:cNvPr id="315" name="n_4aveValue【公営住宅】&#10;有形固定資産減価償却率"/>
        <xdr:cNvSpPr txBox="1"/>
      </xdr:nvSpPr>
      <xdr:spPr>
        <a:xfrm>
          <a:off x="836304" y="1384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147338</xdr:rowOff>
    </xdr:from>
    <xdr:ext cx="405111" cy="259045"/>
    <xdr:sp macro="" textlink="">
      <xdr:nvSpPr>
        <xdr:cNvPr id="316" name="n_1mainValue【公営住宅】&#10;有形固定資産減価償却率"/>
        <xdr:cNvSpPr txBox="1"/>
      </xdr:nvSpPr>
      <xdr:spPr>
        <a:xfrm>
          <a:off x="3170564" y="13055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97807</xdr:rowOff>
    </xdr:from>
    <xdr:ext cx="405111" cy="259045"/>
    <xdr:sp macro="" textlink="">
      <xdr:nvSpPr>
        <xdr:cNvPr id="317" name="n_2mainValue【公営住宅】&#10;有形固定資産減価償却率"/>
        <xdr:cNvSpPr txBox="1"/>
      </xdr:nvSpPr>
      <xdr:spPr>
        <a:xfrm>
          <a:off x="2385704" y="1300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21607</xdr:rowOff>
    </xdr:from>
    <xdr:ext cx="405111" cy="259045"/>
    <xdr:sp macro="" textlink="">
      <xdr:nvSpPr>
        <xdr:cNvPr id="318" name="n_3mainValue【公営住宅】&#10;有形固定資産減価償却率"/>
        <xdr:cNvSpPr txBox="1"/>
      </xdr:nvSpPr>
      <xdr:spPr>
        <a:xfrm>
          <a:off x="1611004" y="1292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132097</xdr:rowOff>
    </xdr:from>
    <xdr:ext cx="405111" cy="259045"/>
    <xdr:sp macro="" textlink="">
      <xdr:nvSpPr>
        <xdr:cNvPr id="319" name="n_4mainValue【公営住宅】&#10;有形固定資産減価償却率"/>
        <xdr:cNvSpPr txBox="1"/>
      </xdr:nvSpPr>
      <xdr:spPr>
        <a:xfrm>
          <a:off x="836304" y="1287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35052</xdr:rowOff>
    </xdr:from>
    <xdr:to>
      <xdr:col>54</xdr:col>
      <xdr:colOff>189865</xdr:colOff>
      <xdr:row>86</xdr:row>
      <xdr:rowOff>110489</xdr:rowOff>
    </xdr:to>
    <xdr:cxnSp macro="">
      <xdr:nvCxnSpPr>
        <xdr:cNvPr id="343" name="直線コネクタ 342"/>
        <xdr:cNvCxnSpPr/>
      </xdr:nvCxnSpPr>
      <xdr:spPr>
        <a:xfrm flipV="1">
          <a:off x="9219565" y="13278612"/>
          <a:ext cx="0" cy="1248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4" name="【公営住宅】&#10;一人当たり面積最小値テキスト"/>
        <xdr:cNvSpPr txBox="1"/>
      </xdr:nvSpPr>
      <xdr:spPr>
        <a:xfrm>
          <a:off x="9258300" y="1453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5" name="直線コネクタ 344"/>
        <xdr:cNvCxnSpPr/>
      </xdr:nvCxnSpPr>
      <xdr:spPr>
        <a:xfrm>
          <a:off x="9154160" y="145275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153179</xdr:rowOff>
    </xdr:from>
    <xdr:ext cx="469744" cy="259045"/>
    <xdr:sp macro="" textlink="">
      <xdr:nvSpPr>
        <xdr:cNvPr id="346" name="【公営住宅】&#10;一人当たり面積最大値テキスト"/>
        <xdr:cNvSpPr txBox="1"/>
      </xdr:nvSpPr>
      <xdr:spPr>
        <a:xfrm>
          <a:off x="9258300" y="13061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35052</xdr:rowOff>
    </xdr:from>
    <xdr:to>
      <xdr:col>55</xdr:col>
      <xdr:colOff>88900</xdr:colOff>
      <xdr:row>79</xdr:row>
      <xdr:rowOff>35052</xdr:rowOff>
    </xdr:to>
    <xdr:cxnSp macro="">
      <xdr:nvCxnSpPr>
        <xdr:cNvPr id="347" name="直線コネクタ 346"/>
        <xdr:cNvCxnSpPr/>
      </xdr:nvCxnSpPr>
      <xdr:spPr>
        <a:xfrm>
          <a:off x="9154160" y="132786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22877</xdr:rowOff>
    </xdr:from>
    <xdr:ext cx="469744" cy="259045"/>
    <xdr:sp macro="" textlink="">
      <xdr:nvSpPr>
        <xdr:cNvPr id="348" name="【公営住宅】&#10;一人当たり面積平均値テキスト"/>
        <xdr:cNvSpPr txBox="1"/>
      </xdr:nvSpPr>
      <xdr:spPr>
        <a:xfrm>
          <a:off x="9258300" y="13936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349" name="フローチャート: 判断 348"/>
        <xdr:cNvSpPr/>
      </xdr:nvSpPr>
      <xdr:spPr>
        <a:xfrm>
          <a:off x="9192260" y="139585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42926</xdr:rowOff>
    </xdr:from>
    <xdr:to>
      <xdr:col>50</xdr:col>
      <xdr:colOff>165100</xdr:colOff>
      <xdr:row>83</xdr:row>
      <xdr:rowOff>144526</xdr:rowOff>
    </xdr:to>
    <xdr:sp macro="" textlink="">
      <xdr:nvSpPr>
        <xdr:cNvPr id="350" name="フローチャート: 判断 349"/>
        <xdr:cNvSpPr/>
      </xdr:nvSpPr>
      <xdr:spPr>
        <a:xfrm>
          <a:off x="8445500" y="1395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7113</xdr:rowOff>
    </xdr:from>
    <xdr:to>
      <xdr:col>46</xdr:col>
      <xdr:colOff>38100</xdr:colOff>
      <xdr:row>83</xdr:row>
      <xdr:rowOff>108713</xdr:rowOff>
    </xdr:to>
    <xdr:sp macro="" textlink="">
      <xdr:nvSpPr>
        <xdr:cNvPr id="351" name="フローチャート: 判断 350"/>
        <xdr:cNvSpPr/>
      </xdr:nvSpPr>
      <xdr:spPr>
        <a:xfrm>
          <a:off x="7670800" y="1392123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352" name="フローチャート: 判断 351"/>
        <xdr:cNvSpPr/>
      </xdr:nvSpPr>
      <xdr:spPr>
        <a:xfrm>
          <a:off x="687324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68072</xdr:rowOff>
    </xdr:from>
    <xdr:to>
      <xdr:col>36</xdr:col>
      <xdr:colOff>165100</xdr:colOff>
      <xdr:row>83</xdr:row>
      <xdr:rowOff>169672</xdr:rowOff>
    </xdr:to>
    <xdr:sp macro="" textlink="">
      <xdr:nvSpPr>
        <xdr:cNvPr id="353" name="フローチャート: 判断 352"/>
        <xdr:cNvSpPr/>
      </xdr:nvSpPr>
      <xdr:spPr>
        <a:xfrm>
          <a:off x="6098540" y="1398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132080</xdr:rowOff>
    </xdr:from>
    <xdr:to>
      <xdr:col>55</xdr:col>
      <xdr:colOff>50800</xdr:colOff>
      <xdr:row>81</xdr:row>
      <xdr:rowOff>62230</xdr:rowOff>
    </xdr:to>
    <xdr:sp macro="" textlink="">
      <xdr:nvSpPr>
        <xdr:cNvPr id="359" name="楕円 358"/>
        <xdr:cNvSpPr/>
      </xdr:nvSpPr>
      <xdr:spPr>
        <a:xfrm>
          <a:off x="9192260" y="135432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154957</xdr:rowOff>
    </xdr:from>
    <xdr:ext cx="469744" cy="259045"/>
    <xdr:sp macro="" textlink="">
      <xdr:nvSpPr>
        <xdr:cNvPr id="360" name="【公営住宅】&#10;一人当たり面積該当値テキスト"/>
        <xdr:cNvSpPr txBox="1"/>
      </xdr:nvSpPr>
      <xdr:spPr>
        <a:xfrm>
          <a:off x="9258300" y="1339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135128</xdr:rowOff>
    </xdr:from>
    <xdr:to>
      <xdr:col>50</xdr:col>
      <xdr:colOff>165100</xdr:colOff>
      <xdr:row>81</xdr:row>
      <xdr:rowOff>65278</xdr:rowOff>
    </xdr:to>
    <xdr:sp macro="" textlink="">
      <xdr:nvSpPr>
        <xdr:cNvPr id="361" name="楕円 360"/>
        <xdr:cNvSpPr/>
      </xdr:nvSpPr>
      <xdr:spPr>
        <a:xfrm>
          <a:off x="8445500" y="135463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11430</xdr:rowOff>
    </xdr:from>
    <xdr:to>
      <xdr:col>55</xdr:col>
      <xdr:colOff>0</xdr:colOff>
      <xdr:row>81</xdr:row>
      <xdr:rowOff>14478</xdr:rowOff>
    </xdr:to>
    <xdr:cxnSp macro="">
      <xdr:nvCxnSpPr>
        <xdr:cNvPr id="362" name="直線コネクタ 361"/>
        <xdr:cNvCxnSpPr/>
      </xdr:nvCxnSpPr>
      <xdr:spPr>
        <a:xfrm flipV="1">
          <a:off x="8496300" y="13590270"/>
          <a:ext cx="7239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133604</xdr:rowOff>
    </xdr:from>
    <xdr:to>
      <xdr:col>46</xdr:col>
      <xdr:colOff>38100</xdr:colOff>
      <xdr:row>81</xdr:row>
      <xdr:rowOff>63754</xdr:rowOff>
    </xdr:to>
    <xdr:sp macro="" textlink="">
      <xdr:nvSpPr>
        <xdr:cNvPr id="363" name="楕円 362"/>
        <xdr:cNvSpPr/>
      </xdr:nvSpPr>
      <xdr:spPr>
        <a:xfrm>
          <a:off x="7670800" y="135448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12954</xdr:rowOff>
    </xdr:from>
    <xdr:to>
      <xdr:col>50</xdr:col>
      <xdr:colOff>114300</xdr:colOff>
      <xdr:row>81</xdr:row>
      <xdr:rowOff>14478</xdr:rowOff>
    </xdr:to>
    <xdr:cxnSp macro="">
      <xdr:nvCxnSpPr>
        <xdr:cNvPr id="364" name="直線コネクタ 363"/>
        <xdr:cNvCxnSpPr/>
      </xdr:nvCxnSpPr>
      <xdr:spPr>
        <a:xfrm>
          <a:off x="7713980" y="13591794"/>
          <a:ext cx="78232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137413</xdr:rowOff>
    </xdr:from>
    <xdr:to>
      <xdr:col>41</xdr:col>
      <xdr:colOff>101600</xdr:colOff>
      <xdr:row>81</xdr:row>
      <xdr:rowOff>67563</xdr:rowOff>
    </xdr:to>
    <xdr:sp macro="" textlink="">
      <xdr:nvSpPr>
        <xdr:cNvPr id="365" name="楕円 364"/>
        <xdr:cNvSpPr/>
      </xdr:nvSpPr>
      <xdr:spPr>
        <a:xfrm>
          <a:off x="6873240" y="135486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12954</xdr:rowOff>
    </xdr:from>
    <xdr:to>
      <xdr:col>45</xdr:col>
      <xdr:colOff>177800</xdr:colOff>
      <xdr:row>81</xdr:row>
      <xdr:rowOff>16763</xdr:rowOff>
    </xdr:to>
    <xdr:cxnSp macro="">
      <xdr:nvCxnSpPr>
        <xdr:cNvPr id="366" name="直線コネクタ 365"/>
        <xdr:cNvCxnSpPr/>
      </xdr:nvCxnSpPr>
      <xdr:spPr>
        <a:xfrm flipV="1">
          <a:off x="6924040" y="13591794"/>
          <a:ext cx="78994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145035</xdr:rowOff>
    </xdr:from>
    <xdr:to>
      <xdr:col>36</xdr:col>
      <xdr:colOff>165100</xdr:colOff>
      <xdr:row>81</xdr:row>
      <xdr:rowOff>75185</xdr:rowOff>
    </xdr:to>
    <xdr:sp macro="" textlink="">
      <xdr:nvSpPr>
        <xdr:cNvPr id="367" name="楕円 366"/>
        <xdr:cNvSpPr/>
      </xdr:nvSpPr>
      <xdr:spPr>
        <a:xfrm>
          <a:off x="6098540" y="135562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16763</xdr:rowOff>
    </xdr:from>
    <xdr:to>
      <xdr:col>41</xdr:col>
      <xdr:colOff>50800</xdr:colOff>
      <xdr:row>81</xdr:row>
      <xdr:rowOff>24385</xdr:rowOff>
    </xdr:to>
    <xdr:cxnSp macro="">
      <xdr:nvCxnSpPr>
        <xdr:cNvPr id="368" name="直線コネクタ 367"/>
        <xdr:cNvCxnSpPr/>
      </xdr:nvCxnSpPr>
      <xdr:spPr>
        <a:xfrm flipV="1">
          <a:off x="6149340" y="13595603"/>
          <a:ext cx="7747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135653</xdr:rowOff>
    </xdr:from>
    <xdr:ext cx="469744" cy="259045"/>
    <xdr:sp macro="" textlink="">
      <xdr:nvSpPr>
        <xdr:cNvPr id="369" name="n_1aveValue【公営住宅】&#10;一人当たり面積"/>
        <xdr:cNvSpPr txBox="1"/>
      </xdr:nvSpPr>
      <xdr:spPr>
        <a:xfrm>
          <a:off x="8271587" y="14049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99840</xdr:rowOff>
    </xdr:from>
    <xdr:ext cx="469744" cy="259045"/>
    <xdr:sp macro="" textlink="">
      <xdr:nvSpPr>
        <xdr:cNvPr id="370" name="n_2aveValue【公営住宅】&#10;一人当たり面積"/>
        <xdr:cNvSpPr txBox="1"/>
      </xdr:nvSpPr>
      <xdr:spPr>
        <a:xfrm>
          <a:off x="7509587" y="1401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148607</xdr:rowOff>
    </xdr:from>
    <xdr:ext cx="469744" cy="259045"/>
    <xdr:sp macro="" textlink="">
      <xdr:nvSpPr>
        <xdr:cNvPr id="371" name="n_3aveValue【公営住宅】&#10;一人当たり面積"/>
        <xdr:cNvSpPr txBox="1"/>
      </xdr:nvSpPr>
      <xdr:spPr>
        <a:xfrm>
          <a:off x="67120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160799</xdr:rowOff>
    </xdr:from>
    <xdr:ext cx="469744" cy="259045"/>
    <xdr:sp macro="" textlink="">
      <xdr:nvSpPr>
        <xdr:cNvPr id="372" name="n_4aveValue【公営住宅】&#10;一人当たり面積"/>
        <xdr:cNvSpPr txBox="1"/>
      </xdr:nvSpPr>
      <xdr:spPr>
        <a:xfrm>
          <a:off x="5937327" y="1407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81805</xdr:rowOff>
    </xdr:from>
    <xdr:ext cx="469744" cy="259045"/>
    <xdr:sp macro="" textlink="">
      <xdr:nvSpPr>
        <xdr:cNvPr id="373" name="n_1mainValue【公営住宅】&#10;一人当たり面積"/>
        <xdr:cNvSpPr txBox="1"/>
      </xdr:nvSpPr>
      <xdr:spPr>
        <a:xfrm>
          <a:off x="8271587" y="1332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80281</xdr:rowOff>
    </xdr:from>
    <xdr:ext cx="469744" cy="259045"/>
    <xdr:sp macro="" textlink="">
      <xdr:nvSpPr>
        <xdr:cNvPr id="374" name="n_2mainValue【公営住宅】&#10;一人当たり面積"/>
        <xdr:cNvSpPr txBox="1"/>
      </xdr:nvSpPr>
      <xdr:spPr>
        <a:xfrm>
          <a:off x="7509587" y="1332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84090</xdr:rowOff>
    </xdr:from>
    <xdr:ext cx="469744" cy="259045"/>
    <xdr:sp macro="" textlink="">
      <xdr:nvSpPr>
        <xdr:cNvPr id="375" name="n_3mainValue【公営住宅】&#10;一人当たり面積"/>
        <xdr:cNvSpPr txBox="1"/>
      </xdr:nvSpPr>
      <xdr:spPr>
        <a:xfrm>
          <a:off x="6712027" y="13327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91712</xdr:rowOff>
    </xdr:from>
    <xdr:ext cx="469744" cy="259045"/>
    <xdr:sp macro="" textlink="">
      <xdr:nvSpPr>
        <xdr:cNvPr id="376" name="n_4mainValue【公営住宅】&#10;一人当たり面積"/>
        <xdr:cNvSpPr txBox="1"/>
      </xdr:nvSpPr>
      <xdr:spPr>
        <a:xfrm>
          <a:off x="5937327" y="1333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112123</xdr:rowOff>
    </xdr:from>
    <xdr:to>
      <xdr:col>24</xdr:col>
      <xdr:colOff>62865</xdr:colOff>
      <xdr:row>108</xdr:row>
      <xdr:rowOff>121920</xdr:rowOff>
    </xdr:to>
    <xdr:cxnSp macro="">
      <xdr:nvCxnSpPr>
        <xdr:cNvPr id="402" name="直線コネクタ 401"/>
        <xdr:cNvCxnSpPr/>
      </xdr:nvCxnSpPr>
      <xdr:spPr>
        <a:xfrm flipV="1">
          <a:off x="4086225" y="16876123"/>
          <a:ext cx="0" cy="1350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125747</xdr:rowOff>
    </xdr:from>
    <xdr:ext cx="405111" cy="259045"/>
    <xdr:sp macro="" textlink="">
      <xdr:nvSpPr>
        <xdr:cNvPr id="403" name="【港湾・漁港】&#10;有形固定資産減価償却率最小値テキスト"/>
        <xdr:cNvSpPr txBox="1"/>
      </xdr:nvSpPr>
      <xdr:spPr>
        <a:xfrm>
          <a:off x="4124960" y="1823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121920</xdr:rowOff>
    </xdr:from>
    <xdr:to>
      <xdr:col>24</xdr:col>
      <xdr:colOff>152400</xdr:colOff>
      <xdr:row>108</xdr:row>
      <xdr:rowOff>121920</xdr:rowOff>
    </xdr:to>
    <xdr:cxnSp macro="">
      <xdr:nvCxnSpPr>
        <xdr:cNvPr id="404" name="直線コネクタ 403"/>
        <xdr:cNvCxnSpPr/>
      </xdr:nvCxnSpPr>
      <xdr:spPr>
        <a:xfrm>
          <a:off x="4020820" y="18227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58800</xdr:rowOff>
    </xdr:from>
    <xdr:ext cx="405111" cy="259045"/>
    <xdr:sp macro="" textlink="">
      <xdr:nvSpPr>
        <xdr:cNvPr id="405" name="【港湾・漁港】&#10;有形固定資産減価償却率最大値テキスト"/>
        <xdr:cNvSpPr txBox="1"/>
      </xdr:nvSpPr>
      <xdr:spPr>
        <a:xfrm>
          <a:off x="4124960" y="16655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112123</xdr:rowOff>
    </xdr:from>
    <xdr:to>
      <xdr:col>24</xdr:col>
      <xdr:colOff>152400</xdr:colOff>
      <xdr:row>100</xdr:row>
      <xdr:rowOff>112123</xdr:rowOff>
    </xdr:to>
    <xdr:cxnSp macro="">
      <xdr:nvCxnSpPr>
        <xdr:cNvPr id="406" name="直線コネクタ 405"/>
        <xdr:cNvCxnSpPr/>
      </xdr:nvCxnSpPr>
      <xdr:spPr>
        <a:xfrm>
          <a:off x="4020820" y="168761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134456</xdr:rowOff>
    </xdr:from>
    <xdr:ext cx="405111" cy="259045"/>
    <xdr:sp macro="" textlink="">
      <xdr:nvSpPr>
        <xdr:cNvPr id="407" name="【港湾・漁港】&#10;有形固定資産減価償却率平均値テキスト"/>
        <xdr:cNvSpPr txBox="1"/>
      </xdr:nvSpPr>
      <xdr:spPr>
        <a:xfrm>
          <a:off x="4124960" y="177366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156029</xdr:rowOff>
    </xdr:from>
    <xdr:to>
      <xdr:col>24</xdr:col>
      <xdr:colOff>114300</xdr:colOff>
      <xdr:row>106</xdr:row>
      <xdr:rowOff>86179</xdr:rowOff>
    </xdr:to>
    <xdr:sp macro="" textlink="">
      <xdr:nvSpPr>
        <xdr:cNvPr id="408" name="フローチャート: 判断 407"/>
        <xdr:cNvSpPr/>
      </xdr:nvSpPr>
      <xdr:spPr>
        <a:xfrm>
          <a:off x="4036060" y="177582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162561</xdr:rowOff>
    </xdr:from>
    <xdr:to>
      <xdr:col>20</xdr:col>
      <xdr:colOff>38100</xdr:colOff>
      <xdr:row>106</xdr:row>
      <xdr:rowOff>92711</xdr:rowOff>
    </xdr:to>
    <xdr:sp macro="" textlink="">
      <xdr:nvSpPr>
        <xdr:cNvPr id="409" name="フローチャート: 判断 408"/>
        <xdr:cNvSpPr/>
      </xdr:nvSpPr>
      <xdr:spPr>
        <a:xfrm>
          <a:off x="3312160" y="177647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118473</xdr:rowOff>
    </xdr:from>
    <xdr:to>
      <xdr:col>15</xdr:col>
      <xdr:colOff>101600</xdr:colOff>
      <xdr:row>106</xdr:row>
      <xdr:rowOff>48623</xdr:rowOff>
    </xdr:to>
    <xdr:sp macro="" textlink="">
      <xdr:nvSpPr>
        <xdr:cNvPr id="410" name="フローチャート: 判断 409"/>
        <xdr:cNvSpPr/>
      </xdr:nvSpPr>
      <xdr:spPr>
        <a:xfrm>
          <a:off x="2514600" y="177206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115207</xdr:rowOff>
    </xdr:from>
    <xdr:to>
      <xdr:col>10</xdr:col>
      <xdr:colOff>165100</xdr:colOff>
      <xdr:row>106</xdr:row>
      <xdr:rowOff>45357</xdr:rowOff>
    </xdr:to>
    <xdr:sp macro="" textlink="">
      <xdr:nvSpPr>
        <xdr:cNvPr id="411" name="フローチャート: 判断 410"/>
        <xdr:cNvSpPr/>
      </xdr:nvSpPr>
      <xdr:spPr>
        <a:xfrm>
          <a:off x="1739900" y="177174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121738</xdr:rowOff>
    </xdr:from>
    <xdr:to>
      <xdr:col>6</xdr:col>
      <xdr:colOff>38100</xdr:colOff>
      <xdr:row>104</xdr:row>
      <xdr:rowOff>51888</xdr:rowOff>
    </xdr:to>
    <xdr:sp macro="" textlink="">
      <xdr:nvSpPr>
        <xdr:cNvPr id="412" name="フローチャート: 判断 411"/>
        <xdr:cNvSpPr/>
      </xdr:nvSpPr>
      <xdr:spPr>
        <a:xfrm>
          <a:off x="965200" y="173886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62956</xdr:rowOff>
    </xdr:from>
    <xdr:to>
      <xdr:col>24</xdr:col>
      <xdr:colOff>114300</xdr:colOff>
      <xdr:row>104</xdr:row>
      <xdr:rowOff>164556</xdr:rowOff>
    </xdr:to>
    <xdr:sp macro="" textlink="">
      <xdr:nvSpPr>
        <xdr:cNvPr id="418" name="楕円 417"/>
        <xdr:cNvSpPr/>
      </xdr:nvSpPr>
      <xdr:spPr>
        <a:xfrm>
          <a:off x="4036060" y="1749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85833</xdr:rowOff>
    </xdr:from>
    <xdr:ext cx="405111" cy="259045"/>
    <xdr:sp macro="" textlink="">
      <xdr:nvSpPr>
        <xdr:cNvPr id="419" name="【港湾・漁港】&#10;有形固定資産減価償却率該当値テキスト"/>
        <xdr:cNvSpPr txBox="1"/>
      </xdr:nvSpPr>
      <xdr:spPr>
        <a:xfrm>
          <a:off x="4124960" y="1735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33564</xdr:rowOff>
    </xdr:from>
    <xdr:to>
      <xdr:col>20</xdr:col>
      <xdr:colOff>38100</xdr:colOff>
      <xdr:row>104</xdr:row>
      <xdr:rowOff>135164</xdr:rowOff>
    </xdr:to>
    <xdr:sp macro="" textlink="">
      <xdr:nvSpPr>
        <xdr:cNvPr id="420" name="楕円 419"/>
        <xdr:cNvSpPr/>
      </xdr:nvSpPr>
      <xdr:spPr>
        <a:xfrm>
          <a:off x="3312160" y="1746812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84364</xdr:rowOff>
    </xdr:from>
    <xdr:to>
      <xdr:col>24</xdr:col>
      <xdr:colOff>63500</xdr:colOff>
      <xdr:row>104</xdr:row>
      <xdr:rowOff>113756</xdr:rowOff>
    </xdr:to>
    <xdr:cxnSp macro="">
      <xdr:nvCxnSpPr>
        <xdr:cNvPr id="421" name="直線コネクタ 420"/>
        <xdr:cNvCxnSpPr/>
      </xdr:nvCxnSpPr>
      <xdr:spPr>
        <a:xfrm>
          <a:off x="3355340" y="17518924"/>
          <a:ext cx="73152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2539</xdr:rowOff>
    </xdr:from>
    <xdr:to>
      <xdr:col>15</xdr:col>
      <xdr:colOff>101600</xdr:colOff>
      <xdr:row>104</xdr:row>
      <xdr:rowOff>104139</xdr:rowOff>
    </xdr:to>
    <xdr:sp macro="" textlink="">
      <xdr:nvSpPr>
        <xdr:cNvPr id="422" name="楕円 421"/>
        <xdr:cNvSpPr/>
      </xdr:nvSpPr>
      <xdr:spPr>
        <a:xfrm>
          <a:off x="2514600" y="1743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53339</xdr:rowOff>
    </xdr:from>
    <xdr:to>
      <xdr:col>19</xdr:col>
      <xdr:colOff>177800</xdr:colOff>
      <xdr:row>104</xdr:row>
      <xdr:rowOff>84364</xdr:rowOff>
    </xdr:to>
    <xdr:cxnSp macro="">
      <xdr:nvCxnSpPr>
        <xdr:cNvPr id="423" name="直線コネクタ 422"/>
        <xdr:cNvCxnSpPr/>
      </xdr:nvCxnSpPr>
      <xdr:spPr>
        <a:xfrm>
          <a:off x="2565400" y="17487899"/>
          <a:ext cx="78994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147864</xdr:rowOff>
    </xdr:from>
    <xdr:to>
      <xdr:col>10</xdr:col>
      <xdr:colOff>165100</xdr:colOff>
      <xdr:row>104</xdr:row>
      <xdr:rowOff>78014</xdr:rowOff>
    </xdr:to>
    <xdr:sp macro="" textlink="">
      <xdr:nvSpPr>
        <xdr:cNvPr id="424" name="楕円 423"/>
        <xdr:cNvSpPr/>
      </xdr:nvSpPr>
      <xdr:spPr>
        <a:xfrm>
          <a:off x="1739900" y="174147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27214</xdr:rowOff>
    </xdr:from>
    <xdr:to>
      <xdr:col>15</xdr:col>
      <xdr:colOff>50800</xdr:colOff>
      <xdr:row>104</xdr:row>
      <xdr:rowOff>53339</xdr:rowOff>
    </xdr:to>
    <xdr:cxnSp macro="">
      <xdr:nvCxnSpPr>
        <xdr:cNvPr id="425" name="直線コネクタ 424"/>
        <xdr:cNvCxnSpPr/>
      </xdr:nvCxnSpPr>
      <xdr:spPr>
        <a:xfrm>
          <a:off x="1790700" y="17461774"/>
          <a:ext cx="7747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120106</xdr:rowOff>
    </xdr:from>
    <xdr:to>
      <xdr:col>6</xdr:col>
      <xdr:colOff>38100</xdr:colOff>
      <xdr:row>104</xdr:row>
      <xdr:rowOff>50256</xdr:rowOff>
    </xdr:to>
    <xdr:sp macro="" textlink="">
      <xdr:nvSpPr>
        <xdr:cNvPr id="426" name="楕円 425"/>
        <xdr:cNvSpPr/>
      </xdr:nvSpPr>
      <xdr:spPr>
        <a:xfrm>
          <a:off x="965200" y="173870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170906</xdr:rowOff>
    </xdr:from>
    <xdr:to>
      <xdr:col>10</xdr:col>
      <xdr:colOff>114300</xdr:colOff>
      <xdr:row>104</xdr:row>
      <xdr:rowOff>27214</xdr:rowOff>
    </xdr:to>
    <xdr:cxnSp macro="">
      <xdr:nvCxnSpPr>
        <xdr:cNvPr id="427" name="直線コネクタ 426"/>
        <xdr:cNvCxnSpPr/>
      </xdr:nvCxnSpPr>
      <xdr:spPr>
        <a:xfrm>
          <a:off x="1008380" y="17437826"/>
          <a:ext cx="782320" cy="2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83838</xdr:rowOff>
    </xdr:from>
    <xdr:ext cx="405111" cy="259045"/>
    <xdr:sp macro="" textlink="">
      <xdr:nvSpPr>
        <xdr:cNvPr id="428" name="n_1aveValue【港湾・漁港】&#10;有形固定資産減価償却率"/>
        <xdr:cNvSpPr txBox="1"/>
      </xdr:nvSpPr>
      <xdr:spPr>
        <a:xfrm>
          <a:off x="3170564" y="178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39750</xdr:rowOff>
    </xdr:from>
    <xdr:ext cx="405111" cy="259045"/>
    <xdr:sp macro="" textlink="">
      <xdr:nvSpPr>
        <xdr:cNvPr id="429" name="n_2aveValue【港湾・漁港】&#10;有形固定資産減価償却率"/>
        <xdr:cNvSpPr txBox="1"/>
      </xdr:nvSpPr>
      <xdr:spPr>
        <a:xfrm>
          <a:off x="2385704" y="17809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36484</xdr:rowOff>
    </xdr:from>
    <xdr:ext cx="405111" cy="259045"/>
    <xdr:sp macro="" textlink="">
      <xdr:nvSpPr>
        <xdr:cNvPr id="430" name="n_3aveValue【港湾・漁港】&#10;有形固定資産減価償却率"/>
        <xdr:cNvSpPr txBox="1"/>
      </xdr:nvSpPr>
      <xdr:spPr>
        <a:xfrm>
          <a:off x="1611004" y="17806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43015</xdr:rowOff>
    </xdr:from>
    <xdr:ext cx="405111" cy="259045"/>
    <xdr:sp macro="" textlink="">
      <xdr:nvSpPr>
        <xdr:cNvPr id="431" name="n_4aveValue【港湾・漁港】&#10;有形固定資産減価償却率"/>
        <xdr:cNvSpPr txBox="1"/>
      </xdr:nvSpPr>
      <xdr:spPr>
        <a:xfrm>
          <a:off x="836304" y="17477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151691</xdr:rowOff>
    </xdr:from>
    <xdr:ext cx="405111" cy="259045"/>
    <xdr:sp macro="" textlink="">
      <xdr:nvSpPr>
        <xdr:cNvPr id="432" name="n_1mainValue【港湾・漁港】&#10;有形固定資産減価償却率"/>
        <xdr:cNvSpPr txBox="1"/>
      </xdr:nvSpPr>
      <xdr:spPr>
        <a:xfrm>
          <a:off x="3170564" y="1725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120666</xdr:rowOff>
    </xdr:from>
    <xdr:ext cx="405111" cy="259045"/>
    <xdr:sp macro="" textlink="">
      <xdr:nvSpPr>
        <xdr:cNvPr id="433" name="n_2mainValue【港湾・漁港】&#10;有形固定資産減価償却率"/>
        <xdr:cNvSpPr txBox="1"/>
      </xdr:nvSpPr>
      <xdr:spPr>
        <a:xfrm>
          <a:off x="2385704" y="17219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94541</xdr:rowOff>
    </xdr:from>
    <xdr:ext cx="405111" cy="259045"/>
    <xdr:sp macro="" textlink="">
      <xdr:nvSpPr>
        <xdr:cNvPr id="434" name="n_3mainValue【港湾・漁港】&#10;有形固定資産減価償却率"/>
        <xdr:cNvSpPr txBox="1"/>
      </xdr:nvSpPr>
      <xdr:spPr>
        <a:xfrm>
          <a:off x="1611004" y="1719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66783</xdr:rowOff>
    </xdr:from>
    <xdr:ext cx="405111" cy="259045"/>
    <xdr:sp macro="" textlink="">
      <xdr:nvSpPr>
        <xdr:cNvPr id="435" name="n_4mainValue【港湾・漁港】&#10;有形固定資産減価償却率"/>
        <xdr:cNvSpPr txBox="1"/>
      </xdr:nvSpPr>
      <xdr:spPr>
        <a:xfrm>
          <a:off x="836304" y="1716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xdr:cNvCxnSpPr/>
      </xdr:nvCxnSpPr>
      <xdr:spPr>
        <a:xfrm>
          <a:off x="5826760" y="183081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7" name="テキスト ボックス 446"/>
        <xdr:cNvSpPr txBox="1"/>
      </xdr:nvSpPr>
      <xdr:spPr>
        <a:xfrm>
          <a:off x="5600834" y="1816972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xdr:cNvCxnSpPr/>
      </xdr:nvCxnSpPr>
      <xdr:spPr>
        <a:xfrm>
          <a:off x="5826760" y="179891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49" name="テキスト ボックス 448"/>
        <xdr:cNvSpPr txBox="1"/>
      </xdr:nvSpPr>
      <xdr:spPr>
        <a:xfrm>
          <a:off x="5299921" y="178507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xdr:cNvCxnSpPr/>
      </xdr:nvCxnSpPr>
      <xdr:spPr>
        <a:xfrm>
          <a:off x="5826760" y="176702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1" name="テキスト ボックス 450"/>
        <xdr:cNvSpPr txBox="1"/>
      </xdr:nvSpPr>
      <xdr:spPr>
        <a:xfrm>
          <a:off x="5299921" y="1753182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xdr:cNvCxnSpPr/>
      </xdr:nvCxnSpPr>
      <xdr:spPr>
        <a:xfrm>
          <a:off x="5826760" y="173512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3" name="テキスト ボックス 452"/>
        <xdr:cNvSpPr txBox="1"/>
      </xdr:nvSpPr>
      <xdr:spPr>
        <a:xfrm>
          <a:off x="5299921" y="1721287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xdr:cNvCxnSpPr/>
      </xdr:nvCxnSpPr>
      <xdr:spPr>
        <a:xfrm>
          <a:off x="5826760" y="170323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5" name="テキスト ボックス 454"/>
        <xdr:cNvSpPr txBox="1"/>
      </xdr:nvSpPr>
      <xdr:spPr>
        <a:xfrm>
          <a:off x="5299921" y="1689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xdr:cNvCxnSpPr/>
      </xdr:nvCxnSpPr>
      <xdr:spPr>
        <a:xfrm>
          <a:off x="5826760" y="1671338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57" name="テキスト ボックス 456"/>
        <xdr:cNvSpPr txBox="1"/>
      </xdr:nvSpPr>
      <xdr:spPr>
        <a:xfrm>
          <a:off x="5299921" y="1657496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9" name="テキスト ボックス 458"/>
        <xdr:cNvSpPr txBox="1"/>
      </xdr:nvSpPr>
      <xdr:spPr>
        <a:xfrm>
          <a:off x="5299921" y="16256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142118</xdr:rowOff>
    </xdr:from>
    <xdr:to>
      <xdr:col>54</xdr:col>
      <xdr:colOff>189865</xdr:colOff>
      <xdr:row>109</xdr:row>
      <xdr:rowOff>35255</xdr:rowOff>
    </xdr:to>
    <xdr:cxnSp macro="">
      <xdr:nvCxnSpPr>
        <xdr:cNvPr id="461" name="直線コネクタ 460"/>
        <xdr:cNvCxnSpPr/>
      </xdr:nvCxnSpPr>
      <xdr:spPr>
        <a:xfrm flipV="1">
          <a:off x="9219565" y="16906118"/>
          <a:ext cx="0" cy="1401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39082</xdr:rowOff>
    </xdr:from>
    <xdr:ext cx="313932" cy="259045"/>
    <xdr:sp macro="" textlink="">
      <xdr:nvSpPr>
        <xdr:cNvPr id="462" name="【港湾・漁港】&#10;一人当たり有形固定資産（償却資産）額最小値テキスト"/>
        <xdr:cNvSpPr txBox="1"/>
      </xdr:nvSpPr>
      <xdr:spPr>
        <a:xfrm>
          <a:off x="9258300" y="183118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35255</xdr:rowOff>
    </xdr:from>
    <xdr:to>
      <xdr:col>55</xdr:col>
      <xdr:colOff>88900</xdr:colOff>
      <xdr:row>109</xdr:row>
      <xdr:rowOff>35255</xdr:rowOff>
    </xdr:to>
    <xdr:cxnSp macro="">
      <xdr:nvCxnSpPr>
        <xdr:cNvPr id="463" name="直線コネクタ 462"/>
        <xdr:cNvCxnSpPr/>
      </xdr:nvCxnSpPr>
      <xdr:spPr>
        <a:xfrm>
          <a:off x="9154160" y="183080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88795</xdr:rowOff>
    </xdr:from>
    <xdr:ext cx="599010" cy="259045"/>
    <xdr:sp macro="" textlink="">
      <xdr:nvSpPr>
        <xdr:cNvPr id="464" name="【港湾・漁港】&#10;一人当たり有形固定資産（償却資産）額最大値テキスト"/>
        <xdr:cNvSpPr txBox="1"/>
      </xdr:nvSpPr>
      <xdr:spPr>
        <a:xfrm>
          <a:off x="9258300" y="16685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142118</xdr:rowOff>
    </xdr:from>
    <xdr:to>
      <xdr:col>55</xdr:col>
      <xdr:colOff>88900</xdr:colOff>
      <xdr:row>100</xdr:row>
      <xdr:rowOff>142118</xdr:rowOff>
    </xdr:to>
    <xdr:cxnSp macro="">
      <xdr:nvCxnSpPr>
        <xdr:cNvPr id="465" name="直線コネクタ 464"/>
        <xdr:cNvCxnSpPr/>
      </xdr:nvCxnSpPr>
      <xdr:spPr>
        <a:xfrm>
          <a:off x="9154160" y="169061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152908</xdr:rowOff>
    </xdr:from>
    <xdr:ext cx="534377" cy="259045"/>
    <xdr:sp macro="" textlink="">
      <xdr:nvSpPr>
        <xdr:cNvPr id="466" name="【港湾・漁港】&#10;一人当たり有形固定資産（償却資産）額平均値テキスト"/>
        <xdr:cNvSpPr txBox="1"/>
      </xdr:nvSpPr>
      <xdr:spPr>
        <a:xfrm>
          <a:off x="9258300" y="179227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130031</xdr:rowOff>
    </xdr:from>
    <xdr:to>
      <xdr:col>55</xdr:col>
      <xdr:colOff>50800</xdr:colOff>
      <xdr:row>108</xdr:row>
      <xdr:rowOff>60181</xdr:rowOff>
    </xdr:to>
    <xdr:sp macro="" textlink="">
      <xdr:nvSpPr>
        <xdr:cNvPr id="467" name="フローチャート: 判断 466"/>
        <xdr:cNvSpPr/>
      </xdr:nvSpPr>
      <xdr:spPr>
        <a:xfrm>
          <a:off x="9192260" y="180675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115041</xdr:rowOff>
    </xdr:from>
    <xdr:to>
      <xdr:col>50</xdr:col>
      <xdr:colOff>165100</xdr:colOff>
      <xdr:row>108</xdr:row>
      <xdr:rowOff>45191</xdr:rowOff>
    </xdr:to>
    <xdr:sp macro="" textlink="">
      <xdr:nvSpPr>
        <xdr:cNvPr id="468" name="フローチャート: 判断 467"/>
        <xdr:cNvSpPr/>
      </xdr:nvSpPr>
      <xdr:spPr>
        <a:xfrm>
          <a:off x="8445500" y="180525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143861</xdr:rowOff>
    </xdr:from>
    <xdr:to>
      <xdr:col>46</xdr:col>
      <xdr:colOff>38100</xdr:colOff>
      <xdr:row>108</xdr:row>
      <xdr:rowOff>74011</xdr:rowOff>
    </xdr:to>
    <xdr:sp macro="" textlink="">
      <xdr:nvSpPr>
        <xdr:cNvPr id="469" name="フローチャート: 判断 468"/>
        <xdr:cNvSpPr/>
      </xdr:nvSpPr>
      <xdr:spPr>
        <a:xfrm>
          <a:off x="7670800" y="180813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150183</xdr:rowOff>
    </xdr:from>
    <xdr:to>
      <xdr:col>41</xdr:col>
      <xdr:colOff>101600</xdr:colOff>
      <xdr:row>108</xdr:row>
      <xdr:rowOff>80333</xdr:rowOff>
    </xdr:to>
    <xdr:sp macro="" textlink="">
      <xdr:nvSpPr>
        <xdr:cNvPr id="470" name="フローチャート: 判断 469"/>
        <xdr:cNvSpPr/>
      </xdr:nvSpPr>
      <xdr:spPr>
        <a:xfrm>
          <a:off x="6873240" y="180876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126533</xdr:rowOff>
    </xdr:from>
    <xdr:to>
      <xdr:col>36</xdr:col>
      <xdr:colOff>165100</xdr:colOff>
      <xdr:row>109</xdr:row>
      <xdr:rowOff>56683</xdr:rowOff>
    </xdr:to>
    <xdr:sp macro="" textlink="">
      <xdr:nvSpPr>
        <xdr:cNvPr id="471" name="フローチャート: 判断 470"/>
        <xdr:cNvSpPr/>
      </xdr:nvSpPr>
      <xdr:spPr>
        <a:xfrm>
          <a:off x="6098540" y="182316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97755</xdr:rowOff>
    </xdr:from>
    <xdr:to>
      <xdr:col>55</xdr:col>
      <xdr:colOff>50800</xdr:colOff>
      <xdr:row>109</xdr:row>
      <xdr:rowOff>27905</xdr:rowOff>
    </xdr:to>
    <xdr:sp macro="" textlink="">
      <xdr:nvSpPr>
        <xdr:cNvPr id="477" name="楕円 476"/>
        <xdr:cNvSpPr/>
      </xdr:nvSpPr>
      <xdr:spPr>
        <a:xfrm>
          <a:off x="9192260" y="182028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12682</xdr:rowOff>
    </xdr:from>
    <xdr:ext cx="534377" cy="259045"/>
    <xdr:sp macro="" textlink="">
      <xdr:nvSpPr>
        <xdr:cNvPr id="478" name="【港湾・漁港】&#10;一人当たり有形固定資産（償却資産）額該当値テキスト"/>
        <xdr:cNvSpPr txBox="1"/>
      </xdr:nvSpPr>
      <xdr:spPr>
        <a:xfrm>
          <a:off x="9258300" y="1811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98039</xdr:rowOff>
    </xdr:from>
    <xdr:to>
      <xdr:col>50</xdr:col>
      <xdr:colOff>165100</xdr:colOff>
      <xdr:row>109</xdr:row>
      <xdr:rowOff>28189</xdr:rowOff>
    </xdr:to>
    <xdr:sp macro="" textlink="">
      <xdr:nvSpPr>
        <xdr:cNvPr id="479" name="楕円 478"/>
        <xdr:cNvSpPr/>
      </xdr:nvSpPr>
      <xdr:spPr>
        <a:xfrm>
          <a:off x="8445500" y="182031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148555</xdr:rowOff>
    </xdr:from>
    <xdr:to>
      <xdr:col>55</xdr:col>
      <xdr:colOff>0</xdr:colOff>
      <xdr:row>108</xdr:row>
      <xdr:rowOff>148839</xdr:rowOff>
    </xdr:to>
    <xdr:cxnSp macro="">
      <xdr:nvCxnSpPr>
        <xdr:cNvPr id="480" name="直線コネクタ 479"/>
        <xdr:cNvCxnSpPr/>
      </xdr:nvCxnSpPr>
      <xdr:spPr>
        <a:xfrm flipV="1">
          <a:off x="8496300" y="18253675"/>
          <a:ext cx="723900" cy="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98124</xdr:rowOff>
    </xdr:from>
    <xdr:to>
      <xdr:col>46</xdr:col>
      <xdr:colOff>38100</xdr:colOff>
      <xdr:row>109</xdr:row>
      <xdr:rowOff>28274</xdr:rowOff>
    </xdr:to>
    <xdr:sp macro="" textlink="">
      <xdr:nvSpPr>
        <xdr:cNvPr id="481" name="楕円 480"/>
        <xdr:cNvSpPr/>
      </xdr:nvSpPr>
      <xdr:spPr>
        <a:xfrm>
          <a:off x="7670800" y="182032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148839</xdr:rowOff>
    </xdr:from>
    <xdr:to>
      <xdr:col>50</xdr:col>
      <xdr:colOff>114300</xdr:colOff>
      <xdr:row>108</xdr:row>
      <xdr:rowOff>148924</xdr:rowOff>
    </xdr:to>
    <xdr:cxnSp macro="">
      <xdr:nvCxnSpPr>
        <xdr:cNvPr id="482" name="直線コネクタ 481"/>
        <xdr:cNvCxnSpPr/>
      </xdr:nvCxnSpPr>
      <xdr:spPr>
        <a:xfrm flipV="1">
          <a:off x="7713980" y="18253959"/>
          <a:ext cx="782320" cy="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98611</xdr:rowOff>
    </xdr:from>
    <xdr:to>
      <xdr:col>41</xdr:col>
      <xdr:colOff>101600</xdr:colOff>
      <xdr:row>109</xdr:row>
      <xdr:rowOff>28761</xdr:rowOff>
    </xdr:to>
    <xdr:sp macro="" textlink="">
      <xdr:nvSpPr>
        <xdr:cNvPr id="483" name="楕円 482"/>
        <xdr:cNvSpPr/>
      </xdr:nvSpPr>
      <xdr:spPr>
        <a:xfrm>
          <a:off x="6873240" y="182037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148924</xdr:rowOff>
    </xdr:from>
    <xdr:to>
      <xdr:col>45</xdr:col>
      <xdr:colOff>177800</xdr:colOff>
      <xdr:row>108</xdr:row>
      <xdr:rowOff>149411</xdr:rowOff>
    </xdr:to>
    <xdr:cxnSp macro="">
      <xdr:nvCxnSpPr>
        <xdr:cNvPr id="484" name="直線コネクタ 483"/>
        <xdr:cNvCxnSpPr/>
      </xdr:nvCxnSpPr>
      <xdr:spPr>
        <a:xfrm flipV="1">
          <a:off x="6924040" y="18254044"/>
          <a:ext cx="789940" cy="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98921</xdr:rowOff>
    </xdr:from>
    <xdr:to>
      <xdr:col>36</xdr:col>
      <xdr:colOff>165100</xdr:colOff>
      <xdr:row>109</xdr:row>
      <xdr:rowOff>29071</xdr:rowOff>
    </xdr:to>
    <xdr:sp macro="" textlink="">
      <xdr:nvSpPr>
        <xdr:cNvPr id="485" name="楕円 484"/>
        <xdr:cNvSpPr/>
      </xdr:nvSpPr>
      <xdr:spPr>
        <a:xfrm>
          <a:off x="6098540" y="182040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149411</xdr:rowOff>
    </xdr:from>
    <xdr:to>
      <xdr:col>41</xdr:col>
      <xdr:colOff>50800</xdr:colOff>
      <xdr:row>108</xdr:row>
      <xdr:rowOff>149721</xdr:rowOff>
    </xdr:to>
    <xdr:cxnSp macro="">
      <xdr:nvCxnSpPr>
        <xdr:cNvPr id="486" name="直線コネクタ 485"/>
        <xdr:cNvCxnSpPr/>
      </xdr:nvCxnSpPr>
      <xdr:spPr>
        <a:xfrm flipV="1">
          <a:off x="6149340" y="18254531"/>
          <a:ext cx="774700" cy="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61718</xdr:rowOff>
    </xdr:from>
    <xdr:ext cx="534377" cy="259045"/>
    <xdr:sp macro="" textlink="">
      <xdr:nvSpPr>
        <xdr:cNvPr id="487" name="n_1aveValue【港湾・漁港】&#10;一人当たり有形固定資産（償却資産）額"/>
        <xdr:cNvSpPr txBox="1"/>
      </xdr:nvSpPr>
      <xdr:spPr>
        <a:xfrm>
          <a:off x="8239271" y="1783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90538</xdr:rowOff>
    </xdr:from>
    <xdr:ext cx="534377" cy="259045"/>
    <xdr:sp macro="" textlink="">
      <xdr:nvSpPr>
        <xdr:cNvPr id="488" name="n_2aveValue【港湾・漁港】&#10;一人当たり有形固定資産（償却資産）額"/>
        <xdr:cNvSpPr txBox="1"/>
      </xdr:nvSpPr>
      <xdr:spPr>
        <a:xfrm>
          <a:off x="7477271" y="1786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96860</xdr:rowOff>
    </xdr:from>
    <xdr:ext cx="534377" cy="259045"/>
    <xdr:sp macro="" textlink="">
      <xdr:nvSpPr>
        <xdr:cNvPr id="489" name="n_3aveValue【港湾・漁港】&#10;一人当たり有形固定資産（償却資産）額"/>
        <xdr:cNvSpPr txBox="1"/>
      </xdr:nvSpPr>
      <xdr:spPr>
        <a:xfrm>
          <a:off x="6702571" y="1786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109</xdr:row>
      <xdr:rowOff>47810</xdr:rowOff>
    </xdr:from>
    <xdr:ext cx="469744" cy="259045"/>
    <xdr:sp macro="" textlink="">
      <xdr:nvSpPr>
        <xdr:cNvPr id="490" name="n_4aveValue【港湾・漁港】&#10;一人当たり有形固定資産（償却資産）額"/>
        <xdr:cNvSpPr txBox="1"/>
      </xdr:nvSpPr>
      <xdr:spPr>
        <a:xfrm>
          <a:off x="5937328" y="1832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109</xdr:row>
      <xdr:rowOff>19316</xdr:rowOff>
    </xdr:from>
    <xdr:ext cx="534377" cy="259045"/>
    <xdr:sp macro="" textlink="">
      <xdr:nvSpPr>
        <xdr:cNvPr id="491" name="n_1mainValue【港湾・漁港】&#10;一人当たり有形固定資産（償却資産）額"/>
        <xdr:cNvSpPr txBox="1"/>
      </xdr:nvSpPr>
      <xdr:spPr>
        <a:xfrm>
          <a:off x="8239271" y="1829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109</xdr:row>
      <xdr:rowOff>19401</xdr:rowOff>
    </xdr:from>
    <xdr:ext cx="534377" cy="259045"/>
    <xdr:sp macro="" textlink="">
      <xdr:nvSpPr>
        <xdr:cNvPr id="492" name="n_2mainValue【港湾・漁港】&#10;一人当たり有形固定資産（償却資産）額"/>
        <xdr:cNvSpPr txBox="1"/>
      </xdr:nvSpPr>
      <xdr:spPr>
        <a:xfrm>
          <a:off x="7477271" y="1829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109</xdr:row>
      <xdr:rowOff>19888</xdr:rowOff>
    </xdr:from>
    <xdr:ext cx="534377" cy="259045"/>
    <xdr:sp macro="" textlink="">
      <xdr:nvSpPr>
        <xdr:cNvPr id="493" name="n_3mainValue【港湾・漁港】&#10;一人当たり有形固定資産（償却資産）額"/>
        <xdr:cNvSpPr txBox="1"/>
      </xdr:nvSpPr>
      <xdr:spPr>
        <a:xfrm>
          <a:off x="6702571" y="1829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107</xdr:row>
      <xdr:rowOff>45598</xdr:rowOff>
    </xdr:from>
    <xdr:ext cx="534377" cy="259045"/>
    <xdr:sp macro="" textlink="">
      <xdr:nvSpPr>
        <xdr:cNvPr id="494" name="n_4mainValue【港湾・漁港】&#10;一人当たり有形固定資産（償却資産）額"/>
        <xdr:cNvSpPr txBox="1"/>
      </xdr:nvSpPr>
      <xdr:spPr>
        <a:xfrm>
          <a:off x="5905011" y="1798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66675</xdr:rowOff>
    </xdr:from>
    <xdr:to>
      <xdr:col>85</xdr:col>
      <xdr:colOff>126364</xdr:colOff>
      <xdr:row>40</xdr:row>
      <xdr:rowOff>152400</xdr:rowOff>
    </xdr:to>
    <xdr:cxnSp macro="">
      <xdr:nvCxnSpPr>
        <xdr:cNvPr id="519" name="直線コネクタ 518"/>
        <xdr:cNvCxnSpPr/>
      </xdr:nvCxnSpPr>
      <xdr:spPr>
        <a:xfrm flipV="1">
          <a:off x="14375764" y="576643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156227</xdr:rowOff>
    </xdr:from>
    <xdr:ext cx="405111" cy="259045"/>
    <xdr:sp macro="" textlink="">
      <xdr:nvSpPr>
        <xdr:cNvPr id="520" name="【認定こども園・幼稚園・保育所】&#10;有形固定資産減価償却率最小値テキスト"/>
        <xdr:cNvSpPr txBox="1"/>
      </xdr:nvSpPr>
      <xdr:spPr>
        <a:xfrm>
          <a:off x="14414500"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152400</xdr:rowOff>
    </xdr:from>
    <xdr:to>
      <xdr:col>86</xdr:col>
      <xdr:colOff>25400</xdr:colOff>
      <xdr:row>40</xdr:row>
      <xdr:rowOff>152400</xdr:rowOff>
    </xdr:to>
    <xdr:cxnSp macro="">
      <xdr:nvCxnSpPr>
        <xdr:cNvPr id="521" name="直線コネクタ 520"/>
        <xdr:cNvCxnSpPr/>
      </xdr:nvCxnSpPr>
      <xdr:spPr>
        <a:xfrm>
          <a:off x="14287500" y="6858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13352</xdr:rowOff>
    </xdr:from>
    <xdr:ext cx="405111" cy="259045"/>
    <xdr:sp macro="" textlink="">
      <xdr:nvSpPr>
        <xdr:cNvPr id="522" name="【認定こども園・幼稚園・保育所】&#10;有形固定資産減価償却率最大値テキスト"/>
        <xdr:cNvSpPr txBox="1"/>
      </xdr:nvSpPr>
      <xdr:spPr>
        <a:xfrm>
          <a:off x="14414500" y="554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66675</xdr:rowOff>
    </xdr:from>
    <xdr:to>
      <xdr:col>86</xdr:col>
      <xdr:colOff>25400</xdr:colOff>
      <xdr:row>34</xdr:row>
      <xdr:rowOff>66675</xdr:rowOff>
    </xdr:to>
    <xdr:cxnSp macro="">
      <xdr:nvCxnSpPr>
        <xdr:cNvPr id="523" name="直線コネクタ 522"/>
        <xdr:cNvCxnSpPr/>
      </xdr:nvCxnSpPr>
      <xdr:spPr>
        <a:xfrm>
          <a:off x="14287500" y="57664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36847</xdr:rowOff>
    </xdr:from>
    <xdr:ext cx="405111" cy="259045"/>
    <xdr:sp macro="" textlink="">
      <xdr:nvSpPr>
        <xdr:cNvPr id="524" name="【認定こども園・幼稚園・保育所】&#10;有形固定資産減価償却率平均値テキスト"/>
        <xdr:cNvSpPr txBox="1"/>
      </xdr:nvSpPr>
      <xdr:spPr>
        <a:xfrm>
          <a:off x="14414500" y="6071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xdr:rowOff>
    </xdr:from>
    <xdr:to>
      <xdr:col>85</xdr:col>
      <xdr:colOff>177800</xdr:colOff>
      <xdr:row>37</xdr:row>
      <xdr:rowOff>115570</xdr:rowOff>
    </xdr:to>
    <xdr:sp macro="" textlink="">
      <xdr:nvSpPr>
        <xdr:cNvPr id="525" name="フローチャート: 判断 524"/>
        <xdr:cNvSpPr/>
      </xdr:nvSpPr>
      <xdr:spPr>
        <a:xfrm>
          <a:off x="14325600" y="621665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526" name="フローチャート: 判断 525"/>
        <xdr:cNvSpPr/>
      </xdr:nvSpPr>
      <xdr:spPr>
        <a:xfrm>
          <a:off x="13578840" y="623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527" name="フローチャート: 判断 526"/>
        <xdr:cNvSpPr/>
      </xdr:nvSpPr>
      <xdr:spPr>
        <a:xfrm>
          <a:off x="1280414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71120</xdr:rowOff>
    </xdr:from>
    <xdr:to>
      <xdr:col>72</xdr:col>
      <xdr:colOff>38100</xdr:colOff>
      <xdr:row>38</xdr:row>
      <xdr:rowOff>1270</xdr:rowOff>
    </xdr:to>
    <xdr:sp macro="" textlink="">
      <xdr:nvSpPr>
        <xdr:cNvPr id="528" name="フローチャート: 判断 527"/>
        <xdr:cNvSpPr/>
      </xdr:nvSpPr>
      <xdr:spPr>
        <a:xfrm>
          <a:off x="12029440" y="62738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122555</xdr:rowOff>
    </xdr:from>
    <xdr:to>
      <xdr:col>67</xdr:col>
      <xdr:colOff>101600</xdr:colOff>
      <xdr:row>38</xdr:row>
      <xdr:rowOff>52705</xdr:rowOff>
    </xdr:to>
    <xdr:sp macro="" textlink="">
      <xdr:nvSpPr>
        <xdr:cNvPr id="529" name="フローチャート: 判断 528"/>
        <xdr:cNvSpPr/>
      </xdr:nvSpPr>
      <xdr:spPr>
        <a:xfrm>
          <a:off x="11231880" y="63252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19685</xdr:rowOff>
    </xdr:from>
    <xdr:to>
      <xdr:col>85</xdr:col>
      <xdr:colOff>177800</xdr:colOff>
      <xdr:row>38</xdr:row>
      <xdr:rowOff>121285</xdr:rowOff>
    </xdr:to>
    <xdr:sp macro="" textlink="">
      <xdr:nvSpPr>
        <xdr:cNvPr id="535" name="楕円 534"/>
        <xdr:cNvSpPr/>
      </xdr:nvSpPr>
      <xdr:spPr>
        <a:xfrm>
          <a:off x="14325600" y="639000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169562</xdr:rowOff>
    </xdr:from>
    <xdr:ext cx="405111" cy="259045"/>
    <xdr:sp macro="" textlink="">
      <xdr:nvSpPr>
        <xdr:cNvPr id="536" name="【認定こども園・幼稚園・保育所】&#10;有形固定資産減価償却率該当値テキスト"/>
        <xdr:cNvSpPr txBox="1"/>
      </xdr:nvSpPr>
      <xdr:spPr>
        <a:xfrm>
          <a:off x="14414500" y="637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168275</xdr:rowOff>
    </xdr:from>
    <xdr:to>
      <xdr:col>81</xdr:col>
      <xdr:colOff>101600</xdr:colOff>
      <xdr:row>38</xdr:row>
      <xdr:rowOff>98425</xdr:rowOff>
    </xdr:to>
    <xdr:sp macro="" textlink="">
      <xdr:nvSpPr>
        <xdr:cNvPr id="537" name="楕円 536"/>
        <xdr:cNvSpPr/>
      </xdr:nvSpPr>
      <xdr:spPr>
        <a:xfrm>
          <a:off x="13578840" y="63709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47625</xdr:rowOff>
    </xdr:from>
    <xdr:to>
      <xdr:col>85</xdr:col>
      <xdr:colOff>127000</xdr:colOff>
      <xdr:row>38</xdr:row>
      <xdr:rowOff>70485</xdr:rowOff>
    </xdr:to>
    <xdr:cxnSp macro="">
      <xdr:nvCxnSpPr>
        <xdr:cNvPr id="538" name="直線コネクタ 537"/>
        <xdr:cNvCxnSpPr/>
      </xdr:nvCxnSpPr>
      <xdr:spPr>
        <a:xfrm>
          <a:off x="13629640" y="6417945"/>
          <a:ext cx="74676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170180</xdr:rowOff>
    </xdr:from>
    <xdr:to>
      <xdr:col>76</xdr:col>
      <xdr:colOff>165100</xdr:colOff>
      <xdr:row>38</xdr:row>
      <xdr:rowOff>100330</xdr:rowOff>
    </xdr:to>
    <xdr:sp macro="" textlink="">
      <xdr:nvSpPr>
        <xdr:cNvPr id="539" name="楕円 538"/>
        <xdr:cNvSpPr/>
      </xdr:nvSpPr>
      <xdr:spPr>
        <a:xfrm>
          <a:off x="12804140" y="63728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47625</xdr:rowOff>
    </xdr:from>
    <xdr:to>
      <xdr:col>81</xdr:col>
      <xdr:colOff>50800</xdr:colOff>
      <xdr:row>38</xdr:row>
      <xdr:rowOff>49530</xdr:rowOff>
    </xdr:to>
    <xdr:cxnSp macro="">
      <xdr:nvCxnSpPr>
        <xdr:cNvPr id="540" name="直線コネクタ 539"/>
        <xdr:cNvCxnSpPr/>
      </xdr:nvCxnSpPr>
      <xdr:spPr>
        <a:xfrm flipV="1">
          <a:off x="12854940" y="6417945"/>
          <a:ext cx="7747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128270</xdr:rowOff>
    </xdr:from>
    <xdr:to>
      <xdr:col>72</xdr:col>
      <xdr:colOff>38100</xdr:colOff>
      <xdr:row>38</xdr:row>
      <xdr:rowOff>58420</xdr:rowOff>
    </xdr:to>
    <xdr:sp macro="" textlink="">
      <xdr:nvSpPr>
        <xdr:cNvPr id="541" name="楕円 540"/>
        <xdr:cNvSpPr/>
      </xdr:nvSpPr>
      <xdr:spPr>
        <a:xfrm>
          <a:off x="12029440" y="6330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7620</xdr:rowOff>
    </xdr:from>
    <xdr:to>
      <xdr:col>76</xdr:col>
      <xdr:colOff>114300</xdr:colOff>
      <xdr:row>38</xdr:row>
      <xdr:rowOff>49530</xdr:rowOff>
    </xdr:to>
    <xdr:cxnSp macro="">
      <xdr:nvCxnSpPr>
        <xdr:cNvPr id="542" name="直線コネクタ 541"/>
        <xdr:cNvCxnSpPr/>
      </xdr:nvCxnSpPr>
      <xdr:spPr>
        <a:xfrm>
          <a:off x="12072620" y="6377940"/>
          <a:ext cx="7823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120650</xdr:rowOff>
    </xdr:from>
    <xdr:to>
      <xdr:col>67</xdr:col>
      <xdr:colOff>101600</xdr:colOff>
      <xdr:row>38</xdr:row>
      <xdr:rowOff>50800</xdr:rowOff>
    </xdr:to>
    <xdr:sp macro="" textlink="">
      <xdr:nvSpPr>
        <xdr:cNvPr id="543" name="楕円 542"/>
        <xdr:cNvSpPr/>
      </xdr:nvSpPr>
      <xdr:spPr>
        <a:xfrm>
          <a:off x="11231880" y="6323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0</xdr:rowOff>
    </xdr:from>
    <xdr:to>
      <xdr:col>71</xdr:col>
      <xdr:colOff>177800</xdr:colOff>
      <xdr:row>38</xdr:row>
      <xdr:rowOff>7620</xdr:rowOff>
    </xdr:to>
    <xdr:cxnSp macro="">
      <xdr:nvCxnSpPr>
        <xdr:cNvPr id="544" name="直線コネクタ 543"/>
        <xdr:cNvCxnSpPr/>
      </xdr:nvCxnSpPr>
      <xdr:spPr>
        <a:xfrm>
          <a:off x="11282680" y="637032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153052</xdr:rowOff>
    </xdr:from>
    <xdr:ext cx="405111" cy="259045"/>
    <xdr:sp macro="" textlink="">
      <xdr:nvSpPr>
        <xdr:cNvPr id="545" name="n_1aveValue【認定こども園・幼稚園・保育所】&#10;有形固定資産減価償却率"/>
        <xdr:cNvSpPr txBox="1"/>
      </xdr:nvSpPr>
      <xdr:spPr>
        <a:xfrm>
          <a:off x="13437244" y="602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151147</xdr:rowOff>
    </xdr:from>
    <xdr:ext cx="405111" cy="259045"/>
    <xdr:sp macro="" textlink="">
      <xdr:nvSpPr>
        <xdr:cNvPr id="546" name="n_2aveValue【認定こども園・幼稚園・保育所】&#10;有形固定資産減価償却率"/>
        <xdr:cNvSpPr txBox="1"/>
      </xdr:nvSpPr>
      <xdr:spPr>
        <a:xfrm>
          <a:off x="126752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17797</xdr:rowOff>
    </xdr:from>
    <xdr:ext cx="405111" cy="259045"/>
    <xdr:sp macro="" textlink="">
      <xdr:nvSpPr>
        <xdr:cNvPr id="547" name="n_3aveValue【認定こども園・幼稚園・保育所】&#10;有形固定資産減価償却率"/>
        <xdr:cNvSpPr txBox="1"/>
      </xdr:nvSpPr>
      <xdr:spPr>
        <a:xfrm>
          <a:off x="119005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43832</xdr:rowOff>
    </xdr:from>
    <xdr:ext cx="405111" cy="259045"/>
    <xdr:sp macro="" textlink="">
      <xdr:nvSpPr>
        <xdr:cNvPr id="548" name="n_4aveValue【認定こども園・幼稚園・保育所】&#10;有形固定資産減価償却率"/>
        <xdr:cNvSpPr txBox="1"/>
      </xdr:nvSpPr>
      <xdr:spPr>
        <a:xfrm>
          <a:off x="11102984" y="641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89552</xdr:rowOff>
    </xdr:from>
    <xdr:ext cx="405111" cy="259045"/>
    <xdr:sp macro="" textlink="">
      <xdr:nvSpPr>
        <xdr:cNvPr id="549" name="n_1mainValue【認定こども園・幼稚園・保育所】&#10;有形固定資産減価償却率"/>
        <xdr:cNvSpPr txBox="1"/>
      </xdr:nvSpPr>
      <xdr:spPr>
        <a:xfrm>
          <a:off x="13437244" y="645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91457</xdr:rowOff>
    </xdr:from>
    <xdr:ext cx="405111" cy="259045"/>
    <xdr:sp macro="" textlink="">
      <xdr:nvSpPr>
        <xdr:cNvPr id="550" name="n_2mainValue【認定こども園・幼稚園・保育所】&#10;有形固定資産減価償却率"/>
        <xdr:cNvSpPr txBox="1"/>
      </xdr:nvSpPr>
      <xdr:spPr>
        <a:xfrm>
          <a:off x="12675244"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49547</xdr:rowOff>
    </xdr:from>
    <xdr:ext cx="405111" cy="259045"/>
    <xdr:sp macro="" textlink="">
      <xdr:nvSpPr>
        <xdr:cNvPr id="551" name="n_3mainValue【認定こども園・幼稚園・保育所】&#10;有形固定資産減価償却率"/>
        <xdr:cNvSpPr txBox="1"/>
      </xdr:nvSpPr>
      <xdr:spPr>
        <a:xfrm>
          <a:off x="11900544"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67327</xdr:rowOff>
    </xdr:from>
    <xdr:ext cx="405111" cy="259045"/>
    <xdr:sp macro="" textlink="">
      <xdr:nvSpPr>
        <xdr:cNvPr id="552" name="n_4mainValue【認定こども園・幼稚園・保育所】&#10;有形固定資産減価償却率"/>
        <xdr:cNvSpPr txBox="1"/>
      </xdr:nvSpPr>
      <xdr:spPr>
        <a:xfrm>
          <a:off x="1110298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4" name="テキスト ボックス 563"/>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6" name="テキスト ボックス 565"/>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8" name="テキスト ボックス 567"/>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0" name="テキスト ボックス 569"/>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2" name="テキスト ボックス 571"/>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4" name="テキスト ボックス 573"/>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163830</xdr:rowOff>
    </xdr:to>
    <xdr:cxnSp macro="">
      <xdr:nvCxnSpPr>
        <xdr:cNvPr id="576" name="直線コネクタ 575"/>
        <xdr:cNvCxnSpPr/>
      </xdr:nvCxnSpPr>
      <xdr:spPr>
        <a:xfrm flipV="1">
          <a:off x="19509104" y="564261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577" name="【認定こども園・幼稚園・保育所】&#10;一人当たり面積最小値テキスト"/>
        <xdr:cNvSpPr txBox="1"/>
      </xdr:nvSpPr>
      <xdr:spPr>
        <a:xfrm>
          <a:off x="1954784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578" name="直線コネクタ 577"/>
        <xdr:cNvCxnSpPr/>
      </xdr:nvCxnSpPr>
      <xdr:spPr>
        <a:xfrm>
          <a:off x="19443700" y="70370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579" name="【認定こども園・幼稚園・保育所】&#10;一人当たり面積最大値テキスト"/>
        <xdr:cNvSpPr txBox="1"/>
      </xdr:nvSpPr>
      <xdr:spPr>
        <a:xfrm>
          <a:off x="19547840" y="542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580" name="直線コネクタ 579"/>
        <xdr:cNvCxnSpPr/>
      </xdr:nvCxnSpPr>
      <xdr:spPr>
        <a:xfrm>
          <a:off x="19443700" y="5642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6367</xdr:rowOff>
    </xdr:from>
    <xdr:ext cx="469744" cy="259045"/>
    <xdr:sp macro="" textlink="">
      <xdr:nvSpPr>
        <xdr:cNvPr id="581" name="【認定こども園・幼稚園・保育所】&#10;一人当たり面積平均値テキスト"/>
        <xdr:cNvSpPr txBox="1"/>
      </xdr:nvSpPr>
      <xdr:spPr>
        <a:xfrm>
          <a:off x="19547840" y="6376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154940</xdr:rowOff>
    </xdr:from>
    <xdr:to>
      <xdr:col>116</xdr:col>
      <xdr:colOff>114300</xdr:colOff>
      <xdr:row>39</xdr:row>
      <xdr:rowOff>85090</xdr:rowOff>
    </xdr:to>
    <xdr:sp macro="" textlink="">
      <xdr:nvSpPr>
        <xdr:cNvPr id="582" name="フローチャート: 判断 581"/>
        <xdr:cNvSpPr/>
      </xdr:nvSpPr>
      <xdr:spPr>
        <a:xfrm>
          <a:off x="19458940" y="6525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154940</xdr:rowOff>
    </xdr:from>
    <xdr:to>
      <xdr:col>112</xdr:col>
      <xdr:colOff>38100</xdr:colOff>
      <xdr:row>39</xdr:row>
      <xdr:rowOff>85090</xdr:rowOff>
    </xdr:to>
    <xdr:sp macro="" textlink="">
      <xdr:nvSpPr>
        <xdr:cNvPr id="583" name="フローチャート: 判断 582"/>
        <xdr:cNvSpPr/>
      </xdr:nvSpPr>
      <xdr:spPr>
        <a:xfrm>
          <a:off x="18735040" y="65252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584" name="フローチャート: 判断 583"/>
        <xdr:cNvSpPr/>
      </xdr:nvSpPr>
      <xdr:spPr>
        <a:xfrm>
          <a:off x="17937480" y="6464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21590</xdr:rowOff>
    </xdr:from>
    <xdr:to>
      <xdr:col>102</xdr:col>
      <xdr:colOff>165100</xdr:colOff>
      <xdr:row>39</xdr:row>
      <xdr:rowOff>123190</xdr:rowOff>
    </xdr:to>
    <xdr:sp macro="" textlink="">
      <xdr:nvSpPr>
        <xdr:cNvPr id="585" name="フローチャート: 判断 584"/>
        <xdr:cNvSpPr/>
      </xdr:nvSpPr>
      <xdr:spPr>
        <a:xfrm>
          <a:off x="1716278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36830</xdr:rowOff>
    </xdr:from>
    <xdr:to>
      <xdr:col>98</xdr:col>
      <xdr:colOff>38100</xdr:colOff>
      <xdr:row>39</xdr:row>
      <xdr:rowOff>138430</xdr:rowOff>
    </xdr:to>
    <xdr:sp macro="" textlink="">
      <xdr:nvSpPr>
        <xdr:cNvPr id="586" name="フローチャート: 判断 585"/>
        <xdr:cNvSpPr/>
      </xdr:nvSpPr>
      <xdr:spPr>
        <a:xfrm>
          <a:off x="16388080" y="65747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67310</xdr:rowOff>
    </xdr:from>
    <xdr:to>
      <xdr:col>116</xdr:col>
      <xdr:colOff>114300</xdr:colOff>
      <xdr:row>41</xdr:row>
      <xdr:rowOff>168910</xdr:rowOff>
    </xdr:to>
    <xdr:sp macro="" textlink="">
      <xdr:nvSpPr>
        <xdr:cNvPr id="592" name="楕円 591"/>
        <xdr:cNvSpPr/>
      </xdr:nvSpPr>
      <xdr:spPr>
        <a:xfrm>
          <a:off x="1945894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153687</xdr:rowOff>
    </xdr:from>
    <xdr:ext cx="469744" cy="259045"/>
    <xdr:sp macro="" textlink="">
      <xdr:nvSpPr>
        <xdr:cNvPr id="593" name="【認定こども園・幼稚園・保育所】&#10;一人当たり面積該当値テキスト"/>
        <xdr:cNvSpPr txBox="1"/>
      </xdr:nvSpPr>
      <xdr:spPr>
        <a:xfrm>
          <a:off x="19547840" y="685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67310</xdr:rowOff>
    </xdr:from>
    <xdr:to>
      <xdr:col>112</xdr:col>
      <xdr:colOff>38100</xdr:colOff>
      <xdr:row>41</xdr:row>
      <xdr:rowOff>168910</xdr:rowOff>
    </xdr:to>
    <xdr:sp macro="" textlink="">
      <xdr:nvSpPr>
        <xdr:cNvPr id="594" name="楕円 593"/>
        <xdr:cNvSpPr/>
      </xdr:nvSpPr>
      <xdr:spPr>
        <a:xfrm>
          <a:off x="18735040" y="69405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118110</xdr:rowOff>
    </xdr:from>
    <xdr:to>
      <xdr:col>116</xdr:col>
      <xdr:colOff>63500</xdr:colOff>
      <xdr:row>41</xdr:row>
      <xdr:rowOff>118110</xdr:rowOff>
    </xdr:to>
    <xdr:cxnSp macro="">
      <xdr:nvCxnSpPr>
        <xdr:cNvPr id="595" name="直線コネクタ 594"/>
        <xdr:cNvCxnSpPr/>
      </xdr:nvCxnSpPr>
      <xdr:spPr>
        <a:xfrm>
          <a:off x="18778220" y="699135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67310</xdr:rowOff>
    </xdr:from>
    <xdr:to>
      <xdr:col>107</xdr:col>
      <xdr:colOff>101600</xdr:colOff>
      <xdr:row>41</xdr:row>
      <xdr:rowOff>168910</xdr:rowOff>
    </xdr:to>
    <xdr:sp macro="" textlink="">
      <xdr:nvSpPr>
        <xdr:cNvPr id="596" name="楕円 595"/>
        <xdr:cNvSpPr/>
      </xdr:nvSpPr>
      <xdr:spPr>
        <a:xfrm>
          <a:off x="1793748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118110</xdr:rowOff>
    </xdr:from>
    <xdr:to>
      <xdr:col>111</xdr:col>
      <xdr:colOff>177800</xdr:colOff>
      <xdr:row>41</xdr:row>
      <xdr:rowOff>118110</xdr:rowOff>
    </xdr:to>
    <xdr:cxnSp macro="">
      <xdr:nvCxnSpPr>
        <xdr:cNvPr id="597" name="直線コネクタ 596"/>
        <xdr:cNvCxnSpPr/>
      </xdr:nvCxnSpPr>
      <xdr:spPr>
        <a:xfrm>
          <a:off x="17988280" y="699135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67310</xdr:rowOff>
    </xdr:from>
    <xdr:to>
      <xdr:col>102</xdr:col>
      <xdr:colOff>165100</xdr:colOff>
      <xdr:row>41</xdr:row>
      <xdr:rowOff>168910</xdr:rowOff>
    </xdr:to>
    <xdr:sp macro="" textlink="">
      <xdr:nvSpPr>
        <xdr:cNvPr id="598" name="楕円 597"/>
        <xdr:cNvSpPr/>
      </xdr:nvSpPr>
      <xdr:spPr>
        <a:xfrm>
          <a:off x="1716278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118110</xdr:rowOff>
    </xdr:from>
    <xdr:to>
      <xdr:col>107</xdr:col>
      <xdr:colOff>50800</xdr:colOff>
      <xdr:row>41</xdr:row>
      <xdr:rowOff>118110</xdr:rowOff>
    </xdr:to>
    <xdr:cxnSp macro="">
      <xdr:nvCxnSpPr>
        <xdr:cNvPr id="599" name="直線コネクタ 598"/>
        <xdr:cNvCxnSpPr/>
      </xdr:nvCxnSpPr>
      <xdr:spPr>
        <a:xfrm>
          <a:off x="17213580" y="699135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67310</xdr:rowOff>
    </xdr:from>
    <xdr:to>
      <xdr:col>98</xdr:col>
      <xdr:colOff>38100</xdr:colOff>
      <xdr:row>41</xdr:row>
      <xdr:rowOff>168910</xdr:rowOff>
    </xdr:to>
    <xdr:sp macro="" textlink="">
      <xdr:nvSpPr>
        <xdr:cNvPr id="600" name="楕円 599"/>
        <xdr:cNvSpPr/>
      </xdr:nvSpPr>
      <xdr:spPr>
        <a:xfrm>
          <a:off x="16388080" y="69405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118110</xdr:rowOff>
    </xdr:from>
    <xdr:to>
      <xdr:col>102</xdr:col>
      <xdr:colOff>114300</xdr:colOff>
      <xdr:row>41</xdr:row>
      <xdr:rowOff>118110</xdr:rowOff>
    </xdr:to>
    <xdr:cxnSp macro="">
      <xdr:nvCxnSpPr>
        <xdr:cNvPr id="601" name="直線コネクタ 600"/>
        <xdr:cNvCxnSpPr/>
      </xdr:nvCxnSpPr>
      <xdr:spPr>
        <a:xfrm>
          <a:off x="16431260" y="699135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101617</xdr:rowOff>
    </xdr:from>
    <xdr:ext cx="469744" cy="259045"/>
    <xdr:sp macro="" textlink="">
      <xdr:nvSpPr>
        <xdr:cNvPr id="602" name="n_1aveValue【認定こども園・幼稚園・保育所】&#10;一人当たり面積"/>
        <xdr:cNvSpPr txBox="1"/>
      </xdr:nvSpPr>
      <xdr:spPr>
        <a:xfrm>
          <a:off x="18561127"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40657</xdr:rowOff>
    </xdr:from>
    <xdr:ext cx="469744" cy="259045"/>
    <xdr:sp macro="" textlink="">
      <xdr:nvSpPr>
        <xdr:cNvPr id="603" name="n_2aveValue【認定こども園・幼稚園・保育所】&#10;一人当たり面積"/>
        <xdr:cNvSpPr txBox="1"/>
      </xdr:nvSpPr>
      <xdr:spPr>
        <a:xfrm>
          <a:off x="17776267" y="624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139717</xdr:rowOff>
    </xdr:from>
    <xdr:ext cx="469744" cy="259045"/>
    <xdr:sp macro="" textlink="">
      <xdr:nvSpPr>
        <xdr:cNvPr id="604" name="n_3aveValue【認定こども園・幼稚園・保育所】&#10;一人当たり面積"/>
        <xdr:cNvSpPr txBox="1"/>
      </xdr:nvSpPr>
      <xdr:spPr>
        <a:xfrm>
          <a:off x="17001567" y="634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154957</xdr:rowOff>
    </xdr:from>
    <xdr:ext cx="469744" cy="259045"/>
    <xdr:sp macro="" textlink="">
      <xdr:nvSpPr>
        <xdr:cNvPr id="605" name="n_4aveValue【認定こども園・幼稚園・保育所】&#10;一人当たり面積"/>
        <xdr:cNvSpPr txBox="1"/>
      </xdr:nvSpPr>
      <xdr:spPr>
        <a:xfrm>
          <a:off x="16226867" y="635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160037</xdr:rowOff>
    </xdr:from>
    <xdr:ext cx="469744" cy="259045"/>
    <xdr:sp macro="" textlink="">
      <xdr:nvSpPr>
        <xdr:cNvPr id="606" name="n_1mainValue【認定こども園・幼稚園・保育所】&#10;一人当たり面積"/>
        <xdr:cNvSpPr txBox="1"/>
      </xdr:nvSpPr>
      <xdr:spPr>
        <a:xfrm>
          <a:off x="185611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160037</xdr:rowOff>
    </xdr:from>
    <xdr:ext cx="469744" cy="259045"/>
    <xdr:sp macro="" textlink="">
      <xdr:nvSpPr>
        <xdr:cNvPr id="607" name="n_2mainValue【認定こども園・幼稚園・保育所】&#10;一人当たり面積"/>
        <xdr:cNvSpPr txBox="1"/>
      </xdr:nvSpPr>
      <xdr:spPr>
        <a:xfrm>
          <a:off x="1777626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160037</xdr:rowOff>
    </xdr:from>
    <xdr:ext cx="469744" cy="259045"/>
    <xdr:sp macro="" textlink="">
      <xdr:nvSpPr>
        <xdr:cNvPr id="608" name="n_3mainValue【認定こども園・幼稚園・保育所】&#10;一人当たり面積"/>
        <xdr:cNvSpPr txBox="1"/>
      </xdr:nvSpPr>
      <xdr:spPr>
        <a:xfrm>
          <a:off x="1700156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160037</xdr:rowOff>
    </xdr:from>
    <xdr:ext cx="469744" cy="259045"/>
    <xdr:sp macro="" textlink="">
      <xdr:nvSpPr>
        <xdr:cNvPr id="609" name="n_4mainValue【認定こども園・幼稚園・保育所】&#10;一人当たり面積"/>
        <xdr:cNvSpPr txBox="1"/>
      </xdr:nvSpPr>
      <xdr:spPr>
        <a:xfrm>
          <a:off x="1622686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0" name="テキスト ボックス 619"/>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1" name="直線コネクタ 620"/>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22" name="テキスト ボックス 621"/>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3" name="直線コネクタ 622"/>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4" name="テキスト ボックス 623"/>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5" name="直線コネクタ 624"/>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6" name="テキスト ボックス 625"/>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7" name="直線コネクタ 626"/>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8" name="テキスト ボックス 627"/>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9" name="直線コネクタ 628"/>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0" name="テキスト ボックス 629"/>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2" name="テキスト ボックス 631"/>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3"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72390</xdr:rowOff>
    </xdr:from>
    <xdr:to>
      <xdr:col>85</xdr:col>
      <xdr:colOff>126364</xdr:colOff>
      <xdr:row>64</xdr:row>
      <xdr:rowOff>38100</xdr:rowOff>
    </xdr:to>
    <xdr:cxnSp macro="">
      <xdr:nvCxnSpPr>
        <xdr:cNvPr id="634" name="直線コネクタ 633"/>
        <xdr:cNvCxnSpPr/>
      </xdr:nvCxnSpPr>
      <xdr:spPr>
        <a:xfrm flipV="1">
          <a:off x="14375764" y="929259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635" name="【学校施設】&#10;有形固定資産減価償却率最小値テキスト"/>
        <xdr:cNvSpPr txBox="1"/>
      </xdr:nvSpPr>
      <xdr:spPr>
        <a:xfrm>
          <a:off x="14414500"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636" name="直線コネクタ 635"/>
        <xdr:cNvCxnSpPr/>
      </xdr:nvCxnSpPr>
      <xdr:spPr>
        <a:xfrm>
          <a:off x="14287500" y="107670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19067</xdr:rowOff>
    </xdr:from>
    <xdr:ext cx="405111" cy="259045"/>
    <xdr:sp macro="" textlink="">
      <xdr:nvSpPr>
        <xdr:cNvPr id="637" name="【学校施設】&#10;有形固定資産減価償却率最大値テキスト"/>
        <xdr:cNvSpPr txBox="1"/>
      </xdr:nvSpPr>
      <xdr:spPr>
        <a:xfrm>
          <a:off x="14414500" y="9071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72390</xdr:rowOff>
    </xdr:from>
    <xdr:to>
      <xdr:col>86</xdr:col>
      <xdr:colOff>25400</xdr:colOff>
      <xdr:row>55</xdr:row>
      <xdr:rowOff>72390</xdr:rowOff>
    </xdr:to>
    <xdr:cxnSp macro="">
      <xdr:nvCxnSpPr>
        <xdr:cNvPr id="638" name="直線コネクタ 637"/>
        <xdr:cNvCxnSpPr/>
      </xdr:nvCxnSpPr>
      <xdr:spPr>
        <a:xfrm>
          <a:off x="14287500" y="9292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132097</xdr:rowOff>
    </xdr:from>
    <xdr:ext cx="405111" cy="259045"/>
    <xdr:sp macro="" textlink="">
      <xdr:nvSpPr>
        <xdr:cNvPr id="639" name="【学校施設】&#10;有形固定資産減価償却率平均値テキスト"/>
        <xdr:cNvSpPr txBox="1"/>
      </xdr:nvSpPr>
      <xdr:spPr>
        <a:xfrm>
          <a:off x="14414500" y="10022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109220</xdr:rowOff>
    </xdr:from>
    <xdr:to>
      <xdr:col>85</xdr:col>
      <xdr:colOff>177800</xdr:colOff>
      <xdr:row>61</xdr:row>
      <xdr:rowOff>39370</xdr:rowOff>
    </xdr:to>
    <xdr:sp macro="" textlink="">
      <xdr:nvSpPr>
        <xdr:cNvPr id="640" name="フローチャート: 判断 639"/>
        <xdr:cNvSpPr/>
      </xdr:nvSpPr>
      <xdr:spPr>
        <a:xfrm>
          <a:off x="14325600" y="1016762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120650</xdr:rowOff>
    </xdr:from>
    <xdr:to>
      <xdr:col>81</xdr:col>
      <xdr:colOff>101600</xdr:colOff>
      <xdr:row>61</xdr:row>
      <xdr:rowOff>50800</xdr:rowOff>
    </xdr:to>
    <xdr:sp macro="" textlink="">
      <xdr:nvSpPr>
        <xdr:cNvPr id="641" name="フローチャート: 判断 640"/>
        <xdr:cNvSpPr/>
      </xdr:nvSpPr>
      <xdr:spPr>
        <a:xfrm>
          <a:off x="13578840" y="10179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101600</xdr:rowOff>
    </xdr:from>
    <xdr:to>
      <xdr:col>76</xdr:col>
      <xdr:colOff>165100</xdr:colOff>
      <xdr:row>61</xdr:row>
      <xdr:rowOff>31750</xdr:rowOff>
    </xdr:to>
    <xdr:sp macro="" textlink="">
      <xdr:nvSpPr>
        <xdr:cNvPr id="642" name="フローチャート: 判断 641"/>
        <xdr:cNvSpPr/>
      </xdr:nvSpPr>
      <xdr:spPr>
        <a:xfrm>
          <a:off x="12804140" y="10160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105410</xdr:rowOff>
    </xdr:from>
    <xdr:to>
      <xdr:col>72</xdr:col>
      <xdr:colOff>38100</xdr:colOff>
      <xdr:row>61</xdr:row>
      <xdr:rowOff>35560</xdr:rowOff>
    </xdr:to>
    <xdr:sp macro="" textlink="">
      <xdr:nvSpPr>
        <xdr:cNvPr id="643" name="フローチャート: 判断 642"/>
        <xdr:cNvSpPr/>
      </xdr:nvSpPr>
      <xdr:spPr>
        <a:xfrm>
          <a:off x="12029440" y="101638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132080</xdr:rowOff>
    </xdr:from>
    <xdr:to>
      <xdr:col>67</xdr:col>
      <xdr:colOff>101600</xdr:colOff>
      <xdr:row>61</xdr:row>
      <xdr:rowOff>62230</xdr:rowOff>
    </xdr:to>
    <xdr:sp macro="" textlink="">
      <xdr:nvSpPr>
        <xdr:cNvPr id="644" name="フローチャート: 判断 643"/>
        <xdr:cNvSpPr/>
      </xdr:nvSpPr>
      <xdr:spPr>
        <a:xfrm>
          <a:off x="11231880" y="10190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10160</xdr:rowOff>
    </xdr:from>
    <xdr:to>
      <xdr:col>85</xdr:col>
      <xdr:colOff>177800</xdr:colOff>
      <xdr:row>62</xdr:row>
      <xdr:rowOff>111760</xdr:rowOff>
    </xdr:to>
    <xdr:sp macro="" textlink="">
      <xdr:nvSpPr>
        <xdr:cNvPr id="650" name="楕円 649"/>
        <xdr:cNvSpPr/>
      </xdr:nvSpPr>
      <xdr:spPr>
        <a:xfrm>
          <a:off x="14325600" y="1040384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160037</xdr:rowOff>
    </xdr:from>
    <xdr:ext cx="405111" cy="259045"/>
    <xdr:sp macro="" textlink="">
      <xdr:nvSpPr>
        <xdr:cNvPr id="651" name="【学校施設】&#10;有形固定資産減価償却率該当値テキスト"/>
        <xdr:cNvSpPr txBox="1"/>
      </xdr:nvSpPr>
      <xdr:spPr>
        <a:xfrm>
          <a:off x="14414500"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158750</xdr:rowOff>
    </xdr:from>
    <xdr:to>
      <xdr:col>81</xdr:col>
      <xdr:colOff>101600</xdr:colOff>
      <xdr:row>62</xdr:row>
      <xdr:rowOff>88900</xdr:rowOff>
    </xdr:to>
    <xdr:sp macro="" textlink="">
      <xdr:nvSpPr>
        <xdr:cNvPr id="652" name="楕円 651"/>
        <xdr:cNvSpPr/>
      </xdr:nvSpPr>
      <xdr:spPr>
        <a:xfrm>
          <a:off x="13578840" y="103847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38100</xdr:rowOff>
    </xdr:from>
    <xdr:to>
      <xdr:col>85</xdr:col>
      <xdr:colOff>127000</xdr:colOff>
      <xdr:row>62</xdr:row>
      <xdr:rowOff>60960</xdr:rowOff>
    </xdr:to>
    <xdr:cxnSp macro="">
      <xdr:nvCxnSpPr>
        <xdr:cNvPr id="653" name="直線コネクタ 652"/>
        <xdr:cNvCxnSpPr/>
      </xdr:nvCxnSpPr>
      <xdr:spPr>
        <a:xfrm>
          <a:off x="13629640" y="10431780"/>
          <a:ext cx="74676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113030</xdr:rowOff>
    </xdr:from>
    <xdr:to>
      <xdr:col>76</xdr:col>
      <xdr:colOff>165100</xdr:colOff>
      <xdr:row>62</xdr:row>
      <xdr:rowOff>43180</xdr:rowOff>
    </xdr:to>
    <xdr:sp macro="" textlink="">
      <xdr:nvSpPr>
        <xdr:cNvPr id="654" name="楕円 653"/>
        <xdr:cNvSpPr/>
      </xdr:nvSpPr>
      <xdr:spPr>
        <a:xfrm>
          <a:off x="12804140" y="103390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163830</xdr:rowOff>
    </xdr:from>
    <xdr:to>
      <xdr:col>81</xdr:col>
      <xdr:colOff>50800</xdr:colOff>
      <xdr:row>62</xdr:row>
      <xdr:rowOff>38100</xdr:rowOff>
    </xdr:to>
    <xdr:cxnSp macro="">
      <xdr:nvCxnSpPr>
        <xdr:cNvPr id="655" name="直線コネクタ 654"/>
        <xdr:cNvCxnSpPr/>
      </xdr:nvCxnSpPr>
      <xdr:spPr>
        <a:xfrm>
          <a:off x="12854940" y="10389870"/>
          <a:ext cx="7747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33020</xdr:rowOff>
    </xdr:from>
    <xdr:to>
      <xdr:col>72</xdr:col>
      <xdr:colOff>38100</xdr:colOff>
      <xdr:row>61</xdr:row>
      <xdr:rowOff>134620</xdr:rowOff>
    </xdr:to>
    <xdr:sp macro="" textlink="">
      <xdr:nvSpPr>
        <xdr:cNvPr id="656" name="楕円 655"/>
        <xdr:cNvSpPr/>
      </xdr:nvSpPr>
      <xdr:spPr>
        <a:xfrm>
          <a:off x="12029440" y="102590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83820</xdr:rowOff>
    </xdr:from>
    <xdr:to>
      <xdr:col>76</xdr:col>
      <xdr:colOff>114300</xdr:colOff>
      <xdr:row>61</xdr:row>
      <xdr:rowOff>163830</xdr:rowOff>
    </xdr:to>
    <xdr:cxnSp macro="">
      <xdr:nvCxnSpPr>
        <xdr:cNvPr id="657" name="直線コネクタ 656"/>
        <xdr:cNvCxnSpPr/>
      </xdr:nvCxnSpPr>
      <xdr:spPr>
        <a:xfrm>
          <a:off x="12072620" y="10309860"/>
          <a:ext cx="78232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158750</xdr:rowOff>
    </xdr:from>
    <xdr:to>
      <xdr:col>67</xdr:col>
      <xdr:colOff>101600</xdr:colOff>
      <xdr:row>61</xdr:row>
      <xdr:rowOff>88900</xdr:rowOff>
    </xdr:to>
    <xdr:sp macro="" textlink="">
      <xdr:nvSpPr>
        <xdr:cNvPr id="658" name="楕円 657"/>
        <xdr:cNvSpPr/>
      </xdr:nvSpPr>
      <xdr:spPr>
        <a:xfrm>
          <a:off x="11231880" y="10217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38100</xdr:rowOff>
    </xdr:from>
    <xdr:to>
      <xdr:col>71</xdr:col>
      <xdr:colOff>177800</xdr:colOff>
      <xdr:row>61</xdr:row>
      <xdr:rowOff>83820</xdr:rowOff>
    </xdr:to>
    <xdr:cxnSp macro="">
      <xdr:nvCxnSpPr>
        <xdr:cNvPr id="659" name="直線コネクタ 658"/>
        <xdr:cNvCxnSpPr/>
      </xdr:nvCxnSpPr>
      <xdr:spPr>
        <a:xfrm>
          <a:off x="11282680" y="10264140"/>
          <a:ext cx="78994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67327</xdr:rowOff>
    </xdr:from>
    <xdr:ext cx="405111" cy="259045"/>
    <xdr:sp macro="" textlink="">
      <xdr:nvSpPr>
        <xdr:cNvPr id="660" name="n_1aveValue【学校施設】&#10;有形固定資産減価償却率"/>
        <xdr:cNvSpPr txBox="1"/>
      </xdr:nvSpPr>
      <xdr:spPr>
        <a:xfrm>
          <a:off x="134372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48277</xdr:rowOff>
    </xdr:from>
    <xdr:ext cx="405111" cy="259045"/>
    <xdr:sp macro="" textlink="">
      <xdr:nvSpPr>
        <xdr:cNvPr id="661" name="n_2aveValue【学校施設】&#10;有形固定資産減価償却率"/>
        <xdr:cNvSpPr txBox="1"/>
      </xdr:nvSpPr>
      <xdr:spPr>
        <a:xfrm>
          <a:off x="126752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52087</xdr:rowOff>
    </xdr:from>
    <xdr:ext cx="405111" cy="259045"/>
    <xdr:sp macro="" textlink="">
      <xdr:nvSpPr>
        <xdr:cNvPr id="662" name="n_3aveValue【学校施設】&#10;有形固定資産減価償却率"/>
        <xdr:cNvSpPr txBox="1"/>
      </xdr:nvSpPr>
      <xdr:spPr>
        <a:xfrm>
          <a:off x="119005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78757</xdr:rowOff>
    </xdr:from>
    <xdr:ext cx="405111" cy="259045"/>
    <xdr:sp macro="" textlink="">
      <xdr:nvSpPr>
        <xdr:cNvPr id="663" name="n_4aveValue【学校施設】&#10;有形固定資産減価償却率"/>
        <xdr:cNvSpPr txBox="1"/>
      </xdr:nvSpPr>
      <xdr:spPr>
        <a:xfrm>
          <a:off x="11102984" y="996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80027</xdr:rowOff>
    </xdr:from>
    <xdr:ext cx="405111" cy="259045"/>
    <xdr:sp macro="" textlink="">
      <xdr:nvSpPr>
        <xdr:cNvPr id="664" name="n_1mainValue【学校施設】&#10;有形固定資産減価償却率"/>
        <xdr:cNvSpPr txBox="1"/>
      </xdr:nvSpPr>
      <xdr:spPr>
        <a:xfrm>
          <a:off x="13437244"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34307</xdr:rowOff>
    </xdr:from>
    <xdr:ext cx="405111" cy="259045"/>
    <xdr:sp macro="" textlink="">
      <xdr:nvSpPr>
        <xdr:cNvPr id="665" name="n_2mainValue【学校施設】&#10;有形固定資産減価償却率"/>
        <xdr:cNvSpPr txBox="1"/>
      </xdr:nvSpPr>
      <xdr:spPr>
        <a:xfrm>
          <a:off x="126752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125747</xdr:rowOff>
    </xdr:from>
    <xdr:ext cx="405111" cy="259045"/>
    <xdr:sp macro="" textlink="">
      <xdr:nvSpPr>
        <xdr:cNvPr id="666" name="n_3mainValue【学校施設】&#10;有形固定資産減価償却率"/>
        <xdr:cNvSpPr txBox="1"/>
      </xdr:nvSpPr>
      <xdr:spPr>
        <a:xfrm>
          <a:off x="119005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80027</xdr:rowOff>
    </xdr:from>
    <xdr:ext cx="405111" cy="259045"/>
    <xdr:sp macro="" textlink="">
      <xdr:nvSpPr>
        <xdr:cNvPr id="667" name="n_4mainValue【学校施設】&#10;有形固定資産減価償却率"/>
        <xdr:cNvSpPr txBox="1"/>
      </xdr:nvSpPr>
      <xdr:spPr>
        <a:xfrm>
          <a:off x="1110298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8" name="テキスト ボックス 677"/>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79" name="直線コネクタ 678"/>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0" name="テキスト ボックス 679"/>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1" name="直線コネクタ 680"/>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2" name="テキスト ボックス 681"/>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3" name="直線コネクタ 682"/>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4" name="テキスト ボックス 683"/>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5" name="直線コネクタ 684"/>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6" name="テキスト ボックス 685"/>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7" name="直線コネクタ 686"/>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8" name="テキスト ボックス 687"/>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9" name="直線コネクタ 688"/>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0" name="テキスト ボックス 689"/>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158387</xdr:rowOff>
    </xdr:from>
    <xdr:to>
      <xdr:col>116</xdr:col>
      <xdr:colOff>62864</xdr:colOff>
      <xdr:row>63</xdr:row>
      <xdr:rowOff>89807</xdr:rowOff>
    </xdr:to>
    <xdr:cxnSp macro="">
      <xdr:nvCxnSpPr>
        <xdr:cNvPr id="694" name="直線コネクタ 693"/>
        <xdr:cNvCxnSpPr/>
      </xdr:nvCxnSpPr>
      <xdr:spPr>
        <a:xfrm flipV="1">
          <a:off x="19509104" y="9378587"/>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93634</xdr:rowOff>
    </xdr:from>
    <xdr:ext cx="469744" cy="259045"/>
    <xdr:sp macro="" textlink="">
      <xdr:nvSpPr>
        <xdr:cNvPr id="695" name="【学校施設】&#10;一人当たり面積最小値テキスト"/>
        <xdr:cNvSpPr txBox="1"/>
      </xdr:nvSpPr>
      <xdr:spPr>
        <a:xfrm>
          <a:off x="19547840" y="10654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696" name="直線コネクタ 695"/>
        <xdr:cNvCxnSpPr/>
      </xdr:nvCxnSpPr>
      <xdr:spPr>
        <a:xfrm>
          <a:off x="19443700" y="106511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105064</xdr:rowOff>
    </xdr:from>
    <xdr:ext cx="469744" cy="259045"/>
    <xdr:sp macro="" textlink="">
      <xdr:nvSpPr>
        <xdr:cNvPr id="697" name="【学校施設】&#10;一人当たり面積最大値テキスト"/>
        <xdr:cNvSpPr txBox="1"/>
      </xdr:nvSpPr>
      <xdr:spPr>
        <a:xfrm>
          <a:off x="19547840" y="915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158387</xdr:rowOff>
    </xdr:from>
    <xdr:to>
      <xdr:col>116</xdr:col>
      <xdr:colOff>152400</xdr:colOff>
      <xdr:row>55</xdr:row>
      <xdr:rowOff>158387</xdr:rowOff>
    </xdr:to>
    <xdr:cxnSp macro="">
      <xdr:nvCxnSpPr>
        <xdr:cNvPr id="698" name="直線コネクタ 697"/>
        <xdr:cNvCxnSpPr/>
      </xdr:nvCxnSpPr>
      <xdr:spPr>
        <a:xfrm>
          <a:off x="19443700" y="93785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107604</xdr:rowOff>
    </xdr:from>
    <xdr:ext cx="469744" cy="259045"/>
    <xdr:sp macro="" textlink="">
      <xdr:nvSpPr>
        <xdr:cNvPr id="699" name="【学校施設】&#10;一人当たり面積平均値テキスト"/>
        <xdr:cNvSpPr txBox="1"/>
      </xdr:nvSpPr>
      <xdr:spPr>
        <a:xfrm>
          <a:off x="19547840" y="98307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84727</xdr:rowOff>
    </xdr:from>
    <xdr:to>
      <xdr:col>116</xdr:col>
      <xdr:colOff>114300</xdr:colOff>
      <xdr:row>60</xdr:row>
      <xdr:rowOff>14877</xdr:rowOff>
    </xdr:to>
    <xdr:sp macro="" textlink="">
      <xdr:nvSpPr>
        <xdr:cNvPr id="700" name="フローチャート: 判断 699"/>
        <xdr:cNvSpPr/>
      </xdr:nvSpPr>
      <xdr:spPr>
        <a:xfrm>
          <a:off x="19458940" y="99754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102688</xdr:rowOff>
    </xdr:from>
    <xdr:to>
      <xdr:col>112</xdr:col>
      <xdr:colOff>38100</xdr:colOff>
      <xdr:row>60</xdr:row>
      <xdr:rowOff>32838</xdr:rowOff>
    </xdr:to>
    <xdr:sp macro="" textlink="">
      <xdr:nvSpPr>
        <xdr:cNvPr id="701" name="フローチャート: 判断 700"/>
        <xdr:cNvSpPr/>
      </xdr:nvSpPr>
      <xdr:spPr>
        <a:xfrm>
          <a:off x="18735040" y="99934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164737</xdr:rowOff>
    </xdr:from>
    <xdr:to>
      <xdr:col>107</xdr:col>
      <xdr:colOff>101600</xdr:colOff>
      <xdr:row>59</xdr:row>
      <xdr:rowOff>94887</xdr:rowOff>
    </xdr:to>
    <xdr:sp macro="" textlink="">
      <xdr:nvSpPr>
        <xdr:cNvPr id="702" name="フローチャート: 判断 701"/>
        <xdr:cNvSpPr/>
      </xdr:nvSpPr>
      <xdr:spPr>
        <a:xfrm>
          <a:off x="17937480" y="98878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55335</xdr:rowOff>
    </xdr:from>
    <xdr:to>
      <xdr:col>102</xdr:col>
      <xdr:colOff>165100</xdr:colOff>
      <xdr:row>59</xdr:row>
      <xdr:rowOff>156935</xdr:rowOff>
    </xdr:to>
    <xdr:sp macro="" textlink="">
      <xdr:nvSpPr>
        <xdr:cNvPr id="703" name="フローチャート: 判断 702"/>
        <xdr:cNvSpPr/>
      </xdr:nvSpPr>
      <xdr:spPr>
        <a:xfrm>
          <a:off x="17162780" y="994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27577</xdr:rowOff>
    </xdr:from>
    <xdr:to>
      <xdr:col>98</xdr:col>
      <xdr:colOff>38100</xdr:colOff>
      <xdr:row>60</xdr:row>
      <xdr:rowOff>129177</xdr:rowOff>
    </xdr:to>
    <xdr:sp macro="" textlink="">
      <xdr:nvSpPr>
        <xdr:cNvPr id="704" name="フローチャート: 判断 703"/>
        <xdr:cNvSpPr/>
      </xdr:nvSpPr>
      <xdr:spPr>
        <a:xfrm>
          <a:off x="16388080" y="1008597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1451</xdr:rowOff>
    </xdr:from>
    <xdr:to>
      <xdr:col>116</xdr:col>
      <xdr:colOff>114300</xdr:colOff>
      <xdr:row>60</xdr:row>
      <xdr:rowOff>103051</xdr:rowOff>
    </xdr:to>
    <xdr:sp macro="" textlink="">
      <xdr:nvSpPr>
        <xdr:cNvPr id="710" name="楕円 709"/>
        <xdr:cNvSpPr/>
      </xdr:nvSpPr>
      <xdr:spPr>
        <a:xfrm>
          <a:off x="19458940" y="100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151328</xdr:rowOff>
    </xdr:from>
    <xdr:ext cx="469744" cy="259045"/>
    <xdr:sp macro="" textlink="">
      <xdr:nvSpPr>
        <xdr:cNvPr id="711" name="【学校施設】&#10;一人当たり面積該当値テキスト"/>
        <xdr:cNvSpPr txBox="1"/>
      </xdr:nvSpPr>
      <xdr:spPr>
        <a:xfrm>
          <a:off x="19547840" y="10042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12881</xdr:rowOff>
    </xdr:from>
    <xdr:to>
      <xdr:col>112</xdr:col>
      <xdr:colOff>38100</xdr:colOff>
      <xdr:row>60</xdr:row>
      <xdr:rowOff>114481</xdr:rowOff>
    </xdr:to>
    <xdr:sp macro="" textlink="">
      <xdr:nvSpPr>
        <xdr:cNvPr id="712" name="楕円 711"/>
        <xdr:cNvSpPr/>
      </xdr:nvSpPr>
      <xdr:spPr>
        <a:xfrm>
          <a:off x="18735040" y="1007128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52251</xdr:rowOff>
    </xdr:from>
    <xdr:to>
      <xdr:col>116</xdr:col>
      <xdr:colOff>63500</xdr:colOff>
      <xdr:row>60</xdr:row>
      <xdr:rowOff>63681</xdr:rowOff>
    </xdr:to>
    <xdr:cxnSp macro="">
      <xdr:nvCxnSpPr>
        <xdr:cNvPr id="713" name="直線コネクタ 712"/>
        <xdr:cNvCxnSpPr/>
      </xdr:nvCxnSpPr>
      <xdr:spPr>
        <a:xfrm flipV="1">
          <a:off x="18778220" y="10110651"/>
          <a:ext cx="7315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29210</xdr:rowOff>
    </xdr:from>
    <xdr:to>
      <xdr:col>107</xdr:col>
      <xdr:colOff>101600</xdr:colOff>
      <xdr:row>60</xdr:row>
      <xdr:rowOff>130810</xdr:rowOff>
    </xdr:to>
    <xdr:sp macro="" textlink="">
      <xdr:nvSpPr>
        <xdr:cNvPr id="714" name="楕円 713"/>
        <xdr:cNvSpPr/>
      </xdr:nvSpPr>
      <xdr:spPr>
        <a:xfrm>
          <a:off x="1793748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63681</xdr:rowOff>
    </xdr:from>
    <xdr:to>
      <xdr:col>111</xdr:col>
      <xdr:colOff>177800</xdr:colOff>
      <xdr:row>60</xdr:row>
      <xdr:rowOff>80010</xdr:rowOff>
    </xdr:to>
    <xdr:cxnSp macro="">
      <xdr:nvCxnSpPr>
        <xdr:cNvPr id="715" name="直線コネクタ 714"/>
        <xdr:cNvCxnSpPr/>
      </xdr:nvCxnSpPr>
      <xdr:spPr>
        <a:xfrm flipV="1">
          <a:off x="17988280" y="10122081"/>
          <a:ext cx="78994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32476</xdr:rowOff>
    </xdr:from>
    <xdr:to>
      <xdr:col>102</xdr:col>
      <xdr:colOff>165100</xdr:colOff>
      <xdr:row>60</xdr:row>
      <xdr:rowOff>134076</xdr:rowOff>
    </xdr:to>
    <xdr:sp macro="" textlink="">
      <xdr:nvSpPr>
        <xdr:cNvPr id="716" name="楕円 715"/>
        <xdr:cNvSpPr/>
      </xdr:nvSpPr>
      <xdr:spPr>
        <a:xfrm>
          <a:off x="17162780" y="1009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80010</xdr:rowOff>
    </xdr:from>
    <xdr:to>
      <xdr:col>107</xdr:col>
      <xdr:colOff>50800</xdr:colOff>
      <xdr:row>60</xdr:row>
      <xdr:rowOff>83276</xdr:rowOff>
    </xdr:to>
    <xdr:cxnSp macro="">
      <xdr:nvCxnSpPr>
        <xdr:cNvPr id="717" name="直線コネクタ 716"/>
        <xdr:cNvCxnSpPr/>
      </xdr:nvCxnSpPr>
      <xdr:spPr>
        <a:xfrm flipV="1">
          <a:off x="17213580" y="10138410"/>
          <a:ext cx="7747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37374</xdr:rowOff>
    </xdr:from>
    <xdr:to>
      <xdr:col>98</xdr:col>
      <xdr:colOff>38100</xdr:colOff>
      <xdr:row>60</xdr:row>
      <xdr:rowOff>138974</xdr:rowOff>
    </xdr:to>
    <xdr:sp macro="" textlink="">
      <xdr:nvSpPr>
        <xdr:cNvPr id="718" name="楕円 717"/>
        <xdr:cNvSpPr/>
      </xdr:nvSpPr>
      <xdr:spPr>
        <a:xfrm>
          <a:off x="16388080" y="1009577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83276</xdr:rowOff>
    </xdr:from>
    <xdr:to>
      <xdr:col>102</xdr:col>
      <xdr:colOff>114300</xdr:colOff>
      <xdr:row>60</xdr:row>
      <xdr:rowOff>88174</xdr:rowOff>
    </xdr:to>
    <xdr:cxnSp macro="">
      <xdr:nvCxnSpPr>
        <xdr:cNvPr id="719" name="直線コネクタ 718"/>
        <xdr:cNvCxnSpPr/>
      </xdr:nvCxnSpPr>
      <xdr:spPr>
        <a:xfrm flipV="1">
          <a:off x="16431260" y="10141676"/>
          <a:ext cx="78232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49365</xdr:rowOff>
    </xdr:from>
    <xdr:ext cx="469744" cy="259045"/>
    <xdr:sp macro="" textlink="">
      <xdr:nvSpPr>
        <xdr:cNvPr id="720" name="n_1aveValue【学校施設】&#10;一人当たり面積"/>
        <xdr:cNvSpPr txBox="1"/>
      </xdr:nvSpPr>
      <xdr:spPr>
        <a:xfrm>
          <a:off x="18561127" y="977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111414</xdr:rowOff>
    </xdr:from>
    <xdr:ext cx="469744" cy="259045"/>
    <xdr:sp macro="" textlink="">
      <xdr:nvSpPr>
        <xdr:cNvPr id="721" name="n_2aveValue【学校施設】&#10;一人当たり面積"/>
        <xdr:cNvSpPr txBox="1"/>
      </xdr:nvSpPr>
      <xdr:spPr>
        <a:xfrm>
          <a:off x="17776267" y="9666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2012</xdr:rowOff>
    </xdr:from>
    <xdr:ext cx="469744" cy="259045"/>
    <xdr:sp macro="" textlink="">
      <xdr:nvSpPr>
        <xdr:cNvPr id="722" name="n_3aveValue【学校施設】&#10;一人当たり面積"/>
        <xdr:cNvSpPr txBox="1"/>
      </xdr:nvSpPr>
      <xdr:spPr>
        <a:xfrm>
          <a:off x="17001567" y="972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145704</xdr:rowOff>
    </xdr:from>
    <xdr:ext cx="469744" cy="259045"/>
    <xdr:sp macro="" textlink="">
      <xdr:nvSpPr>
        <xdr:cNvPr id="723" name="n_4aveValue【学校施設】&#10;一人当たり面積"/>
        <xdr:cNvSpPr txBox="1"/>
      </xdr:nvSpPr>
      <xdr:spPr>
        <a:xfrm>
          <a:off x="16226867" y="986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105608</xdr:rowOff>
    </xdr:from>
    <xdr:ext cx="469744" cy="259045"/>
    <xdr:sp macro="" textlink="">
      <xdr:nvSpPr>
        <xdr:cNvPr id="724" name="n_1mainValue【学校施設】&#10;一人当たり面積"/>
        <xdr:cNvSpPr txBox="1"/>
      </xdr:nvSpPr>
      <xdr:spPr>
        <a:xfrm>
          <a:off x="18561127" y="10164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121937</xdr:rowOff>
    </xdr:from>
    <xdr:ext cx="469744" cy="259045"/>
    <xdr:sp macro="" textlink="">
      <xdr:nvSpPr>
        <xdr:cNvPr id="725" name="n_2mainValue【学校施設】&#10;一人当たり面積"/>
        <xdr:cNvSpPr txBox="1"/>
      </xdr:nvSpPr>
      <xdr:spPr>
        <a:xfrm>
          <a:off x="17776267" y="10180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125203</xdr:rowOff>
    </xdr:from>
    <xdr:ext cx="469744" cy="259045"/>
    <xdr:sp macro="" textlink="">
      <xdr:nvSpPr>
        <xdr:cNvPr id="726" name="n_3mainValue【学校施設】&#10;一人当たり面積"/>
        <xdr:cNvSpPr txBox="1"/>
      </xdr:nvSpPr>
      <xdr:spPr>
        <a:xfrm>
          <a:off x="17001567" y="1018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130101</xdr:rowOff>
    </xdr:from>
    <xdr:ext cx="469744" cy="259045"/>
    <xdr:sp macro="" textlink="">
      <xdr:nvSpPr>
        <xdr:cNvPr id="727" name="n_4mainValue【学校施設】&#10;一人当たり面積"/>
        <xdr:cNvSpPr txBox="1"/>
      </xdr:nvSpPr>
      <xdr:spPr>
        <a:xfrm>
          <a:off x="16226867" y="1018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0" name="テキスト ボックス 739"/>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2" name="テキスト ボックス 741"/>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4" name="テキスト ボックス 743"/>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6" name="テキスト ボックス 745"/>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8" name="テキスト ボックス 747"/>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0" name="テキスト ボックス 749"/>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158114</xdr:rowOff>
    </xdr:from>
    <xdr:to>
      <xdr:col>85</xdr:col>
      <xdr:colOff>126364</xdr:colOff>
      <xdr:row>86</xdr:row>
      <xdr:rowOff>59055</xdr:rowOff>
    </xdr:to>
    <xdr:cxnSp macro="">
      <xdr:nvCxnSpPr>
        <xdr:cNvPr id="752" name="直線コネクタ 751"/>
        <xdr:cNvCxnSpPr/>
      </xdr:nvCxnSpPr>
      <xdr:spPr>
        <a:xfrm flipV="1">
          <a:off x="14375764" y="13066394"/>
          <a:ext cx="0" cy="1409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62882</xdr:rowOff>
    </xdr:from>
    <xdr:ext cx="405111" cy="259045"/>
    <xdr:sp macro="" textlink="">
      <xdr:nvSpPr>
        <xdr:cNvPr id="753" name="【児童館】&#10;有形固定資産減価償却率最小値テキスト"/>
        <xdr:cNvSpPr txBox="1"/>
      </xdr:nvSpPr>
      <xdr:spPr>
        <a:xfrm>
          <a:off x="14414500" y="1447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59055</xdr:rowOff>
    </xdr:from>
    <xdr:to>
      <xdr:col>86</xdr:col>
      <xdr:colOff>25400</xdr:colOff>
      <xdr:row>86</xdr:row>
      <xdr:rowOff>59055</xdr:rowOff>
    </xdr:to>
    <xdr:cxnSp macro="">
      <xdr:nvCxnSpPr>
        <xdr:cNvPr id="754" name="直線コネクタ 753"/>
        <xdr:cNvCxnSpPr/>
      </xdr:nvCxnSpPr>
      <xdr:spPr>
        <a:xfrm>
          <a:off x="14287500" y="14476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104791</xdr:rowOff>
    </xdr:from>
    <xdr:ext cx="405111" cy="259045"/>
    <xdr:sp macro="" textlink="">
      <xdr:nvSpPr>
        <xdr:cNvPr id="755" name="【児童館】&#10;有形固定資産減価償却率最大値テキスト"/>
        <xdr:cNvSpPr txBox="1"/>
      </xdr:nvSpPr>
      <xdr:spPr>
        <a:xfrm>
          <a:off x="14414500" y="12845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158114</xdr:rowOff>
    </xdr:from>
    <xdr:to>
      <xdr:col>86</xdr:col>
      <xdr:colOff>25400</xdr:colOff>
      <xdr:row>77</xdr:row>
      <xdr:rowOff>158114</xdr:rowOff>
    </xdr:to>
    <xdr:cxnSp macro="">
      <xdr:nvCxnSpPr>
        <xdr:cNvPr id="756" name="直線コネクタ 755"/>
        <xdr:cNvCxnSpPr/>
      </xdr:nvCxnSpPr>
      <xdr:spPr>
        <a:xfrm>
          <a:off x="14287500" y="130663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168291</xdr:rowOff>
    </xdr:from>
    <xdr:ext cx="405111" cy="259045"/>
    <xdr:sp macro="" textlink="">
      <xdr:nvSpPr>
        <xdr:cNvPr id="757" name="【児童館】&#10;有形固定資産減価償却率平均値テキスト"/>
        <xdr:cNvSpPr txBox="1"/>
      </xdr:nvSpPr>
      <xdr:spPr>
        <a:xfrm>
          <a:off x="14414500" y="13579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145414</xdr:rowOff>
    </xdr:from>
    <xdr:to>
      <xdr:col>85</xdr:col>
      <xdr:colOff>177800</xdr:colOff>
      <xdr:row>82</xdr:row>
      <xdr:rowOff>75564</xdr:rowOff>
    </xdr:to>
    <xdr:sp macro="" textlink="">
      <xdr:nvSpPr>
        <xdr:cNvPr id="758" name="フローチャート: 判断 757"/>
        <xdr:cNvSpPr/>
      </xdr:nvSpPr>
      <xdr:spPr>
        <a:xfrm>
          <a:off x="14325600" y="1372425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759" name="フローチャート: 判断 758"/>
        <xdr:cNvSpPr/>
      </xdr:nvSpPr>
      <xdr:spPr>
        <a:xfrm>
          <a:off x="13578840" y="13729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124461</xdr:rowOff>
    </xdr:from>
    <xdr:to>
      <xdr:col>76</xdr:col>
      <xdr:colOff>165100</xdr:colOff>
      <xdr:row>82</xdr:row>
      <xdr:rowOff>54611</xdr:rowOff>
    </xdr:to>
    <xdr:sp macro="" textlink="">
      <xdr:nvSpPr>
        <xdr:cNvPr id="760" name="フローチャート: 判断 759"/>
        <xdr:cNvSpPr/>
      </xdr:nvSpPr>
      <xdr:spPr>
        <a:xfrm>
          <a:off x="12804140" y="137033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132080</xdr:rowOff>
    </xdr:from>
    <xdr:to>
      <xdr:col>72</xdr:col>
      <xdr:colOff>38100</xdr:colOff>
      <xdr:row>82</xdr:row>
      <xdr:rowOff>62230</xdr:rowOff>
    </xdr:to>
    <xdr:sp macro="" textlink="">
      <xdr:nvSpPr>
        <xdr:cNvPr id="761" name="フローチャート: 判断 760"/>
        <xdr:cNvSpPr/>
      </xdr:nvSpPr>
      <xdr:spPr>
        <a:xfrm>
          <a:off x="12029440" y="137109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88264</xdr:rowOff>
    </xdr:from>
    <xdr:to>
      <xdr:col>67</xdr:col>
      <xdr:colOff>101600</xdr:colOff>
      <xdr:row>82</xdr:row>
      <xdr:rowOff>18414</xdr:rowOff>
    </xdr:to>
    <xdr:sp macro="" textlink="">
      <xdr:nvSpPr>
        <xdr:cNvPr id="762" name="フローチャート: 判断 761"/>
        <xdr:cNvSpPr/>
      </xdr:nvSpPr>
      <xdr:spPr>
        <a:xfrm>
          <a:off x="11231880" y="136671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122555</xdr:rowOff>
    </xdr:from>
    <xdr:to>
      <xdr:col>85</xdr:col>
      <xdr:colOff>177800</xdr:colOff>
      <xdr:row>84</xdr:row>
      <xdr:rowOff>52705</xdr:rowOff>
    </xdr:to>
    <xdr:sp macro="" textlink="">
      <xdr:nvSpPr>
        <xdr:cNvPr id="768" name="楕円 767"/>
        <xdr:cNvSpPr/>
      </xdr:nvSpPr>
      <xdr:spPr>
        <a:xfrm>
          <a:off x="14325600" y="1403667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100982</xdr:rowOff>
    </xdr:from>
    <xdr:ext cx="405111" cy="259045"/>
    <xdr:sp macro="" textlink="">
      <xdr:nvSpPr>
        <xdr:cNvPr id="769" name="【児童館】&#10;有形固定資産減価償却率該当値テキスト"/>
        <xdr:cNvSpPr txBox="1"/>
      </xdr:nvSpPr>
      <xdr:spPr>
        <a:xfrm>
          <a:off x="14414500" y="1401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74930</xdr:rowOff>
    </xdr:from>
    <xdr:to>
      <xdr:col>81</xdr:col>
      <xdr:colOff>101600</xdr:colOff>
      <xdr:row>84</xdr:row>
      <xdr:rowOff>5080</xdr:rowOff>
    </xdr:to>
    <xdr:sp macro="" textlink="">
      <xdr:nvSpPr>
        <xdr:cNvPr id="770" name="楕円 769"/>
        <xdr:cNvSpPr/>
      </xdr:nvSpPr>
      <xdr:spPr>
        <a:xfrm>
          <a:off x="13578840" y="13989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125730</xdr:rowOff>
    </xdr:from>
    <xdr:to>
      <xdr:col>85</xdr:col>
      <xdr:colOff>127000</xdr:colOff>
      <xdr:row>84</xdr:row>
      <xdr:rowOff>1905</xdr:rowOff>
    </xdr:to>
    <xdr:cxnSp macro="">
      <xdr:nvCxnSpPr>
        <xdr:cNvPr id="771" name="直線コネクタ 770"/>
        <xdr:cNvCxnSpPr/>
      </xdr:nvCxnSpPr>
      <xdr:spPr>
        <a:xfrm>
          <a:off x="13629640" y="14039850"/>
          <a:ext cx="74676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170180</xdr:rowOff>
    </xdr:from>
    <xdr:to>
      <xdr:col>76</xdr:col>
      <xdr:colOff>165100</xdr:colOff>
      <xdr:row>83</xdr:row>
      <xdr:rowOff>100330</xdr:rowOff>
    </xdr:to>
    <xdr:sp macro="" textlink="">
      <xdr:nvSpPr>
        <xdr:cNvPr id="772" name="楕円 771"/>
        <xdr:cNvSpPr/>
      </xdr:nvSpPr>
      <xdr:spPr>
        <a:xfrm>
          <a:off x="12804140" y="13916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49530</xdr:rowOff>
    </xdr:from>
    <xdr:to>
      <xdr:col>81</xdr:col>
      <xdr:colOff>50800</xdr:colOff>
      <xdr:row>83</xdr:row>
      <xdr:rowOff>125730</xdr:rowOff>
    </xdr:to>
    <xdr:cxnSp macro="">
      <xdr:nvCxnSpPr>
        <xdr:cNvPr id="773" name="直線コネクタ 772"/>
        <xdr:cNvCxnSpPr/>
      </xdr:nvCxnSpPr>
      <xdr:spPr>
        <a:xfrm>
          <a:off x="12854940" y="13963650"/>
          <a:ext cx="7747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93980</xdr:rowOff>
    </xdr:from>
    <xdr:to>
      <xdr:col>72</xdr:col>
      <xdr:colOff>38100</xdr:colOff>
      <xdr:row>83</xdr:row>
      <xdr:rowOff>24130</xdr:rowOff>
    </xdr:to>
    <xdr:sp macro="" textlink="">
      <xdr:nvSpPr>
        <xdr:cNvPr id="774" name="楕円 773"/>
        <xdr:cNvSpPr/>
      </xdr:nvSpPr>
      <xdr:spPr>
        <a:xfrm>
          <a:off x="12029440" y="13840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144780</xdr:rowOff>
    </xdr:from>
    <xdr:to>
      <xdr:col>76</xdr:col>
      <xdr:colOff>114300</xdr:colOff>
      <xdr:row>83</xdr:row>
      <xdr:rowOff>49530</xdr:rowOff>
    </xdr:to>
    <xdr:cxnSp macro="">
      <xdr:nvCxnSpPr>
        <xdr:cNvPr id="775" name="直線コネクタ 774"/>
        <xdr:cNvCxnSpPr/>
      </xdr:nvCxnSpPr>
      <xdr:spPr>
        <a:xfrm>
          <a:off x="12072620" y="13891260"/>
          <a:ext cx="78232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15875</xdr:rowOff>
    </xdr:from>
    <xdr:to>
      <xdr:col>67</xdr:col>
      <xdr:colOff>101600</xdr:colOff>
      <xdr:row>82</xdr:row>
      <xdr:rowOff>117475</xdr:rowOff>
    </xdr:to>
    <xdr:sp macro="" textlink="">
      <xdr:nvSpPr>
        <xdr:cNvPr id="776" name="楕円 775"/>
        <xdr:cNvSpPr/>
      </xdr:nvSpPr>
      <xdr:spPr>
        <a:xfrm>
          <a:off x="11231880" y="1376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66675</xdr:rowOff>
    </xdr:from>
    <xdr:to>
      <xdr:col>71</xdr:col>
      <xdr:colOff>177800</xdr:colOff>
      <xdr:row>82</xdr:row>
      <xdr:rowOff>144780</xdr:rowOff>
    </xdr:to>
    <xdr:cxnSp macro="">
      <xdr:nvCxnSpPr>
        <xdr:cNvPr id="777" name="直線コネクタ 776"/>
        <xdr:cNvCxnSpPr/>
      </xdr:nvCxnSpPr>
      <xdr:spPr>
        <a:xfrm>
          <a:off x="11282680" y="13813155"/>
          <a:ext cx="78994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97807</xdr:rowOff>
    </xdr:from>
    <xdr:ext cx="405111" cy="259045"/>
    <xdr:sp macro="" textlink="">
      <xdr:nvSpPr>
        <xdr:cNvPr id="778" name="n_1aveValue【児童館】&#10;有形固定資産減価償却率"/>
        <xdr:cNvSpPr txBox="1"/>
      </xdr:nvSpPr>
      <xdr:spPr>
        <a:xfrm>
          <a:off x="13437244" y="1350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71138</xdr:rowOff>
    </xdr:from>
    <xdr:ext cx="405111" cy="259045"/>
    <xdr:sp macro="" textlink="">
      <xdr:nvSpPr>
        <xdr:cNvPr id="779" name="n_2aveValue【児童館】&#10;有形固定資産減価償却率"/>
        <xdr:cNvSpPr txBox="1"/>
      </xdr:nvSpPr>
      <xdr:spPr>
        <a:xfrm>
          <a:off x="12675244" y="1348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78757</xdr:rowOff>
    </xdr:from>
    <xdr:ext cx="405111" cy="259045"/>
    <xdr:sp macro="" textlink="">
      <xdr:nvSpPr>
        <xdr:cNvPr id="780" name="n_3aveValue【児童館】&#10;有形固定資産減価償却率"/>
        <xdr:cNvSpPr txBox="1"/>
      </xdr:nvSpPr>
      <xdr:spPr>
        <a:xfrm>
          <a:off x="119005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34941</xdr:rowOff>
    </xdr:from>
    <xdr:ext cx="405111" cy="259045"/>
    <xdr:sp macro="" textlink="">
      <xdr:nvSpPr>
        <xdr:cNvPr id="781" name="n_4aveValue【児童館】&#10;有形固定資産減価償却率"/>
        <xdr:cNvSpPr txBox="1"/>
      </xdr:nvSpPr>
      <xdr:spPr>
        <a:xfrm>
          <a:off x="11102984" y="1344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167657</xdr:rowOff>
    </xdr:from>
    <xdr:ext cx="405111" cy="259045"/>
    <xdr:sp macro="" textlink="">
      <xdr:nvSpPr>
        <xdr:cNvPr id="782" name="n_1mainValue【児童館】&#10;有形固定資産減価償却率"/>
        <xdr:cNvSpPr txBox="1"/>
      </xdr:nvSpPr>
      <xdr:spPr>
        <a:xfrm>
          <a:off x="134372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91457</xdr:rowOff>
    </xdr:from>
    <xdr:ext cx="405111" cy="259045"/>
    <xdr:sp macro="" textlink="">
      <xdr:nvSpPr>
        <xdr:cNvPr id="783" name="n_2mainValue【児童館】&#10;有形固定資産減価償却率"/>
        <xdr:cNvSpPr txBox="1"/>
      </xdr:nvSpPr>
      <xdr:spPr>
        <a:xfrm>
          <a:off x="12675244"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15257</xdr:rowOff>
    </xdr:from>
    <xdr:ext cx="405111" cy="259045"/>
    <xdr:sp macro="" textlink="">
      <xdr:nvSpPr>
        <xdr:cNvPr id="784" name="n_3mainValue【児童館】&#10;有形固定資産減価償却率"/>
        <xdr:cNvSpPr txBox="1"/>
      </xdr:nvSpPr>
      <xdr:spPr>
        <a:xfrm>
          <a:off x="11900544" y="1392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108602</xdr:rowOff>
    </xdr:from>
    <xdr:ext cx="405111" cy="259045"/>
    <xdr:sp macro="" textlink="">
      <xdr:nvSpPr>
        <xdr:cNvPr id="785" name="n_4mainValue【児童館】&#10;有形固定資産減価償却率"/>
        <xdr:cNvSpPr txBox="1"/>
      </xdr:nvSpPr>
      <xdr:spPr>
        <a:xfrm>
          <a:off x="11102984" y="13855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6" name="直線コネクタ 795"/>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7" name="テキスト ボックス 796"/>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8" name="直線コネクタ 797"/>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9" name="テキスト ボックス 798"/>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0" name="直線コネクタ 799"/>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1" name="テキスト ボックス 800"/>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2" name="直線コネクタ 801"/>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3" name="テキスト ボックス 802"/>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127254</xdr:rowOff>
    </xdr:from>
    <xdr:to>
      <xdr:col>116</xdr:col>
      <xdr:colOff>62864</xdr:colOff>
      <xdr:row>86</xdr:row>
      <xdr:rowOff>28956</xdr:rowOff>
    </xdr:to>
    <xdr:cxnSp macro="">
      <xdr:nvCxnSpPr>
        <xdr:cNvPr id="807" name="直線コネクタ 806"/>
        <xdr:cNvCxnSpPr/>
      </xdr:nvCxnSpPr>
      <xdr:spPr>
        <a:xfrm flipV="1">
          <a:off x="19509104" y="13035534"/>
          <a:ext cx="0"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808" name="【児童館】&#10;一人当たり面積最小値テキスト"/>
        <xdr:cNvSpPr txBox="1"/>
      </xdr:nvSpPr>
      <xdr:spPr>
        <a:xfrm>
          <a:off x="19547840" y="1444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809" name="直線コネクタ 808"/>
        <xdr:cNvCxnSpPr/>
      </xdr:nvCxnSpPr>
      <xdr:spPr>
        <a:xfrm>
          <a:off x="19443700" y="144459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73931</xdr:rowOff>
    </xdr:from>
    <xdr:ext cx="469744" cy="259045"/>
    <xdr:sp macro="" textlink="">
      <xdr:nvSpPr>
        <xdr:cNvPr id="810" name="【児童館】&#10;一人当たり面積最大値テキスト"/>
        <xdr:cNvSpPr txBox="1"/>
      </xdr:nvSpPr>
      <xdr:spPr>
        <a:xfrm>
          <a:off x="19547840" y="12814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127254</xdr:rowOff>
    </xdr:from>
    <xdr:to>
      <xdr:col>116</xdr:col>
      <xdr:colOff>152400</xdr:colOff>
      <xdr:row>77</xdr:row>
      <xdr:rowOff>127254</xdr:rowOff>
    </xdr:to>
    <xdr:cxnSp macro="">
      <xdr:nvCxnSpPr>
        <xdr:cNvPr id="811" name="直線コネクタ 810"/>
        <xdr:cNvCxnSpPr/>
      </xdr:nvCxnSpPr>
      <xdr:spPr>
        <a:xfrm>
          <a:off x="19443700" y="130355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44466</xdr:rowOff>
    </xdr:from>
    <xdr:ext cx="469744" cy="259045"/>
    <xdr:sp macro="" textlink="">
      <xdr:nvSpPr>
        <xdr:cNvPr id="812" name="【児童館】&#10;一人当たり面積平均値テキスト"/>
        <xdr:cNvSpPr txBox="1"/>
      </xdr:nvSpPr>
      <xdr:spPr>
        <a:xfrm>
          <a:off x="19547840" y="14126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813" name="フローチャート: 判断 812"/>
        <xdr:cNvSpPr/>
      </xdr:nvSpPr>
      <xdr:spPr>
        <a:xfrm>
          <a:off x="19458940" y="1427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39878</xdr:rowOff>
    </xdr:from>
    <xdr:to>
      <xdr:col>112</xdr:col>
      <xdr:colOff>38100</xdr:colOff>
      <xdr:row>85</xdr:row>
      <xdr:rowOff>141478</xdr:rowOff>
    </xdr:to>
    <xdr:sp macro="" textlink="">
      <xdr:nvSpPr>
        <xdr:cNvPr id="814" name="フローチャート: 判断 813"/>
        <xdr:cNvSpPr/>
      </xdr:nvSpPr>
      <xdr:spPr>
        <a:xfrm>
          <a:off x="18735040" y="1428927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30735</xdr:rowOff>
    </xdr:from>
    <xdr:to>
      <xdr:col>107</xdr:col>
      <xdr:colOff>101600</xdr:colOff>
      <xdr:row>85</xdr:row>
      <xdr:rowOff>132335</xdr:rowOff>
    </xdr:to>
    <xdr:sp macro="" textlink="">
      <xdr:nvSpPr>
        <xdr:cNvPr id="815" name="フローチャート: 判断 814"/>
        <xdr:cNvSpPr/>
      </xdr:nvSpPr>
      <xdr:spPr>
        <a:xfrm>
          <a:off x="17937480" y="1428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49022</xdr:rowOff>
    </xdr:from>
    <xdr:to>
      <xdr:col>102</xdr:col>
      <xdr:colOff>165100</xdr:colOff>
      <xdr:row>85</xdr:row>
      <xdr:rowOff>150622</xdr:rowOff>
    </xdr:to>
    <xdr:sp macro="" textlink="">
      <xdr:nvSpPr>
        <xdr:cNvPr id="816" name="フローチャート: 判断 815"/>
        <xdr:cNvSpPr/>
      </xdr:nvSpPr>
      <xdr:spPr>
        <a:xfrm>
          <a:off x="17162780" y="142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39878</xdr:rowOff>
    </xdr:from>
    <xdr:to>
      <xdr:col>98</xdr:col>
      <xdr:colOff>38100</xdr:colOff>
      <xdr:row>85</xdr:row>
      <xdr:rowOff>141478</xdr:rowOff>
    </xdr:to>
    <xdr:sp macro="" textlink="">
      <xdr:nvSpPr>
        <xdr:cNvPr id="817" name="フローチャート: 判断 816"/>
        <xdr:cNvSpPr/>
      </xdr:nvSpPr>
      <xdr:spPr>
        <a:xfrm>
          <a:off x="16388080" y="1428927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140463</xdr:rowOff>
    </xdr:from>
    <xdr:to>
      <xdr:col>116</xdr:col>
      <xdr:colOff>114300</xdr:colOff>
      <xdr:row>86</xdr:row>
      <xdr:rowOff>70613</xdr:rowOff>
    </xdr:to>
    <xdr:sp macro="" textlink="">
      <xdr:nvSpPr>
        <xdr:cNvPr id="823" name="楕円 822"/>
        <xdr:cNvSpPr/>
      </xdr:nvSpPr>
      <xdr:spPr>
        <a:xfrm>
          <a:off x="19458940" y="143898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55390</xdr:rowOff>
    </xdr:from>
    <xdr:ext cx="469744" cy="259045"/>
    <xdr:sp macro="" textlink="">
      <xdr:nvSpPr>
        <xdr:cNvPr id="824" name="【児童館】&#10;一人当たり面積該当値テキスト"/>
        <xdr:cNvSpPr txBox="1"/>
      </xdr:nvSpPr>
      <xdr:spPr>
        <a:xfrm>
          <a:off x="19547840" y="1430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140463</xdr:rowOff>
    </xdr:from>
    <xdr:to>
      <xdr:col>112</xdr:col>
      <xdr:colOff>38100</xdr:colOff>
      <xdr:row>86</xdr:row>
      <xdr:rowOff>70613</xdr:rowOff>
    </xdr:to>
    <xdr:sp macro="" textlink="">
      <xdr:nvSpPr>
        <xdr:cNvPr id="825" name="楕円 824"/>
        <xdr:cNvSpPr/>
      </xdr:nvSpPr>
      <xdr:spPr>
        <a:xfrm>
          <a:off x="18735040" y="143898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19813</xdr:rowOff>
    </xdr:from>
    <xdr:to>
      <xdr:col>116</xdr:col>
      <xdr:colOff>63500</xdr:colOff>
      <xdr:row>86</xdr:row>
      <xdr:rowOff>19813</xdr:rowOff>
    </xdr:to>
    <xdr:cxnSp macro="">
      <xdr:nvCxnSpPr>
        <xdr:cNvPr id="826" name="直線コネクタ 825"/>
        <xdr:cNvCxnSpPr/>
      </xdr:nvCxnSpPr>
      <xdr:spPr>
        <a:xfrm>
          <a:off x="18778220" y="14436853"/>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140463</xdr:rowOff>
    </xdr:from>
    <xdr:to>
      <xdr:col>107</xdr:col>
      <xdr:colOff>101600</xdr:colOff>
      <xdr:row>86</xdr:row>
      <xdr:rowOff>70613</xdr:rowOff>
    </xdr:to>
    <xdr:sp macro="" textlink="">
      <xdr:nvSpPr>
        <xdr:cNvPr id="827" name="楕円 826"/>
        <xdr:cNvSpPr/>
      </xdr:nvSpPr>
      <xdr:spPr>
        <a:xfrm>
          <a:off x="17937480" y="143898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19813</xdr:rowOff>
    </xdr:from>
    <xdr:to>
      <xdr:col>111</xdr:col>
      <xdr:colOff>177800</xdr:colOff>
      <xdr:row>86</xdr:row>
      <xdr:rowOff>19813</xdr:rowOff>
    </xdr:to>
    <xdr:cxnSp macro="">
      <xdr:nvCxnSpPr>
        <xdr:cNvPr id="828" name="直線コネクタ 827"/>
        <xdr:cNvCxnSpPr/>
      </xdr:nvCxnSpPr>
      <xdr:spPr>
        <a:xfrm>
          <a:off x="17988280" y="14436853"/>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140463</xdr:rowOff>
    </xdr:from>
    <xdr:to>
      <xdr:col>102</xdr:col>
      <xdr:colOff>165100</xdr:colOff>
      <xdr:row>86</xdr:row>
      <xdr:rowOff>70613</xdr:rowOff>
    </xdr:to>
    <xdr:sp macro="" textlink="">
      <xdr:nvSpPr>
        <xdr:cNvPr id="829" name="楕円 828"/>
        <xdr:cNvSpPr/>
      </xdr:nvSpPr>
      <xdr:spPr>
        <a:xfrm>
          <a:off x="17162780" y="143898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19813</xdr:rowOff>
    </xdr:from>
    <xdr:to>
      <xdr:col>107</xdr:col>
      <xdr:colOff>50800</xdr:colOff>
      <xdr:row>86</xdr:row>
      <xdr:rowOff>19813</xdr:rowOff>
    </xdr:to>
    <xdr:cxnSp macro="">
      <xdr:nvCxnSpPr>
        <xdr:cNvPr id="830" name="直線コネクタ 829"/>
        <xdr:cNvCxnSpPr/>
      </xdr:nvCxnSpPr>
      <xdr:spPr>
        <a:xfrm>
          <a:off x="17213580" y="14436853"/>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140463</xdr:rowOff>
    </xdr:from>
    <xdr:to>
      <xdr:col>98</xdr:col>
      <xdr:colOff>38100</xdr:colOff>
      <xdr:row>86</xdr:row>
      <xdr:rowOff>70613</xdr:rowOff>
    </xdr:to>
    <xdr:sp macro="" textlink="">
      <xdr:nvSpPr>
        <xdr:cNvPr id="831" name="楕円 830"/>
        <xdr:cNvSpPr/>
      </xdr:nvSpPr>
      <xdr:spPr>
        <a:xfrm>
          <a:off x="16388080" y="143898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19813</xdr:rowOff>
    </xdr:from>
    <xdr:to>
      <xdr:col>102</xdr:col>
      <xdr:colOff>114300</xdr:colOff>
      <xdr:row>86</xdr:row>
      <xdr:rowOff>19813</xdr:rowOff>
    </xdr:to>
    <xdr:cxnSp macro="">
      <xdr:nvCxnSpPr>
        <xdr:cNvPr id="832" name="直線コネクタ 831"/>
        <xdr:cNvCxnSpPr/>
      </xdr:nvCxnSpPr>
      <xdr:spPr>
        <a:xfrm>
          <a:off x="16431260" y="14436853"/>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158005</xdr:rowOff>
    </xdr:from>
    <xdr:ext cx="469744" cy="259045"/>
    <xdr:sp macro="" textlink="">
      <xdr:nvSpPr>
        <xdr:cNvPr id="833" name="n_1aveValue【児童館】&#10;一人当たり面積"/>
        <xdr:cNvSpPr txBox="1"/>
      </xdr:nvSpPr>
      <xdr:spPr>
        <a:xfrm>
          <a:off x="18561127" y="1407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148862</xdr:rowOff>
    </xdr:from>
    <xdr:ext cx="469744" cy="259045"/>
    <xdr:sp macro="" textlink="">
      <xdr:nvSpPr>
        <xdr:cNvPr id="834" name="n_2aveValue【児童館】&#10;一人当たり面積"/>
        <xdr:cNvSpPr txBox="1"/>
      </xdr:nvSpPr>
      <xdr:spPr>
        <a:xfrm>
          <a:off x="17776267" y="1406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167149</xdr:rowOff>
    </xdr:from>
    <xdr:ext cx="469744" cy="259045"/>
    <xdr:sp macro="" textlink="">
      <xdr:nvSpPr>
        <xdr:cNvPr id="835" name="n_3aveValue【児童館】&#10;一人当たり面積"/>
        <xdr:cNvSpPr txBox="1"/>
      </xdr:nvSpPr>
      <xdr:spPr>
        <a:xfrm>
          <a:off x="17001567" y="14081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158005</xdr:rowOff>
    </xdr:from>
    <xdr:ext cx="469744" cy="259045"/>
    <xdr:sp macro="" textlink="">
      <xdr:nvSpPr>
        <xdr:cNvPr id="836" name="n_4aveValue【児童館】&#10;一人当たり面積"/>
        <xdr:cNvSpPr txBox="1"/>
      </xdr:nvSpPr>
      <xdr:spPr>
        <a:xfrm>
          <a:off x="16226867" y="1407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61740</xdr:rowOff>
    </xdr:from>
    <xdr:ext cx="469744" cy="259045"/>
    <xdr:sp macro="" textlink="">
      <xdr:nvSpPr>
        <xdr:cNvPr id="837" name="n_1mainValue【児童館】&#10;一人当たり面積"/>
        <xdr:cNvSpPr txBox="1"/>
      </xdr:nvSpPr>
      <xdr:spPr>
        <a:xfrm>
          <a:off x="18561127" y="14478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61740</xdr:rowOff>
    </xdr:from>
    <xdr:ext cx="469744" cy="259045"/>
    <xdr:sp macro="" textlink="">
      <xdr:nvSpPr>
        <xdr:cNvPr id="838" name="n_2mainValue【児童館】&#10;一人当たり面積"/>
        <xdr:cNvSpPr txBox="1"/>
      </xdr:nvSpPr>
      <xdr:spPr>
        <a:xfrm>
          <a:off x="17776267" y="14478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61740</xdr:rowOff>
    </xdr:from>
    <xdr:ext cx="469744" cy="259045"/>
    <xdr:sp macro="" textlink="">
      <xdr:nvSpPr>
        <xdr:cNvPr id="839" name="n_3mainValue【児童館】&#10;一人当たり面積"/>
        <xdr:cNvSpPr txBox="1"/>
      </xdr:nvSpPr>
      <xdr:spPr>
        <a:xfrm>
          <a:off x="17001567" y="14478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61740</xdr:rowOff>
    </xdr:from>
    <xdr:ext cx="469744" cy="259045"/>
    <xdr:sp macro="" textlink="">
      <xdr:nvSpPr>
        <xdr:cNvPr id="840" name="n_4mainValue【児童館】&#10;一人当たり面積"/>
        <xdr:cNvSpPr txBox="1"/>
      </xdr:nvSpPr>
      <xdr:spPr>
        <a:xfrm>
          <a:off x="16226867" y="14478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52" name="直線コネクタ 851"/>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53" name="テキスト ボックス 852"/>
        <xdr:cNvSpPr txBox="1"/>
      </xdr:nvSpPr>
      <xdr:spPr>
        <a:xfrm>
          <a:off x="105615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54" name="直線コネクタ 853"/>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55" name="テキスト ボックス 854"/>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56" name="直線コネクタ 855"/>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57" name="テキスト ボックス 856"/>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58" name="直線コネクタ 857"/>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59" name="テキスト ボックス 858"/>
        <xdr:cNvSpPr txBox="1"/>
      </xdr:nvSpPr>
      <xdr:spPr>
        <a:xfrm>
          <a:off x="1060276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1" name="テキスト ボックス 860"/>
        <xdr:cNvSpPr txBox="1"/>
      </xdr:nvSpPr>
      <xdr:spPr>
        <a:xfrm>
          <a:off x="1060276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2"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25908</xdr:rowOff>
    </xdr:from>
    <xdr:to>
      <xdr:col>85</xdr:col>
      <xdr:colOff>126364</xdr:colOff>
      <xdr:row>107</xdr:row>
      <xdr:rowOff>156211</xdr:rowOff>
    </xdr:to>
    <xdr:cxnSp macro="">
      <xdr:nvCxnSpPr>
        <xdr:cNvPr id="863" name="直線コネクタ 862"/>
        <xdr:cNvCxnSpPr/>
      </xdr:nvCxnSpPr>
      <xdr:spPr>
        <a:xfrm flipV="1">
          <a:off x="14375764" y="16789908"/>
          <a:ext cx="0" cy="1303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864" name="【公民館】&#10;有形固定資産減価償却率最小値テキスト"/>
        <xdr:cNvSpPr txBox="1"/>
      </xdr:nvSpPr>
      <xdr:spPr>
        <a:xfrm>
          <a:off x="14414500" y="18097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865" name="直線コネクタ 864"/>
        <xdr:cNvCxnSpPr/>
      </xdr:nvCxnSpPr>
      <xdr:spPr>
        <a:xfrm>
          <a:off x="14287500" y="180936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144035</xdr:rowOff>
    </xdr:from>
    <xdr:ext cx="405111" cy="259045"/>
    <xdr:sp macro="" textlink="">
      <xdr:nvSpPr>
        <xdr:cNvPr id="866" name="【公民館】&#10;有形固定資産減価償却率最大値テキスト"/>
        <xdr:cNvSpPr txBox="1"/>
      </xdr:nvSpPr>
      <xdr:spPr>
        <a:xfrm>
          <a:off x="14414500" y="16572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25908</xdr:rowOff>
    </xdr:from>
    <xdr:to>
      <xdr:col>86</xdr:col>
      <xdr:colOff>25400</xdr:colOff>
      <xdr:row>100</xdr:row>
      <xdr:rowOff>25908</xdr:rowOff>
    </xdr:to>
    <xdr:cxnSp macro="">
      <xdr:nvCxnSpPr>
        <xdr:cNvPr id="867" name="直線コネクタ 866"/>
        <xdr:cNvCxnSpPr/>
      </xdr:nvCxnSpPr>
      <xdr:spPr>
        <a:xfrm>
          <a:off x="14287500" y="167899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61992</xdr:rowOff>
    </xdr:from>
    <xdr:ext cx="405111" cy="259045"/>
    <xdr:sp macro="" textlink="">
      <xdr:nvSpPr>
        <xdr:cNvPr id="868" name="【公民館】&#10;有形固定資産減価償却率平均値テキスト"/>
        <xdr:cNvSpPr txBox="1"/>
      </xdr:nvSpPr>
      <xdr:spPr>
        <a:xfrm>
          <a:off x="14414500" y="16993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39115</xdr:rowOff>
    </xdr:from>
    <xdr:to>
      <xdr:col>85</xdr:col>
      <xdr:colOff>177800</xdr:colOff>
      <xdr:row>102</xdr:row>
      <xdr:rowOff>140715</xdr:rowOff>
    </xdr:to>
    <xdr:sp macro="" textlink="">
      <xdr:nvSpPr>
        <xdr:cNvPr id="869" name="フローチャート: 判断 868"/>
        <xdr:cNvSpPr/>
      </xdr:nvSpPr>
      <xdr:spPr>
        <a:xfrm>
          <a:off x="14325600" y="1713839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27687</xdr:rowOff>
    </xdr:from>
    <xdr:to>
      <xdr:col>81</xdr:col>
      <xdr:colOff>101600</xdr:colOff>
      <xdr:row>102</xdr:row>
      <xdr:rowOff>129287</xdr:rowOff>
    </xdr:to>
    <xdr:sp macro="" textlink="">
      <xdr:nvSpPr>
        <xdr:cNvPr id="870" name="フローチャート: 判断 869"/>
        <xdr:cNvSpPr/>
      </xdr:nvSpPr>
      <xdr:spPr>
        <a:xfrm>
          <a:off x="13578840" y="1712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169418</xdr:rowOff>
    </xdr:from>
    <xdr:to>
      <xdr:col>76</xdr:col>
      <xdr:colOff>165100</xdr:colOff>
      <xdr:row>102</xdr:row>
      <xdr:rowOff>99568</xdr:rowOff>
    </xdr:to>
    <xdr:sp macro="" textlink="">
      <xdr:nvSpPr>
        <xdr:cNvPr id="871" name="フローチャート: 判断 870"/>
        <xdr:cNvSpPr/>
      </xdr:nvSpPr>
      <xdr:spPr>
        <a:xfrm>
          <a:off x="12804140" y="171010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157987</xdr:rowOff>
    </xdr:from>
    <xdr:to>
      <xdr:col>72</xdr:col>
      <xdr:colOff>38100</xdr:colOff>
      <xdr:row>102</xdr:row>
      <xdr:rowOff>88137</xdr:rowOff>
    </xdr:to>
    <xdr:sp macro="" textlink="">
      <xdr:nvSpPr>
        <xdr:cNvPr id="872" name="フローチャート: 判断 871"/>
        <xdr:cNvSpPr/>
      </xdr:nvSpPr>
      <xdr:spPr>
        <a:xfrm>
          <a:off x="12029440" y="170896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101</xdr:row>
      <xdr:rowOff>155702</xdr:rowOff>
    </xdr:from>
    <xdr:to>
      <xdr:col>67</xdr:col>
      <xdr:colOff>101600</xdr:colOff>
      <xdr:row>102</xdr:row>
      <xdr:rowOff>85852</xdr:rowOff>
    </xdr:to>
    <xdr:sp macro="" textlink="">
      <xdr:nvSpPr>
        <xdr:cNvPr id="873" name="フローチャート: 判断 872"/>
        <xdr:cNvSpPr/>
      </xdr:nvSpPr>
      <xdr:spPr>
        <a:xfrm>
          <a:off x="11231880" y="170873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107696</xdr:rowOff>
    </xdr:from>
    <xdr:to>
      <xdr:col>85</xdr:col>
      <xdr:colOff>177800</xdr:colOff>
      <xdr:row>104</xdr:row>
      <xdr:rowOff>37846</xdr:rowOff>
    </xdr:to>
    <xdr:sp macro="" textlink="">
      <xdr:nvSpPr>
        <xdr:cNvPr id="879" name="楕円 878"/>
        <xdr:cNvSpPr/>
      </xdr:nvSpPr>
      <xdr:spPr>
        <a:xfrm>
          <a:off x="14325600" y="1737461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86123</xdr:rowOff>
    </xdr:from>
    <xdr:ext cx="405111" cy="259045"/>
    <xdr:sp macro="" textlink="">
      <xdr:nvSpPr>
        <xdr:cNvPr id="880" name="【公民館】&#10;有形固定資産減価償却率該当値テキスト"/>
        <xdr:cNvSpPr txBox="1"/>
      </xdr:nvSpPr>
      <xdr:spPr>
        <a:xfrm>
          <a:off x="14414500" y="17353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64263</xdr:rowOff>
    </xdr:from>
    <xdr:to>
      <xdr:col>81</xdr:col>
      <xdr:colOff>101600</xdr:colOff>
      <xdr:row>103</xdr:row>
      <xdr:rowOff>165863</xdr:rowOff>
    </xdr:to>
    <xdr:sp macro="" textlink="">
      <xdr:nvSpPr>
        <xdr:cNvPr id="881" name="楕円 880"/>
        <xdr:cNvSpPr/>
      </xdr:nvSpPr>
      <xdr:spPr>
        <a:xfrm>
          <a:off x="13578840" y="1733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115063</xdr:rowOff>
    </xdr:from>
    <xdr:to>
      <xdr:col>85</xdr:col>
      <xdr:colOff>127000</xdr:colOff>
      <xdr:row>103</xdr:row>
      <xdr:rowOff>158496</xdr:rowOff>
    </xdr:to>
    <xdr:cxnSp macro="">
      <xdr:nvCxnSpPr>
        <xdr:cNvPr id="882" name="直線コネクタ 881"/>
        <xdr:cNvCxnSpPr/>
      </xdr:nvCxnSpPr>
      <xdr:spPr>
        <a:xfrm>
          <a:off x="13629640" y="17381983"/>
          <a:ext cx="74676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27687</xdr:rowOff>
    </xdr:from>
    <xdr:to>
      <xdr:col>76</xdr:col>
      <xdr:colOff>165100</xdr:colOff>
      <xdr:row>103</xdr:row>
      <xdr:rowOff>129287</xdr:rowOff>
    </xdr:to>
    <xdr:sp macro="" textlink="">
      <xdr:nvSpPr>
        <xdr:cNvPr id="883" name="楕円 882"/>
        <xdr:cNvSpPr/>
      </xdr:nvSpPr>
      <xdr:spPr>
        <a:xfrm>
          <a:off x="12804140" y="1729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78487</xdr:rowOff>
    </xdr:from>
    <xdr:to>
      <xdr:col>81</xdr:col>
      <xdr:colOff>50800</xdr:colOff>
      <xdr:row>103</xdr:row>
      <xdr:rowOff>115063</xdr:rowOff>
    </xdr:to>
    <xdr:cxnSp macro="">
      <xdr:nvCxnSpPr>
        <xdr:cNvPr id="884" name="直線コネクタ 883"/>
        <xdr:cNvCxnSpPr/>
      </xdr:nvCxnSpPr>
      <xdr:spPr>
        <a:xfrm>
          <a:off x="12854940" y="17345407"/>
          <a:ext cx="7747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148844</xdr:rowOff>
    </xdr:from>
    <xdr:to>
      <xdr:col>72</xdr:col>
      <xdr:colOff>38100</xdr:colOff>
      <xdr:row>103</xdr:row>
      <xdr:rowOff>78994</xdr:rowOff>
    </xdr:to>
    <xdr:sp macro="" textlink="">
      <xdr:nvSpPr>
        <xdr:cNvPr id="885" name="楕円 884"/>
        <xdr:cNvSpPr/>
      </xdr:nvSpPr>
      <xdr:spPr>
        <a:xfrm>
          <a:off x="12029440" y="172481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28194</xdr:rowOff>
    </xdr:from>
    <xdr:to>
      <xdr:col>76</xdr:col>
      <xdr:colOff>114300</xdr:colOff>
      <xdr:row>103</xdr:row>
      <xdr:rowOff>78487</xdr:rowOff>
    </xdr:to>
    <xdr:cxnSp macro="">
      <xdr:nvCxnSpPr>
        <xdr:cNvPr id="886" name="直線コネクタ 885"/>
        <xdr:cNvCxnSpPr/>
      </xdr:nvCxnSpPr>
      <xdr:spPr>
        <a:xfrm>
          <a:off x="12072620" y="17295114"/>
          <a:ext cx="78232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93980</xdr:rowOff>
    </xdr:from>
    <xdr:to>
      <xdr:col>67</xdr:col>
      <xdr:colOff>101600</xdr:colOff>
      <xdr:row>103</xdr:row>
      <xdr:rowOff>24130</xdr:rowOff>
    </xdr:to>
    <xdr:sp macro="" textlink="">
      <xdr:nvSpPr>
        <xdr:cNvPr id="887" name="楕円 886"/>
        <xdr:cNvSpPr/>
      </xdr:nvSpPr>
      <xdr:spPr>
        <a:xfrm>
          <a:off x="11231880" y="171932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144780</xdr:rowOff>
    </xdr:from>
    <xdr:to>
      <xdr:col>71</xdr:col>
      <xdr:colOff>177800</xdr:colOff>
      <xdr:row>103</xdr:row>
      <xdr:rowOff>28194</xdr:rowOff>
    </xdr:to>
    <xdr:cxnSp macro="">
      <xdr:nvCxnSpPr>
        <xdr:cNvPr id="888" name="直線コネクタ 887"/>
        <xdr:cNvCxnSpPr/>
      </xdr:nvCxnSpPr>
      <xdr:spPr>
        <a:xfrm>
          <a:off x="11282680" y="17244060"/>
          <a:ext cx="78994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145814</xdr:rowOff>
    </xdr:from>
    <xdr:ext cx="405111" cy="259045"/>
    <xdr:sp macro="" textlink="">
      <xdr:nvSpPr>
        <xdr:cNvPr id="889" name="n_1aveValue【公民館】&#10;有形固定資産減価償却率"/>
        <xdr:cNvSpPr txBox="1"/>
      </xdr:nvSpPr>
      <xdr:spPr>
        <a:xfrm>
          <a:off x="13437244" y="1690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116095</xdr:rowOff>
    </xdr:from>
    <xdr:ext cx="405111" cy="259045"/>
    <xdr:sp macro="" textlink="">
      <xdr:nvSpPr>
        <xdr:cNvPr id="890" name="n_2aveValue【公民館】&#10;有形固定資産減価償却率"/>
        <xdr:cNvSpPr txBox="1"/>
      </xdr:nvSpPr>
      <xdr:spPr>
        <a:xfrm>
          <a:off x="12675244" y="16880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104664</xdr:rowOff>
    </xdr:from>
    <xdr:ext cx="405111" cy="259045"/>
    <xdr:sp macro="" textlink="">
      <xdr:nvSpPr>
        <xdr:cNvPr id="891" name="n_3aveValue【公民館】&#10;有形固定資産減価償却率"/>
        <xdr:cNvSpPr txBox="1"/>
      </xdr:nvSpPr>
      <xdr:spPr>
        <a:xfrm>
          <a:off x="11900544" y="16868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102379</xdr:rowOff>
    </xdr:from>
    <xdr:ext cx="405111" cy="259045"/>
    <xdr:sp macro="" textlink="">
      <xdr:nvSpPr>
        <xdr:cNvPr id="892" name="n_4aveValue【公民館】&#10;有形固定資産減価償却率"/>
        <xdr:cNvSpPr txBox="1"/>
      </xdr:nvSpPr>
      <xdr:spPr>
        <a:xfrm>
          <a:off x="11102984" y="1686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156990</xdr:rowOff>
    </xdr:from>
    <xdr:ext cx="405111" cy="259045"/>
    <xdr:sp macro="" textlink="">
      <xdr:nvSpPr>
        <xdr:cNvPr id="893" name="n_1mainValue【公民館】&#10;有形固定資産減価償却率"/>
        <xdr:cNvSpPr txBox="1"/>
      </xdr:nvSpPr>
      <xdr:spPr>
        <a:xfrm>
          <a:off x="13437244" y="17423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120414</xdr:rowOff>
    </xdr:from>
    <xdr:ext cx="405111" cy="259045"/>
    <xdr:sp macro="" textlink="">
      <xdr:nvSpPr>
        <xdr:cNvPr id="894" name="n_2mainValue【公民館】&#10;有形固定資産減価償却率"/>
        <xdr:cNvSpPr txBox="1"/>
      </xdr:nvSpPr>
      <xdr:spPr>
        <a:xfrm>
          <a:off x="12675244" y="1738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70121</xdr:rowOff>
    </xdr:from>
    <xdr:ext cx="405111" cy="259045"/>
    <xdr:sp macro="" textlink="">
      <xdr:nvSpPr>
        <xdr:cNvPr id="895" name="n_3mainValue【公民館】&#10;有形固定資産減価償却率"/>
        <xdr:cNvSpPr txBox="1"/>
      </xdr:nvSpPr>
      <xdr:spPr>
        <a:xfrm>
          <a:off x="11900544" y="1733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15257</xdr:rowOff>
    </xdr:from>
    <xdr:ext cx="405111" cy="259045"/>
    <xdr:sp macro="" textlink="">
      <xdr:nvSpPr>
        <xdr:cNvPr id="896" name="n_4mainValue【公民館】&#10;有形固定資産減価償却率"/>
        <xdr:cNvSpPr txBox="1"/>
      </xdr:nvSpPr>
      <xdr:spPr>
        <a:xfrm>
          <a:off x="11102984" y="17282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7" name="直線コネクタ 906"/>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8" name="テキスト ボックス 907"/>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9" name="直線コネクタ 908"/>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0" name="テキスト ボックス 909"/>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1" name="直線コネクタ 910"/>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2" name="テキスト ボックス 911"/>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3" name="直線コネクタ 912"/>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4" name="テキスト ボックス 913"/>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5" name="直線コネクタ 914"/>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6" name="テキスト ボックス 915"/>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68580</xdr:rowOff>
    </xdr:from>
    <xdr:to>
      <xdr:col>116</xdr:col>
      <xdr:colOff>62864</xdr:colOff>
      <xdr:row>108</xdr:row>
      <xdr:rowOff>114300</xdr:rowOff>
    </xdr:to>
    <xdr:cxnSp macro="">
      <xdr:nvCxnSpPr>
        <xdr:cNvPr id="920" name="直線コネクタ 919"/>
        <xdr:cNvCxnSpPr/>
      </xdr:nvCxnSpPr>
      <xdr:spPr>
        <a:xfrm flipV="1">
          <a:off x="19509104" y="168325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921" name="【公民館】&#10;一人当たり面積最小値テキスト"/>
        <xdr:cNvSpPr txBox="1"/>
      </xdr:nvSpPr>
      <xdr:spPr>
        <a:xfrm>
          <a:off x="19547840"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922" name="直線コネクタ 921"/>
        <xdr:cNvCxnSpPr/>
      </xdr:nvCxnSpPr>
      <xdr:spPr>
        <a:xfrm>
          <a:off x="19443700" y="18219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15257</xdr:rowOff>
    </xdr:from>
    <xdr:ext cx="469744" cy="259045"/>
    <xdr:sp macro="" textlink="">
      <xdr:nvSpPr>
        <xdr:cNvPr id="923" name="【公民館】&#10;一人当たり面積最大値テキスト"/>
        <xdr:cNvSpPr txBox="1"/>
      </xdr:nvSpPr>
      <xdr:spPr>
        <a:xfrm>
          <a:off x="19547840" y="1661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68580</xdr:rowOff>
    </xdr:from>
    <xdr:to>
      <xdr:col>116</xdr:col>
      <xdr:colOff>152400</xdr:colOff>
      <xdr:row>100</xdr:row>
      <xdr:rowOff>68580</xdr:rowOff>
    </xdr:to>
    <xdr:cxnSp macro="">
      <xdr:nvCxnSpPr>
        <xdr:cNvPr id="924" name="直線コネクタ 923"/>
        <xdr:cNvCxnSpPr/>
      </xdr:nvCxnSpPr>
      <xdr:spPr>
        <a:xfrm>
          <a:off x="19443700" y="168325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82566</xdr:rowOff>
    </xdr:from>
    <xdr:ext cx="469744" cy="259045"/>
    <xdr:sp macro="" textlink="">
      <xdr:nvSpPr>
        <xdr:cNvPr id="925" name="【公民館】&#10;一人当たり面積平均値テキスト"/>
        <xdr:cNvSpPr txBox="1"/>
      </xdr:nvSpPr>
      <xdr:spPr>
        <a:xfrm>
          <a:off x="19547840" y="17517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926" name="フローチャート: 判断 925"/>
        <xdr:cNvSpPr/>
      </xdr:nvSpPr>
      <xdr:spPr>
        <a:xfrm>
          <a:off x="1945894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927" name="フローチャート: 判断 926"/>
        <xdr:cNvSpPr/>
      </xdr:nvSpPr>
      <xdr:spPr>
        <a:xfrm>
          <a:off x="18735040" y="176923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928" name="フローチャート: 判断 927"/>
        <xdr:cNvSpPr/>
      </xdr:nvSpPr>
      <xdr:spPr>
        <a:xfrm>
          <a:off x="17937480" y="1767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929" name="フローチャート: 判断 928"/>
        <xdr:cNvSpPr/>
      </xdr:nvSpPr>
      <xdr:spPr>
        <a:xfrm>
          <a:off x="17162780" y="177076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2539</xdr:rowOff>
    </xdr:from>
    <xdr:to>
      <xdr:col>98</xdr:col>
      <xdr:colOff>38100</xdr:colOff>
      <xdr:row>106</xdr:row>
      <xdr:rowOff>104139</xdr:rowOff>
    </xdr:to>
    <xdr:sp macro="" textlink="">
      <xdr:nvSpPr>
        <xdr:cNvPr id="930" name="フローチャート: 判断 929"/>
        <xdr:cNvSpPr/>
      </xdr:nvSpPr>
      <xdr:spPr>
        <a:xfrm>
          <a:off x="16388080" y="1777237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132080</xdr:rowOff>
    </xdr:from>
    <xdr:to>
      <xdr:col>116</xdr:col>
      <xdr:colOff>114300</xdr:colOff>
      <xdr:row>107</xdr:row>
      <xdr:rowOff>62230</xdr:rowOff>
    </xdr:to>
    <xdr:sp macro="" textlink="">
      <xdr:nvSpPr>
        <xdr:cNvPr id="936" name="楕円 935"/>
        <xdr:cNvSpPr/>
      </xdr:nvSpPr>
      <xdr:spPr>
        <a:xfrm>
          <a:off x="19458940" y="179019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110507</xdr:rowOff>
    </xdr:from>
    <xdr:ext cx="469744" cy="259045"/>
    <xdr:sp macro="" textlink="">
      <xdr:nvSpPr>
        <xdr:cNvPr id="937" name="【公民館】&#10;一人当たり面積該当値テキスト"/>
        <xdr:cNvSpPr txBox="1"/>
      </xdr:nvSpPr>
      <xdr:spPr>
        <a:xfrm>
          <a:off x="19547840" y="1788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132080</xdr:rowOff>
    </xdr:from>
    <xdr:to>
      <xdr:col>112</xdr:col>
      <xdr:colOff>38100</xdr:colOff>
      <xdr:row>107</xdr:row>
      <xdr:rowOff>62230</xdr:rowOff>
    </xdr:to>
    <xdr:sp macro="" textlink="">
      <xdr:nvSpPr>
        <xdr:cNvPr id="938" name="楕円 937"/>
        <xdr:cNvSpPr/>
      </xdr:nvSpPr>
      <xdr:spPr>
        <a:xfrm>
          <a:off x="18735040" y="179019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11430</xdr:rowOff>
    </xdr:from>
    <xdr:to>
      <xdr:col>116</xdr:col>
      <xdr:colOff>63500</xdr:colOff>
      <xdr:row>107</xdr:row>
      <xdr:rowOff>11430</xdr:rowOff>
    </xdr:to>
    <xdr:cxnSp macro="">
      <xdr:nvCxnSpPr>
        <xdr:cNvPr id="939" name="直線コネクタ 938"/>
        <xdr:cNvCxnSpPr/>
      </xdr:nvCxnSpPr>
      <xdr:spPr>
        <a:xfrm>
          <a:off x="18778220" y="1794891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139700</xdr:rowOff>
    </xdr:from>
    <xdr:to>
      <xdr:col>107</xdr:col>
      <xdr:colOff>101600</xdr:colOff>
      <xdr:row>107</xdr:row>
      <xdr:rowOff>69850</xdr:rowOff>
    </xdr:to>
    <xdr:sp macro="" textlink="">
      <xdr:nvSpPr>
        <xdr:cNvPr id="940" name="楕円 939"/>
        <xdr:cNvSpPr/>
      </xdr:nvSpPr>
      <xdr:spPr>
        <a:xfrm>
          <a:off x="17937480" y="17909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11430</xdr:rowOff>
    </xdr:from>
    <xdr:to>
      <xdr:col>111</xdr:col>
      <xdr:colOff>177800</xdr:colOff>
      <xdr:row>107</xdr:row>
      <xdr:rowOff>19050</xdr:rowOff>
    </xdr:to>
    <xdr:cxnSp macro="">
      <xdr:nvCxnSpPr>
        <xdr:cNvPr id="941" name="直線コネクタ 940"/>
        <xdr:cNvCxnSpPr/>
      </xdr:nvCxnSpPr>
      <xdr:spPr>
        <a:xfrm flipV="1">
          <a:off x="17988280" y="1794891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139700</xdr:rowOff>
    </xdr:from>
    <xdr:to>
      <xdr:col>102</xdr:col>
      <xdr:colOff>165100</xdr:colOff>
      <xdr:row>107</xdr:row>
      <xdr:rowOff>69850</xdr:rowOff>
    </xdr:to>
    <xdr:sp macro="" textlink="">
      <xdr:nvSpPr>
        <xdr:cNvPr id="942" name="楕円 941"/>
        <xdr:cNvSpPr/>
      </xdr:nvSpPr>
      <xdr:spPr>
        <a:xfrm>
          <a:off x="17162780" y="17909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19050</xdr:rowOff>
    </xdr:from>
    <xdr:to>
      <xdr:col>107</xdr:col>
      <xdr:colOff>50800</xdr:colOff>
      <xdr:row>107</xdr:row>
      <xdr:rowOff>19050</xdr:rowOff>
    </xdr:to>
    <xdr:cxnSp macro="">
      <xdr:nvCxnSpPr>
        <xdr:cNvPr id="943" name="直線コネクタ 942"/>
        <xdr:cNvCxnSpPr/>
      </xdr:nvCxnSpPr>
      <xdr:spPr>
        <a:xfrm>
          <a:off x="17213580" y="1795653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139700</xdr:rowOff>
    </xdr:from>
    <xdr:to>
      <xdr:col>98</xdr:col>
      <xdr:colOff>38100</xdr:colOff>
      <xdr:row>107</xdr:row>
      <xdr:rowOff>69850</xdr:rowOff>
    </xdr:to>
    <xdr:sp macro="" textlink="">
      <xdr:nvSpPr>
        <xdr:cNvPr id="944" name="楕円 943"/>
        <xdr:cNvSpPr/>
      </xdr:nvSpPr>
      <xdr:spPr>
        <a:xfrm>
          <a:off x="16388080" y="179095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19050</xdr:rowOff>
    </xdr:from>
    <xdr:to>
      <xdr:col>102</xdr:col>
      <xdr:colOff>114300</xdr:colOff>
      <xdr:row>107</xdr:row>
      <xdr:rowOff>19050</xdr:rowOff>
    </xdr:to>
    <xdr:cxnSp macro="">
      <xdr:nvCxnSpPr>
        <xdr:cNvPr id="945" name="直線コネクタ 944"/>
        <xdr:cNvCxnSpPr/>
      </xdr:nvCxnSpPr>
      <xdr:spPr>
        <a:xfrm>
          <a:off x="16431260" y="1795653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36847</xdr:rowOff>
    </xdr:from>
    <xdr:ext cx="469744" cy="259045"/>
    <xdr:sp macro="" textlink="">
      <xdr:nvSpPr>
        <xdr:cNvPr id="946" name="n_1aveValue【公民館】&#10;一人当たり面積"/>
        <xdr:cNvSpPr txBox="1"/>
      </xdr:nvSpPr>
      <xdr:spPr>
        <a:xfrm>
          <a:off x="18561127" y="1747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947" name="n_2aveValue【公民館】&#10;一人当たり面積"/>
        <xdr:cNvSpPr txBox="1"/>
      </xdr:nvSpPr>
      <xdr:spPr>
        <a:xfrm>
          <a:off x="17776267" y="1745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52088</xdr:rowOff>
    </xdr:from>
    <xdr:ext cx="469744" cy="259045"/>
    <xdr:sp macro="" textlink="">
      <xdr:nvSpPr>
        <xdr:cNvPr id="948" name="n_3aveValue【公民館】&#10;一人当たり面積"/>
        <xdr:cNvSpPr txBox="1"/>
      </xdr:nvSpPr>
      <xdr:spPr>
        <a:xfrm>
          <a:off x="17001567" y="1748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120666</xdr:rowOff>
    </xdr:from>
    <xdr:ext cx="469744" cy="259045"/>
    <xdr:sp macro="" textlink="">
      <xdr:nvSpPr>
        <xdr:cNvPr id="949" name="n_4aveValue【公民館】&#10;一人当たり面積"/>
        <xdr:cNvSpPr txBox="1"/>
      </xdr:nvSpPr>
      <xdr:spPr>
        <a:xfrm>
          <a:off x="16226867" y="1755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53357</xdr:rowOff>
    </xdr:from>
    <xdr:ext cx="469744" cy="259045"/>
    <xdr:sp macro="" textlink="">
      <xdr:nvSpPr>
        <xdr:cNvPr id="950" name="n_1mainValue【公民館】&#10;一人当たり面積"/>
        <xdr:cNvSpPr txBox="1"/>
      </xdr:nvSpPr>
      <xdr:spPr>
        <a:xfrm>
          <a:off x="18561127" y="1799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60977</xdr:rowOff>
    </xdr:from>
    <xdr:ext cx="469744" cy="259045"/>
    <xdr:sp macro="" textlink="">
      <xdr:nvSpPr>
        <xdr:cNvPr id="951" name="n_2mainValue【公民館】&#10;一人当たり面積"/>
        <xdr:cNvSpPr txBox="1"/>
      </xdr:nvSpPr>
      <xdr:spPr>
        <a:xfrm>
          <a:off x="17776267" y="1799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60977</xdr:rowOff>
    </xdr:from>
    <xdr:ext cx="469744" cy="259045"/>
    <xdr:sp macro="" textlink="">
      <xdr:nvSpPr>
        <xdr:cNvPr id="952" name="n_3mainValue【公民館】&#10;一人当たり面積"/>
        <xdr:cNvSpPr txBox="1"/>
      </xdr:nvSpPr>
      <xdr:spPr>
        <a:xfrm>
          <a:off x="17001567" y="1799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60977</xdr:rowOff>
    </xdr:from>
    <xdr:ext cx="469744" cy="259045"/>
    <xdr:sp macro="" textlink="">
      <xdr:nvSpPr>
        <xdr:cNvPr id="953" name="n_4mainValue【公民館】&#10;一人当たり面積"/>
        <xdr:cNvSpPr txBox="1"/>
      </xdr:nvSpPr>
      <xdr:spPr>
        <a:xfrm>
          <a:off x="16226867" y="1799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特に低くなっているのは、公営住宅と港湾・漁港である。公営住宅については平成２０年度から合併前の５町地域で地域活性化住宅の建設に取り組んでおり、また、子育て仕様住戸や子育て支援住宅の整備を平成２５年度から進めていることが考えられる。また、港湾・漁港については、保有している施設の約半数が耐用年数（５０年）の半分を経過しておらず、比較的新しい施設が約半数を占めていることが考えら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鹿児島県鹿児島市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602,465
599,003
547.58
266,671,114
260,388,458
4,416,089
131,713,726
269,827,981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30.0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45176</xdr:rowOff>
    </xdr:from>
    <xdr:to>
      <xdr:col>24</xdr:col>
      <xdr:colOff>62865</xdr:colOff>
      <xdr:row>42</xdr:row>
      <xdr:rowOff>89263</xdr:rowOff>
    </xdr:to>
    <xdr:cxnSp macro="">
      <xdr:nvCxnSpPr>
        <xdr:cNvPr id="58" name="直線コネクタ 57"/>
        <xdr:cNvCxnSpPr/>
      </xdr:nvCxnSpPr>
      <xdr:spPr>
        <a:xfrm flipV="1">
          <a:off x="4086225" y="5744936"/>
          <a:ext cx="0" cy="1385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405111" cy="259045"/>
    <xdr:sp macro="" textlink="">
      <xdr:nvSpPr>
        <xdr:cNvPr id="59" name="【図書館】&#10;有形固定資産減価償却率最小値テキスト"/>
        <xdr:cNvSpPr txBox="1"/>
      </xdr:nvSpPr>
      <xdr:spPr>
        <a:xfrm>
          <a:off x="4124960" y="713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60" name="直線コネクタ 59"/>
        <xdr:cNvCxnSpPr/>
      </xdr:nvCxnSpPr>
      <xdr:spPr>
        <a:xfrm>
          <a:off x="4020820" y="71301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163303</xdr:rowOff>
    </xdr:from>
    <xdr:ext cx="405111" cy="259045"/>
    <xdr:sp macro="" textlink="">
      <xdr:nvSpPr>
        <xdr:cNvPr id="61" name="【図書館】&#10;有形固定資産減価償却率最大値テキスト"/>
        <xdr:cNvSpPr txBox="1"/>
      </xdr:nvSpPr>
      <xdr:spPr>
        <a:xfrm>
          <a:off x="4124960" y="5527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45176</xdr:rowOff>
    </xdr:from>
    <xdr:to>
      <xdr:col>24</xdr:col>
      <xdr:colOff>152400</xdr:colOff>
      <xdr:row>34</xdr:row>
      <xdr:rowOff>45176</xdr:rowOff>
    </xdr:to>
    <xdr:cxnSp macro="">
      <xdr:nvCxnSpPr>
        <xdr:cNvPr id="62" name="直線コネクタ 61"/>
        <xdr:cNvCxnSpPr/>
      </xdr:nvCxnSpPr>
      <xdr:spPr>
        <a:xfrm>
          <a:off x="4020820" y="57449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18885</xdr:rowOff>
    </xdr:from>
    <xdr:ext cx="405111" cy="259045"/>
    <xdr:sp macro="" textlink="">
      <xdr:nvSpPr>
        <xdr:cNvPr id="63" name="【図書館】&#10;有形固定資産減価償却率平均値テキスト"/>
        <xdr:cNvSpPr txBox="1"/>
      </xdr:nvSpPr>
      <xdr:spPr>
        <a:xfrm>
          <a:off x="4124960" y="60539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167458</xdr:rowOff>
    </xdr:from>
    <xdr:to>
      <xdr:col>24</xdr:col>
      <xdr:colOff>114300</xdr:colOff>
      <xdr:row>37</xdr:row>
      <xdr:rowOff>97608</xdr:rowOff>
    </xdr:to>
    <xdr:sp macro="" textlink="">
      <xdr:nvSpPr>
        <xdr:cNvPr id="64" name="フローチャート: 判断 63"/>
        <xdr:cNvSpPr/>
      </xdr:nvSpPr>
      <xdr:spPr>
        <a:xfrm>
          <a:off x="4036060" y="62024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147864</xdr:rowOff>
    </xdr:from>
    <xdr:to>
      <xdr:col>20</xdr:col>
      <xdr:colOff>38100</xdr:colOff>
      <xdr:row>37</xdr:row>
      <xdr:rowOff>78014</xdr:rowOff>
    </xdr:to>
    <xdr:sp macro="" textlink="">
      <xdr:nvSpPr>
        <xdr:cNvPr id="65" name="フローチャート: 判断 64"/>
        <xdr:cNvSpPr/>
      </xdr:nvSpPr>
      <xdr:spPr>
        <a:xfrm>
          <a:off x="3312160" y="61829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121739</xdr:rowOff>
    </xdr:from>
    <xdr:to>
      <xdr:col>15</xdr:col>
      <xdr:colOff>101600</xdr:colOff>
      <xdr:row>37</xdr:row>
      <xdr:rowOff>51889</xdr:rowOff>
    </xdr:to>
    <xdr:sp macro="" textlink="">
      <xdr:nvSpPr>
        <xdr:cNvPr id="66" name="フローチャート: 判断 65"/>
        <xdr:cNvSpPr/>
      </xdr:nvSpPr>
      <xdr:spPr>
        <a:xfrm>
          <a:off x="2514600" y="61567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139700</xdr:rowOff>
    </xdr:from>
    <xdr:to>
      <xdr:col>10</xdr:col>
      <xdr:colOff>165100</xdr:colOff>
      <xdr:row>37</xdr:row>
      <xdr:rowOff>69850</xdr:rowOff>
    </xdr:to>
    <xdr:sp macro="" textlink="">
      <xdr:nvSpPr>
        <xdr:cNvPr id="67" name="フローチャート: 判断 66"/>
        <xdr:cNvSpPr/>
      </xdr:nvSpPr>
      <xdr:spPr>
        <a:xfrm>
          <a:off x="1739900" y="61747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165826</xdr:rowOff>
    </xdr:from>
    <xdr:to>
      <xdr:col>6</xdr:col>
      <xdr:colOff>38100</xdr:colOff>
      <xdr:row>37</xdr:row>
      <xdr:rowOff>95976</xdr:rowOff>
    </xdr:to>
    <xdr:sp macro="" textlink="">
      <xdr:nvSpPr>
        <xdr:cNvPr id="68" name="フローチャート: 判断 67"/>
        <xdr:cNvSpPr/>
      </xdr:nvSpPr>
      <xdr:spPr>
        <a:xfrm>
          <a:off x="965200" y="62008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147865</xdr:rowOff>
    </xdr:from>
    <xdr:to>
      <xdr:col>24</xdr:col>
      <xdr:colOff>114300</xdr:colOff>
      <xdr:row>39</xdr:row>
      <xdr:rowOff>78015</xdr:rowOff>
    </xdr:to>
    <xdr:sp macro="" textlink="">
      <xdr:nvSpPr>
        <xdr:cNvPr id="74" name="楕円 73"/>
        <xdr:cNvSpPr/>
      </xdr:nvSpPr>
      <xdr:spPr>
        <a:xfrm>
          <a:off x="4036060" y="65181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126292</xdr:rowOff>
    </xdr:from>
    <xdr:ext cx="405111" cy="259045"/>
    <xdr:sp macro="" textlink="">
      <xdr:nvSpPr>
        <xdr:cNvPr id="75" name="【図書館】&#10;有形固定資産減価償却率該当値テキスト"/>
        <xdr:cNvSpPr txBox="1"/>
      </xdr:nvSpPr>
      <xdr:spPr>
        <a:xfrm>
          <a:off x="4124960" y="649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131535</xdr:rowOff>
    </xdr:from>
    <xdr:to>
      <xdr:col>20</xdr:col>
      <xdr:colOff>38100</xdr:colOff>
      <xdr:row>39</xdr:row>
      <xdr:rowOff>61685</xdr:rowOff>
    </xdr:to>
    <xdr:sp macro="" textlink="">
      <xdr:nvSpPr>
        <xdr:cNvPr id="76" name="楕円 75"/>
        <xdr:cNvSpPr/>
      </xdr:nvSpPr>
      <xdr:spPr>
        <a:xfrm>
          <a:off x="3312160" y="65018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10885</xdr:rowOff>
    </xdr:from>
    <xdr:to>
      <xdr:col>24</xdr:col>
      <xdr:colOff>63500</xdr:colOff>
      <xdr:row>39</xdr:row>
      <xdr:rowOff>27215</xdr:rowOff>
    </xdr:to>
    <xdr:cxnSp macro="">
      <xdr:nvCxnSpPr>
        <xdr:cNvPr id="77" name="直線コネクタ 76"/>
        <xdr:cNvCxnSpPr/>
      </xdr:nvCxnSpPr>
      <xdr:spPr>
        <a:xfrm>
          <a:off x="3355340" y="6548845"/>
          <a:ext cx="73152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107043</xdr:rowOff>
    </xdr:from>
    <xdr:to>
      <xdr:col>15</xdr:col>
      <xdr:colOff>101600</xdr:colOff>
      <xdr:row>39</xdr:row>
      <xdr:rowOff>37193</xdr:rowOff>
    </xdr:to>
    <xdr:sp macro="" textlink="">
      <xdr:nvSpPr>
        <xdr:cNvPr id="78" name="楕円 77"/>
        <xdr:cNvSpPr/>
      </xdr:nvSpPr>
      <xdr:spPr>
        <a:xfrm>
          <a:off x="2514600" y="64773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157843</xdr:rowOff>
    </xdr:from>
    <xdr:to>
      <xdr:col>19</xdr:col>
      <xdr:colOff>177800</xdr:colOff>
      <xdr:row>39</xdr:row>
      <xdr:rowOff>10885</xdr:rowOff>
    </xdr:to>
    <xdr:cxnSp macro="">
      <xdr:nvCxnSpPr>
        <xdr:cNvPr id="79" name="直線コネクタ 78"/>
        <xdr:cNvCxnSpPr/>
      </xdr:nvCxnSpPr>
      <xdr:spPr>
        <a:xfrm>
          <a:off x="2565400" y="6528163"/>
          <a:ext cx="78994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89081</xdr:rowOff>
    </xdr:from>
    <xdr:to>
      <xdr:col>10</xdr:col>
      <xdr:colOff>165100</xdr:colOff>
      <xdr:row>39</xdr:row>
      <xdr:rowOff>19231</xdr:rowOff>
    </xdr:to>
    <xdr:sp macro="" textlink="">
      <xdr:nvSpPr>
        <xdr:cNvPr id="80" name="楕円 79"/>
        <xdr:cNvSpPr/>
      </xdr:nvSpPr>
      <xdr:spPr>
        <a:xfrm>
          <a:off x="1739900" y="64594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139881</xdr:rowOff>
    </xdr:from>
    <xdr:to>
      <xdr:col>15</xdr:col>
      <xdr:colOff>50800</xdr:colOff>
      <xdr:row>38</xdr:row>
      <xdr:rowOff>157843</xdr:rowOff>
    </xdr:to>
    <xdr:cxnSp macro="">
      <xdr:nvCxnSpPr>
        <xdr:cNvPr id="81" name="直線コネクタ 80"/>
        <xdr:cNvCxnSpPr/>
      </xdr:nvCxnSpPr>
      <xdr:spPr>
        <a:xfrm>
          <a:off x="1790700" y="6510201"/>
          <a:ext cx="7747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71120</xdr:rowOff>
    </xdr:from>
    <xdr:to>
      <xdr:col>6</xdr:col>
      <xdr:colOff>38100</xdr:colOff>
      <xdr:row>39</xdr:row>
      <xdr:rowOff>1270</xdr:rowOff>
    </xdr:to>
    <xdr:sp macro="" textlink="">
      <xdr:nvSpPr>
        <xdr:cNvPr id="82" name="楕円 81"/>
        <xdr:cNvSpPr/>
      </xdr:nvSpPr>
      <xdr:spPr>
        <a:xfrm>
          <a:off x="965200" y="64414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121920</xdr:rowOff>
    </xdr:from>
    <xdr:to>
      <xdr:col>10</xdr:col>
      <xdr:colOff>114300</xdr:colOff>
      <xdr:row>38</xdr:row>
      <xdr:rowOff>139881</xdr:rowOff>
    </xdr:to>
    <xdr:cxnSp macro="">
      <xdr:nvCxnSpPr>
        <xdr:cNvPr id="83" name="直線コネクタ 82"/>
        <xdr:cNvCxnSpPr/>
      </xdr:nvCxnSpPr>
      <xdr:spPr>
        <a:xfrm>
          <a:off x="1008380" y="6492240"/>
          <a:ext cx="78232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94541</xdr:rowOff>
    </xdr:from>
    <xdr:ext cx="405111" cy="259045"/>
    <xdr:sp macro="" textlink="">
      <xdr:nvSpPr>
        <xdr:cNvPr id="84" name="n_1aveValue【図書館】&#10;有形固定資産減価償却率"/>
        <xdr:cNvSpPr txBox="1"/>
      </xdr:nvSpPr>
      <xdr:spPr>
        <a:xfrm>
          <a:off x="3170564" y="596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68416</xdr:rowOff>
    </xdr:from>
    <xdr:ext cx="405111" cy="259045"/>
    <xdr:sp macro="" textlink="">
      <xdr:nvSpPr>
        <xdr:cNvPr id="85" name="n_2aveValue【図書館】&#10;有形固定資産減価償却率"/>
        <xdr:cNvSpPr txBox="1"/>
      </xdr:nvSpPr>
      <xdr:spPr>
        <a:xfrm>
          <a:off x="2385704" y="5935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86377</xdr:rowOff>
    </xdr:from>
    <xdr:ext cx="405111" cy="259045"/>
    <xdr:sp macro="" textlink="">
      <xdr:nvSpPr>
        <xdr:cNvPr id="86" name="n_3aveValue【図書館】&#10;有形固定資産減価償却率"/>
        <xdr:cNvSpPr txBox="1"/>
      </xdr:nvSpPr>
      <xdr:spPr>
        <a:xfrm>
          <a:off x="1611004"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112503</xdr:rowOff>
    </xdr:from>
    <xdr:ext cx="405111" cy="259045"/>
    <xdr:sp macro="" textlink="">
      <xdr:nvSpPr>
        <xdr:cNvPr id="87" name="n_4aveValue【図書館】&#10;有形固定資産減価償却率"/>
        <xdr:cNvSpPr txBox="1"/>
      </xdr:nvSpPr>
      <xdr:spPr>
        <a:xfrm>
          <a:off x="836304" y="597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52812</xdr:rowOff>
    </xdr:from>
    <xdr:ext cx="405111" cy="259045"/>
    <xdr:sp macro="" textlink="">
      <xdr:nvSpPr>
        <xdr:cNvPr id="88" name="n_1mainValue【図書館】&#10;有形固定資産減価償却率"/>
        <xdr:cNvSpPr txBox="1"/>
      </xdr:nvSpPr>
      <xdr:spPr>
        <a:xfrm>
          <a:off x="3170564" y="659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28320</xdr:rowOff>
    </xdr:from>
    <xdr:ext cx="405111" cy="259045"/>
    <xdr:sp macro="" textlink="">
      <xdr:nvSpPr>
        <xdr:cNvPr id="89" name="n_2mainValue【図書館】&#10;有形固定資産減価償却率"/>
        <xdr:cNvSpPr txBox="1"/>
      </xdr:nvSpPr>
      <xdr:spPr>
        <a:xfrm>
          <a:off x="2385704" y="656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10358</xdr:rowOff>
    </xdr:from>
    <xdr:ext cx="405111" cy="259045"/>
    <xdr:sp macro="" textlink="">
      <xdr:nvSpPr>
        <xdr:cNvPr id="90" name="n_3mainValue【図書館】&#10;有形固定資産減価償却率"/>
        <xdr:cNvSpPr txBox="1"/>
      </xdr:nvSpPr>
      <xdr:spPr>
        <a:xfrm>
          <a:off x="1611004" y="654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163847</xdr:rowOff>
    </xdr:from>
    <xdr:ext cx="405111" cy="259045"/>
    <xdr:sp macro="" textlink="">
      <xdr:nvSpPr>
        <xdr:cNvPr id="91" name="n_4mainValue【図書館】&#10;有形固定資産減価償却率"/>
        <xdr:cNvSpPr txBox="1"/>
      </xdr:nvSpPr>
      <xdr:spPr>
        <a:xfrm>
          <a:off x="83630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xdr:rowOff>
    </xdr:from>
    <xdr:to>
      <xdr:col>54</xdr:col>
      <xdr:colOff>189865</xdr:colOff>
      <xdr:row>40</xdr:row>
      <xdr:rowOff>167640</xdr:rowOff>
    </xdr:to>
    <xdr:cxnSp macro="">
      <xdr:nvCxnSpPr>
        <xdr:cNvPr id="113" name="直線コネクタ 112"/>
        <xdr:cNvCxnSpPr/>
      </xdr:nvCxnSpPr>
      <xdr:spPr>
        <a:xfrm flipV="1">
          <a:off x="9219565" y="570738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4" name="【図書館】&#10;一人当たり面積最小値テキスト"/>
        <xdr:cNvSpPr txBox="1"/>
      </xdr:nvSpPr>
      <xdr:spPr>
        <a:xfrm>
          <a:off x="9258300"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5" name="直線コネクタ 114"/>
        <xdr:cNvCxnSpPr/>
      </xdr:nvCxnSpPr>
      <xdr:spPr>
        <a:xfrm>
          <a:off x="9154160" y="687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125747</xdr:rowOff>
    </xdr:from>
    <xdr:ext cx="469744" cy="259045"/>
    <xdr:sp macro="" textlink="">
      <xdr:nvSpPr>
        <xdr:cNvPr id="116" name="【図書館】&#10;一人当たり面積最大値テキスト"/>
        <xdr:cNvSpPr txBox="1"/>
      </xdr:nvSpPr>
      <xdr:spPr>
        <a:xfrm>
          <a:off x="92583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xdr:rowOff>
    </xdr:from>
    <xdr:to>
      <xdr:col>55</xdr:col>
      <xdr:colOff>88900</xdr:colOff>
      <xdr:row>34</xdr:row>
      <xdr:rowOff>7620</xdr:rowOff>
    </xdr:to>
    <xdr:cxnSp macro="">
      <xdr:nvCxnSpPr>
        <xdr:cNvPr id="117" name="直線コネクタ 116"/>
        <xdr:cNvCxnSpPr/>
      </xdr:nvCxnSpPr>
      <xdr:spPr>
        <a:xfrm>
          <a:off x="9154160" y="57073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18" name="【図書館】&#10;一人当たり面積平均値テキスト"/>
        <xdr:cNvSpPr txBox="1"/>
      </xdr:nvSpPr>
      <xdr:spPr>
        <a:xfrm>
          <a:off x="9258300" y="6250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9" name="フローチャート: 判断 118"/>
        <xdr:cNvSpPr/>
      </xdr:nvSpPr>
      <xdr:spPr>
        <a:xfrm>
          <a:off x="9192260" y="63957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20" name="フローチャート: 判断 119"/>
        <xdr:cNvSpPr/>
      </xdr:nvSpPr>
      <xdr:spPr>
        <a:xfrm>
          <a:off x="8445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21" name="フローチャート: 判断 120"/>
        <xdr:cNvSpPr/>
      </xdr:nvSpPr>
      <xdr:spPr>
        <a:xfrm>
          <a:off x="7670800" y="63728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48260</xdr:rowOff>
    </xdr:from>
    <xdr:to>
      <xdr:col>41</xdr:col>
      <xdr:colOff>101600</xdr:colOff>
      <xdr:row>38</xdr:row>
      <xdr:rowOff>149860</xdr:rowOff>
    </xdr:to>
    <xdr:sp macro="" textlink="">
      <xdr:nvSpPr>
        <xdr:cNvPr id="122" name="フローチャート: 判断 121"/>
        <xdr:cNvSpPr/>
      </xdr:nvSpPr>
      <xdr:spPr>
        <a:xfrm>
          <a:off x="687324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48260</xdr:rowOff>
    </xdr:from>
    <xdr:to>
      <xdr:col>36</xdr:col>
      <xdr:colOff>165100</xdr:colOff>
      <xdr:row>38</xdr:row>
      <xdr:rowOff>149860</xdr:rowOff>
    </xdr:to>
    <xdr:sp macro="" textlink="">
      <xdr:nvSpPr>
        <xdr:cNvPr id="123" name="フローチャート: 判断 122"/>
        <xdr:cNvSpPr/>
      </xdr:nvSpPr>
      <xdr:spPr>
        <a:xfrm>
          <a:off x="609854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13970</xdr:rowOff>
    </xdr:from>
    <xdr:to>
      <xdr:col>55</xdr:col>
      <xdr:colOff>50800</xdr:colOff>
      <xdr:row>39</xdr:row>
      <xdr:rowOff>115570</xdr:rowOff>
    </xdr:to>
    <xdr:sp macro="" textlink="">
      <xdr:nvSpPr>
        <xdr:cNvPr id="129" name="楕円 128"/>
        <xdr:cNvSpPr/>
      </xdr:nvSpPr>
      <xdr:spPr>
        <a:xfrm>
          <a:off x="9192260" y="65519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163847</xdr:rowOff>
    </xdr:from>
    <xdr:ext cx="469744" cy="259045"/>
    <xdr:sp macro="" textlink="">
      <xdr:nvSpPr>
        <xdr:cNvPr id="130" name="【図書館】&#10;一人当たり面積該当値テキスト"/>
        <xdr:cNvSpPr txBox="1"/>
      </xdr:nvSpPr>
      <xdr:spPr>
        <a:xfrm>
          <a:off x="9258300" y="653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13970</xdr:rowOff>
    </xdr:from>
    <xdr:to>
      <xdr:col>50</xdr:col>
      <xdr:colOff>165100</xdr:colOff>
      <xdr:row>39</xdr:row>
      <xdr:rowOff>115570</xdr:rowOff>
    </xdr:to>
    <xdr:sp macro="" textlink="">
      <xdr:nvSpPr>
        <xdr:cNvPr id="131" name="楕円 130"/>
        <xdr:cNvSpPr/>
      </xdr:nvSpPr>
      <xdr:spPr>
        <a:xfrm>
          <a:off x="8445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64770</xdr:rowOff>
    </xdr:from>
    <xdr:to>
      <xdr:col>55</xdr:col>
      <xdr:colOff>0</xdr:colOff>
      <xdr:row>39</xdr:row>
      <xdr:rowOff>64770</xdr:rowOff>
    </xdr:to>
    <xdr:cxnSp macro="">
      <xdr:nvCxnSpPr>
        <xdr:cNvPr id="132" name="直線コネクタ 131"/>
        <xdr:cNvCxnSpPr/>
      </xdr:nvCxnSpPr>
      <xdr:spPr>
        <a:xfrm>
          <a:off x="8496300" y="660273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13970</xdr:rowOff>
    </xdr:from>
    <xdr:to>
      <xdr:col>46</xdr:col>
      <xdr:colOff>38100</xdr:colOff>
      <xdr:row>39</xdr:row>
      <xdr:rowOff>115570</xdr:rowOff>
    </xdr:to>
    <xdr:sp macro="" textlink="">
      <xdr:nvSpPr>
        <xdr:cNvPr id="133" name="楕円 132"/>
        <xdr:cNvSpPr/>
      </xdr:nvSpPr>
      <xdr:spPr>
        <a:xfrm>
          <a:off x="7670800" y="65519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64770</xdr:rowOff>
    </xdr:from>
    <xdr:to>
      <xdr:col>50</xdr:col>
      <xdr:colOff>114300</xdr:colOff>
      <xdr:row>39</xdr:row>
      <xdr:rowOff>64770</xdr:rowOff>
    </xdr:to>
    <xdr:cxnSp macro="">
      <xdr:nvCxnSpPr>
        <xdr:cNvPr id="134" name="直線コネクタ 133"/>
        <xdr:cNvCxnSpPr/>
      </xdr:nvCxnSpPr>
      <xdr:spPr>
        <a:xfrm>
          <a:off x="7713980" y="660273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13970</xdr:rowOff>
    </xdr:from>
    <xdr:to>
      <xdr:col>41</xdr:col>
      <xdr:colOff>101600</xdr:colOff>
      <xdr:row>39</xdr:row>
      <xdr:rowOff>115570</xdr:rowOff>
    </xdr:to>
    <xdr:sp macro="" textlink="">
      <xdr:nvSpPr>
        <xdr:cNvPr id="135" name="楕円 134"/>
        <xdr:cNvSpPr/>
      </xdr:nvSpPr>
      <xdr:spPr>
        <a:xfrm>
          <a:off x="687324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64770</xdr:rowOff>
    </xdr:from>
    <xdr:to>
      <xdr:col>45</xdr:col>
      <xdr:colOff>177800</xdr:colOff>
      <xdr:row>39</xdr:row>
      <xdr:rowOff>64770</xdr:rowOff>
    </xdr:to>
    <xdr:cxnSp macro="">
      <xdr:nvCxnSpPr>
        <xdr:cNvPr id="136" name="直線コネクタ 135"/>
        <xdr:cNvCxnSpPr/>
      </xdr:nvCxnSpPr>
      <xdr:spPr>
        <a:xfrm>
          <a:off x="6924040" y="660273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13970</xdr:rowOff>
    </xdr:from>
    <xdr:to>
      <xdr:col>36</xdr:col>
      <xdr:colOff>165100</xdr:colOff>
      <xdr:row>39</xdr:row>
      <xdr:rowOff>115570</xdr:rowOff>
    </xdr:to>
    <xdr:sp macro="" textlink="">
      <xdr:nvSpPr>
        <xdr:cNvPr id="137" name="楕円 136"/>
        <xdr:cNvSpPr/>
      </xdr:nvSpPr>
      <xdr:spPr>
        <a:xfrm>
          <a:off x="609854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64770</xdr:rowOff>
    </xdr:from>
    <xdr:to>
      <xdr:col>41</xdr:col>
      <xdr:colOff>50800</xdr:colOff>
      <xdr:row>39</xdr:row>
      <xdr:rowOff>64770</xdr:rowOff>
    </xdr:to>
    <xdr:cxnSp macro="">
      <xdr:nvCxnSpPr>
        <xdr:cNvPr id="138" name="直線コネクタ 137"/>
        <xdr:cNvCxnSpPr/>
      </xdr:nvCxnSpPr>
      <xdr:spPr>
        <a:xfrm>
          <a:off x="6149340" y="660273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143527</xdr:rowOff>
    </xdr:from>
    <xdr:ext cx="469744" cy="259045"/>
    <xdr:sp macro="" textlink="">
      <xdr:nvSpPr>
        <xdr:cNvPr id="139" name="n_1aveValue【図書館】&#10;一人当たり面積"/>
        <xdr:cNvSpPr txBox="1"/>
      </xdr:nvSpPr>
      <xdr:spPr>
        <a:xfrm>
          <a:off x="827158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120667</xdr:rowOff>
    </xdr:from>
    <xdr:ext cx="469744" cy="259045"/>
    <xdr:sp macro="" textlink="">
      <xdr:nvSpPr>
        <xdr:cNvPr id="140" name="n_2aveValue【図書館】&#10;一人当たり面積"/>
        <xdr:cNvSpPr txBox="1"/>
      </xdr:nvSpPr>
      <xdr:spPr>
        <a:xfrm>
          <a:off x="750958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166387</xdr:rowOff>
    </xdr:from>
    <xdr:ext cx="469744" cy="259045"/>
    <xdr:sp macro="" textlink="">
      <xdr:nvSpPr>
        <xdr:cNvPr id="141" name="n_3aveValue【図書館】&#10;一人当たり面積"/>
        <xdr:cNvSpPr txBox="1"/>
      </xdr:nvSpPr>
      <xdr:spPr>
        <a:xfrm>
          <a:off x="67120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166387</xdr:rowOff>
    </xdr:from>
    <xdr:ext cx="469744" cy="259045"/>
    <xdr:sp macro="" textlink="">
      <xdr:nvSpPr>
        <xdr:cNvPr id="142" name="n_4aveValue【図書館】&#10;一人当たり面積"/>
        <xdr:cNvSpPr txBox="1"/>
      </xdr:nvSpPr>
      <xdr:spPr>
        <a:xfrm>
          <a:off x="59373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106697</xdr:rowOff>
    </xdr:from>
    <xdr:ext cx="469744" cy="259045"/>
    <xdr:sp macro="" textlink="">
      <xdr:nvSpPr>
        <xdr:cNvPr id="143" name="n_1mainValue【図書館】&#10;一人当たり面積"/>
        <xdr:cNvSpPr txBox="1"/>
      </xdr:nvSpPr>
      <xdr:spPr>
        <a:xfrm>
          <a:off x="8271587" y="664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106697</xdr:rowOff>
    </xdr:from>
    <xdr:ext cx="469744" cy="259045"/>
    <xdr:sp macro="" textlink="">
      <xdr:nvSpPr>
        <xdr:cNvPr id="144" name="n_2mainValue【図書館】&#10;一人当たり面積"/>
        <xdr:cNvSpPr txBox="1"/>
      </xdr:nvSpPr>
      <xdr:spPr>
        <a:xfrm>
          <a:off x="7509587" y="664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106697</xdr:rowOff>
    </xdr:from>
    <xdr:ext cx="469744" cy="259045"/>
    <xdr:sp macro="" textlink="">
      <xdr:nvSpPr>
        <xdr:cNvPr id="145" name="n_3mainValue【図書館】&#10;一人当たり面積"/>
        <xdr:cNvSpPr txBox="1"/>
      </xdr:nvSpPr>
      <xdr:spPr>
        <a:xfrm>
          <a:off x="6712027" y="664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106697</xdr:rowOff>
    </xdr:from>
    <xdr:ext cx="469744" cy="259045"/>
    <xdr:sp macro="" textlink="">
      <xdr:nvSpPr>
        <xdr:cNvPr id="146" name="n_4mainValue【図書館】&#10;一人当たり面積"/>
        <xdr:cNvSpPr txBox="1"/>
      </xdr:nvSpPr>
      <xdr:spPr>
        <a:xfrm>
          <a:off x="5937327" y="664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30480</xdr:rowOff>
    </xdr:from>
    <xdr:to>
      <xdr:col>24</xdr:col>
      <xdr:colOff>62865</xdr:colOff>
      <xdr:row>63</xdr:row>
      <xdr:rowOff>57150</xdr:rowOff>
    </xdr:to>
    <xdr:cxnSp macro="">
      <xdr:nvCxnSpPr>
        <xdr:cNvPr id="171" name="直線コネクタ 170"/>
        <xdr:cNvCxnSpPr/>
      </xdr:nvCxnSpPr>
      <xdr:spPr>
        <a:xfrm flipV="1">
          <a:off x="4086225" y="941832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60977</xdr:rowOff>
    </xdr:from>
    <xdr:ext cx="405111" cy="259045"/>
    <xdr:sp macro="" textlink="">
      <xdr:nvSpPr>
        <xdr:cNvPr id="172" name="【体育館・プール】&#10;有形固定資産減価償却率最小値テキスト"/>
        <xdr:cNvSpPr txBox="1"/>
      </xdr:nvSpPr>
      <xdr:spPr>
        <a:xfrm>
          <a:off x="4124960"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57150</xdr:rowOff>
    </xdr:from>
    <xdr:to>
      <xdr:col>24</xdr:col>
      <xdr:colOff>152400</xdr:colOff>
      <xdr:row>63</xdr:row>
      <xdr:rowOff>57150</xdr:rowOff>
    </xdr:to>
    <xdr:cxnSp macro="">
      <xdr:nvCxnSpPr>
        <xdr:cNvPr id="173" name="直線コネクタ 172"/>
        <xdr:cNvCxnSpPr/>
      </xdr:nvCxnSpPr>
      <xdr:spPr>
        <a:xfrm>
          <a:off x="4020820" y="10618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148607</xdr:rowOff>
    </xdr:from>
    <xdr:ext cx="405111" cy="259045"/>
    <xdr:sp macro="" textlink="">
      <xdr:nvSpPr>
        <xdr:cNvPr id="174" name="【体育館・プール】&#10;有形固定資産減価償却率最大値テキスト"/>
        <xdr:cNvSpPr txBox="1"/>
      </xdr:nvSpPr>
      <xdr:spPr>
        <a:xfrm>
          <a:off x="4124960" y="920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30480</xdr:rowOff>
    </xdr:from>
    <xdr:to>
      <xdr:col>24</xdr:col>
      <xdr:colOff>152400</xdr:colOff>
      <xdr:row>56</xdr:row>
      <xdr:rowOff>30480</xdr:rowOff>
    </xdr:to>
    <xdr:cxnSp macro="">
      <xdr:nvCxnSpPr>
        <xdr:cNvPr id="175" name="直線コネクタ 174"/>
        <xdr:cNvCxnSpPr/>
      </xdr:nvCxnSpPr>
      <xdr:spPr>
        <a:xfrm>
          <a:off x="4020820" y="9418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118127</xdr:rowOff>
    </xdr:from>
    <xdr:ext cx="405111" cy="259045"/>
    <xdr:sp macro="" textlink="">
      <xdr:nvSpPr>
        <xdr:cNvPr id="176" name="【体育館・プール】&#10;有形固定資産減価償却率平均値テキスト"/>
        <xdr:cNvSpPr txBox="1"/>
      </xdr:nvSpPr>
      <xdr:spPr>
        <a:xfrm>
          <a:off x="4124960" y="9841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139700</xdr:rowOff>
    </xdr:from>
    <xdr:to>
      <xdr:col>24</xdr:col>
      <xdr:colOff>114300</xdr:colOff>
      <xdr:row>59</xdr:row>
      <xdr:rowOff>69850</xdr:rowOff>
    </xdr:to>
    <xdr:sp macro="" textlink="">
      <xdr:nvSpPr>
        <xdr:cNvPr id="177" name="フローチャート: 判断 176"/>
        <xdr:cNvSpPr/>
      </xdr:nvSpPr>
      <xdr:spPr>
        <a:xfrm>
          <a:off x="4036060" y="9862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139700</xdr:rowOff>
    </xdr:from>
    <xdr:to>
      <xdr:col>20</xdr:col>
      <xdr:colOff>38100</xdr:colOff>
      <xdr:row>59</xdr:row>
      <xdr:rowOff>69850</xdr:rowOff>
    </xdr:to>
    <xdr:sp macro="" textlink="">
      <xdr:nvSpPr>
        <xdr:cNvPr id="178" name="フローチャート: 判断 177"/>
        <xdr:cNvSpPr/>
      </xdr:nvSpPr>
      <xdr:spPr>
        <a:xfrm>
          <a:off x="3312160" y="98628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101600</xdr:rowOff>
    </xdr:from>
    <xdr:to>
      <xdr:col>15</xdr:col>
      <xdr:colOff>101600</xdr:colOff>
      <xdr:row>59</xdr:row>
      <xdr:rowOff>31750</xdr:rowOff>
    </xdr:to>
    <xdr:sp macro="" textlink="">
      <xdr:nvSpPr>
        <xdr:cNvPr id="179" name="フローチャート: 判断 178"/>
        <xdr:cNvSpPr/>
      </xdr:nvSpPr>
      <xdr:spPr>
        <a:xfrm>
          <a:off x="2514600" y="98247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103505</xdr:rowOff>
    </xdr:from>
    <xdr:to>
      <xdr:col>10</xdr:col>
      <xdr:colOff>165100</xdr:colOff>
      <xdr:row>59</xdr:row>
      <xdr:rowOff>33655</xdr:rowOff>
    </xdr:to>
    <xdr:sp macro="" textlink="">
      <xdr:nvSpPr>
        <xdr:cNvPr id="180" name="フローチャート: 判断 179"/>
        <xdr:cNvSpPr/>
      </xdr:nvSpPr>
      <xdr:spPr>
        <a:xfrm>
          <a:off x="1739900" y="98266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141605</xdr:rowOff>
    </xdr:from>
    <xdr:to>
      <xdr:col>6</xdr:col>
      <xdr:colOff>38100</xdr:colOff>
      <xdr:row>59</xdr:row>
      <xdr:rowOff>71755</xdr:rowOff>
    </xdr:to>
    <xdr:sp macro="" textlink="">
      <xdr:nvSpPr>
        <xdr:cNvPr id="181" name="フローチャート: 判断 180"/>
        <xdr:cNvSpPr/>
      </xdr:nvSpPr>
      <xdr:spPr>
        <a:xfrm>
          <a:off x="965200" y="98647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53975</xdr:rowOff>
    </xdr:from>
    <xdr:to>
      <xdr:col>24</xdr:col>
      <xdr:colOff>114300</xdr:colOff>
      <xdr:row>58</xdr:row>
      <xdr:rowOff>155575</xdr:rowOff>
    </xdr:to>
    <xdr:sp macro="" textlink="">
      <xdr:nvSpPr>
        <xdr:cNvPr id="187" name="楕円 186"/>
        <xdr:cNvSpPr/>
      </xdr:nvSpPr>
      <xdr:spPr>
        <a:xfrm>
          <a:off x="4036060" y="977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76852</xdr:rowOff>
    </xdr:from>
    <xdr:ext cx="405111" cy="259045"/>
    <xdr:sp macro="" textlink="">
      <xdr:nvSpPr>
        <xdr:cNvPr id="188" name="【体育館・プール】&#10;有形固定資産減価償却率該当値テキスト"/>
        <xdr:cNvSpPr txBox="1"/>
      </xdr:nvSpPr>
      <xdr:spPr>
        <a:xfrm>
          <a:off x="4124960" y="963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15875</xdr:rowOff>
    </xdr:from>
    <xdr:to>
      <xdr:col>20</xdr:col>
      <xdr:colOff>38100</xdr:colOff>
      <xdr:row>58</xdr:row>
      <xdr:rowOff>117475</xdr:rowOff>
    </xdr:to>
    <xdr:sp macro="" textlink="">
      <xdr:nvSpPr>
        <xdr:cNvPr id="189" name="楕円 188"/>
        <xdr:cNvSpPr/>
      </xdr:nvSpPr>
      <xdr:spPr>
        <a:xfrm>
          <a:off x="3312160" y="97389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66675</xdr:rowOff>
    </xdr:from>
    <xdr:to>
      <xdr:col>24</xdr:col>
      <xdr:colOff>63500</xdr:colOff>
      <xdr:row>58</xdr:row>
      <xdr:rowOff>104775</xdr:rowOff>
    </xdr:to>
    <xdr:cxnSp macro="">
      <xdr:nvCxnSpPr>
        <xdr:cNvPr id="190" name="直線コネクタ 189"/>
        <xdr:cNvCxnSpPr/>
      </xdr:nvCxnSpPr>
      <xdr:spPr>
        <a:xfrm>
          <a:off x="3355340" y="9789795"/>
          <a:ext cx="7315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151130</xdr:rowOff>
    </xdr:from>
    <xdr:to>
      <xdr:col>15</xdr:col>
      <xdr:colOff>101600</xdr:colOff>
      <xdr:row>58</xdr:row>
      <xdr:rowOff>81280</xdr:rowOff>
    </xdr:to>
    <xdr:sp macro="" textlink="">
      <xdr:nvSpPr>
        <xdr:cNvPr id="191" name="楕円 190"/>
        <xdr:cNvSpPr/>
      </xdr:nvSpPr>
      <xdr:spPr>
        <a:xfrm>
          <a:off x="2514600" y="97066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30480</xdr:rowOff>
    </xdr:from>
    <xdr:to>
      <xdr:col>19</xdr:col>
      <xdr:colOff>177800</xdr:colOff>
      <xdr:row>58</xdr:row>
      <xdr:rowOff>66675</xdr:rowOff>
    </xdr:to>
    <xdr:cxnSp macro="">
      <xdr:nvCxnSpPr>
        <xdr:cNvPr id="192" name="直線コネクタ 191"/>
        <xdr:cNvCxnSpPr/>
      </xdr:nvCxnSpPr>
      <xdr:spPr>
        <a:xfrm>
          <a:off x="2565400" y="9753600"/>
          <a:ext cx="78994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149225</xdr:rowOff>
    </xdr:from>
    <xdr:to>
      <xdr:col>10</xdr:col>
      <xdr:colOff>165100</xdr:colOff>
      <xdr:row>58</xdr:row>
      <xdr:rowOff>79375</xdr:rowOff>
    </xdr:to>
    <xdr:sp macro="" textlink="">
      <xdr:nvSpPr>
        <xdr:cNvPr id="193" name="楕円 192"/>
        <xdr:cNvSpPr/>
      </xdr:nvSpPr>
      <xdr:spPr>
        <a:xfrm>
          <a:off x="1739900" y="97047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28575</xdr:rowOff>
    </xdr:from>
    <xdr:to>
      <xdr:col>15</xdr:col>
      <xdr:colOff>50800</xdr:colOff>
      <xdr:row>58</xdr:row>
      <xdr:rowOff>30480</xdr:rowOff>
    </xdr:to>
    <xdr:cxnSp macro="">
      <xdr:nvCxnSpPr>
        <xdr:cNvPr id="194" name="直線コネクタ 193"/>
        <xdr:cNvCxnSpPr/>
      </xdr:nvCxnSpPr>
      <xdr:spPr>
        <a:xfrm>
          <a:off x="1790700" y="9751695"/>
          <a:ext cx="7747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111125</xdr:rowOff>
    </xdr:from>
    <xdr:to>
      <xdr:col>6</xdr:col>
      <xdr:colOff>38100</xdr:colOff>
      <xdr:row>58</xdr:row>
      <xdr:rowOff>41275</xdr:rowOff>
    </xdr:to>
    <xdr:sp macro="" textlink="">
      <xdr:nvSpPr>
        <xdr:cNvPr id="195" name="楕円 194"/>
        <xdr:cNvSpPr/>
      </xdr:nvSpPr>
      <xdr:spPr>
        <a:xfrm>
          <a:off x="965200" y="96666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161925</xdr:rowOff>
    </xdr:from>
    <xdr:to>
      <xdr:col>10</xdr:col>
      <xdr:colOff>114300</xdr:colOff>
      <xdr:row>58</xdr:row>
      <xdr:rowOff>28575</xdr:rowOff>
    </xdr:to>
    <xdr:cxnSp macro="">
      <xdr:nvCxnSpPr>
        <xdr:cNvPr id="196" name="直線コネクタ 195"/>
        <xdr:cNvCxnSpPr/>
      </xdr:nvCxnSpPr>
      <xdr:spPr>
        <a:xfrm>
          <a:off x="1008380" y="9717405"/>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60977</xdr:rowOff>
    </xdr:from>
    <xdr:ext cx="405111" cy="259045"/>
    <xdr:sp macro="" textlink="">
      <xdr:nvSpPr>
        <xdr:cNvPr id="197" name="n_1aveValue【体育館・プール】&#10;有形固定資産減価償却率"/>
        <xdr:cNvSpPr txBox="1"/>
      </xdr:nvSpPr>
      <xdr:spPr>
        <a:xfrm>
          <a:off x="3170564" y="9951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22877</xdr:rowOff>
    </xdr:from>
    <xdr:ext cx="405111" cy="259045"/>
    <xdr:sp macro="" textlink="">
      <xdr:nvSpPr>
        <xdr:cNvPr id="198" name="n_2aveValue【体育館・プール】&#10;有形固定資産減価償却率"/>
        <xdr:cNvSpPr txBox="1"/>
      </xdr:nvSpPr>
      <xdr:spPr>
        <a:xfrm>
          <a:off x="2385704" y="9913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24782</xdr:rowOff>
    </xdr:from>
    <xdr:ext cx="405111" cy="259045"/>
    <xdr:sp macro="" textlink="">
      <xdr:nvSpPr>
        <xdr:cNvPr id="199" name="n_3aveValue【体育館・プール】&#10;有形固定資産減価償却率"/>
        <xdr:cNvSpPr txBox="1"/>
      </xdr:nvSpPr>
      <xdr:spPr>
        <a:xfrm>
          <a:off x="1611004" y="9915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62882</xdr:rowOff>
    </xdr:from>
    <xdr:ext cx="405111" cy="259045"/>
    <xdr:sp macro="" textlink="">
      <xdr:nvSpPr>
        <xdr:cNvPr id="200" name="n_4aveValue【体育館・プール】&#10;有形固定資産減価償却率"/>
        <xdr:cNvSpPr txBox="1"/>
      </xdr:nvSpPr>
      <xdr:spPr>
        <a:xfrm>
          <a:off x="836304" y="9953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134002</xdr:rowOff>
    </xdr:from>
    <xdr:ext cx="405111" cy="259045"/>
    <xdr:sp macro="" textlink="">
      <xdr:nvSpPr>
        <xdr:cNvPr id="201" name="n_1mainValue【体育館・プール】&#10;有形固定資産減価償却率"/>
        <xdr:cNvSpPr txBox="1"/>
      </xdr:nvSpPr>
      <xdr:spPr>
        <a:xfrm>
          <a:off x="3170564" y="952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97807</xdr:rowOff>
    </xdr:from>
    <xdr:ext cx="405111" cy="259045"/>
    <xdr:sp macro="" textlink="">
      <xdr:nvSpPr>
        <xdr:cNvPr id="202" name="n_2mainValue【体育館・プール】&#10;有形固定資産減価償却率"/>
        <xdr:cNvSpPr txBox="1"/>
      </xdr:nvSpPr>
      <xdr:spPr>
        <a:xfrm>
          <a:off x="2385704" y="948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95902</xdr:rowOff>
    </xdr:from>
    <xdr:ext cx="405111" cy="259045"/>
    <xdr:sp macro="" textlink="">
      <xdr:nvSpPr>
        <xdr:cNvPr id="203" name="n_3mainValue【体育館・プール】&#10;有形固定資産減価償却率"/>
        <xdr:cNvSpPr txBox="1"/>
      </xdr:nvSpPr>
      <xdr:spPr>
        <a:xfrm>
          <a:off x="1611004" y="948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57802</xdr:rowOff>
    </xdr:from>
    <xdr:ext cx="405111" cy="259045"/>
    <xdr:sp macro="" textlink="">
      <xdr:nvSpPr>
        <xdr:cNvPr id="204" name="n_4mainValue【体育館・プール】&#10;有形固定資産減価償却率"/>
        <xdr:cNvSpPr txBox="1"/>
      </xdr:nvSpPr>
      <xdr:spPr>
        <a:xfrm>
          <a:off x="836304" y="944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xdr:cNvSpPr txBox="1"/>
      </xdr:nvSpPr>
      <xdr:spPr>
        <a:xfrm>
          <a:off x="54053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xdr:cNvSpPr txBox="1"/>
      </xdr:nvSpPr>
      <xdr:spPr>
        <a:xfrm>
          <a:off x="540530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xdr:cNvSpPr txBox="1"/>
      </xdr:nvSpPr>
      <xdr:spPr>
        <a:xfrm>
          <a:off x="540530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xdr:cNvSpPr txBox="1"/>
      </xdr:nvSpPr>
      <xdr:spPr>
        <a:xfrm>
          <a:off x="540530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155448</xdr:rowOff>
    </xdr:from>
    <xdr:to>
      <xdr:col>54</xdr:col>
      <xdr:colOff>189865</xdr:colOff>
      <xdr:row>63</xdr:row>
      <xdr:rowOff>157734</xdr:rowOff>
    </xdr:to>
    <xdr:cxnSp macro="">
      <xdr:nvCxnSpPr>
        <xdr:cNvPr id="226" name="直線コネクタ 225"/>
        <xdr:cNvCxnSpPr/>
      </xdr:nvCxnSpPr>
      <xdr:spPr>
        <a:xfrm flipV="1">
          <a:off x="9219565" y="9543288"/>
          <a:ext cx="0" cy="1175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7" name="【体育館・プール】&#10;一人当たり面積最小値テキスト"/>
        <xdr:cNvSpPr txBox="1"/>
      </xdr:nvSpPr>
      <xdr:spPr>
        <a:xfrm>
          <a:off x="9258300" y="1072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8" name="直線コネクタ 227"/>
        <xdr:cNvCxnSpPr/>
      </xdr:nvCxnSpPr>
      <xdr:spPr>
        <a:xfrm>
          <a:off x="9154160" y="107190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102125</xdr:rowOff>
    </xdr:from>
    <xdr:ext cx="469744" cy="259045"/>
    <xdr:sp macro="" textlink="">
      <xdr:nvSpPr>
        <xdr:cNvPr id="229" name="【体育館・プール】&#10;一人当たり面積最大値テキスト"/>
        <xdr:cNvSpPr txBox="1"/>
      </xdr:nvSpPr>
      <xdr:spPr>
        <a:xfrm>
          <a:off x="9258300" y="9322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155448</xdr:rowOff>
    </xdr:from>
    <xdr:to>
      <xdr:col>55</xdr:col>
      <xdr:colOff>88900</xdr:colOff>
      <xdr:row>56</xdr:row>
      <xdr:rowOff>155448</xdr:rowOff>
    </xdr:to>
    <xdr:cxnSp macro="">
      <xdr:nvCxnSpPr>
        <xdr:cNvPr id="230" name="直線コネクタ 229"/>
        <xdr:cNvCxnSpPr/>
      </xdr:nvCxnSpPr>
      <xdr:spPr>
        <a:xfrm>
          <a:off x="9154160" y="95432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12209</xdr:rowOff>
    </xdr:from>
    <xdr:ext cx="469744" cy="259045"/>
    <xdr:sp macro="" textlink="">
      <xdr:nvSpPr>
        <xdr:cNvPr id="231" name="【体育館・プール】&#10;一人当たり面積平均値テキスト"/>
        <xdr:cNvSpPr txBox="1"/>
      </xdr:nvSpPr>
      <xdr:spPr>
        <a:xfrm>
          <a:off x="9258300" y="10405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32" name="フローチャート: 判断 231"/>
        <xdr:cNvSpPr/>
      </xdr:nvSpPr>
      <xdr:spPr>
        <a:xfrm>
          <a:off x="9192260" y="104274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36068</xdr:rowOff>
    </xdr:from>
    <xdr:to>
      <xdr:col>50</xdr:col>
      <xdr:colOff>165100</xdr:colOff>
      <xdr:row>62</xdr:row>
      <xdr:rowOff>137668</xdr:rowOff>
    </xdr:to>
    <xdr:sp macro="" textlink="">
      <xdr:nvSpPr>
        <xdr:cNvPr id="233" name="フローチャート: 判断 232"/>
        <xdr:cNvSpPr/>
      </xdr:nvSpPr>
      <xdr:spPr>
        <a:xfrm>
          <a:off x="8445500" y="1042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170942</xdr:rowOff>
    </xdr:from>
    <xdr:to>
      <xdr:col>46</xdr:col>
      <xdr:colOff>38100</xdr:colOff>
      <xdr:row>62</xdr:row>
      <xdr:rowOff>101092</xdr:rowOff>
    </xdr:to>
    <xdr:sp macro="" textlink="">
      <xdr:nvSpPr>
        <xdr:cNvPr id="234" name="フローチャート: 判断 233"/>
        <xdr:cNvSpPr/>
      </xdr:nvSpPr>
      <xdr:spPr>
        <a:xfrm>
          <a:off x="7670800" y="103969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61214</xdr:rowOff>
    </xdr:from>
    <xdr:to>
      <xdr:col>41</xdr:col>
      <xdr:colOff>101600</xdr:colOff>
      <xdr:row>62</xdr:row>
      <xdr:rowOff>162814</xdr:rowOff>
    </xdr:to>
    <xdr:sp macro="" textlink="">
      <xdr:nvSpPr>
        <xdr:cNvPr id="235" name="フローチャート: 判断 234"/>
        <xdr:cNvSpPr/>
      </xdr:nvSpPr>
      <xdr:spPr>
        <a:xfrm>
          <a:off x="6873240" y="1045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95504</xdr:rowOff>
    </xdr:from>
    <xdr:to>
      <xdr:col>36</xdr:col>
      <xdr:colOff>165100</xdr:colOff>
      <xdr:row>63</xdr:row>
      <xdr:rowOff>25654</xdr:rowOff>
    </xdr:to>
    <xdr:sp macro="" textlink="">
      <xdr:nvSpPr>
        <xdr:cNvPr id="236" name="フローチャート: 判断 235"/>
        <xdr:cNvSpPr/>
      </xdr:nvSpPr>
      <xdr:spPr>
        <a:xfrm>
          <a:off x="6098540" y="104891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127508</xdr:rowOff>
    </xdr:from>
    <xdr:to>
      <xdr:col>55</xdr:col>
      <xdr:colOff>50800</xdr:colOff>
      <xdr:row>62</xdr:row>
      <xdr:rowOff>57658</xdr:rowOff>
    </xdr:to>
    <xdr:sp macro="" textlink="">
      <xdr:nvSpPr>
        <xdr:cNvPr id="242" name="楕円 241"/>
        <xdr:cNvSpPr/>
      </xdr:nvSpPr>
      <xdr:spPr>
        <a:xfrm>
          <a:off x="9192260" y="103535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150385</xdr:rowOff>
    </xdr:from>
    <xdr:ext cx="469744" cy="259045"/>
    <xdr:sp macro="" textlink="">
      <xdr:nvSpPr>
        <xdr:cNvPr id="243" name="【体育館・プール】&#10;一人当たり面積該当値テキスト"/>
        <xdr:cNvSpPr txBox="1"/>
      </xdr:nvSpPr>
      <xdr:spPr>
        <a:xfrm>
          <a:off x="9258300" y="1020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125222</xdr:rowOff>
    </xdr:from>
    <xdr:to>
      <xdr:col>50</xdr:col>
      <xdr:colOff>165100</xdr:colOff>
      <xdr:row>62</xdr:row>
      <xdr:rowOff>55372</xdr:rowOff>
    </xdr:to>
    <xdr:sp macro="" textlink="">
      <xdr:nvSpPr>
        <xdr:cNvPr id="244" name="楕円 243"/>
        <xdr:cNvSpPr/>
      </xdr:nvSpPr>
      <xdr:spPr>
        <a:xfrm>
          <a:off x="8445500" y="103512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4572</xdr:rowOff>
    </xdr:from>
    <xdr:to>
      <xdr:col>55</xdr:col>
      <xdr:colOff>0</xdr:colOff>
      <xdr:row>62</xdr:row>
      <xdr:rowOff>6858</xdr:rowOff>
    </xdr:to>
    <xdr:cxnSp macro="">
      <xdr:nvCxnSpPr>
        <xdr:cNvPr id="245" name="直線コネクタ 244"/>
        <xdr:cNvCxnSpPr/>
      </xdr:nvCxnSpPr>
      <xdr:spPr>
        <a:xfrm>
          <a:off x="8496300" y="10398252"/>
          <a:ext cx="7239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127508</xdr:rowOff>
    </xdr:from>
    <xdr:to>
      <xdr:col>46</xdr:col>
      <xdr:colOff>38100</xdr:colOff>
      <xdr:row>62</xdr:row>
      <xdr:rowOff>57658</xdr:rowOff>
    </xdr:to>
    <xdr:sp macro="" textlink="">
      <xdr:nvSpPr>
        <xdr:cNvPr id="246" name="楕円 245"/>
        <xdr:cNvSpPr/>
      </xdr:nvSpPr>
      <xdr:spPr>
        <a:xfrm>
          <a:off x="7670800" y="103535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4572</xdr:rowOff>
    </xdr:from>
    <xdr:to>
      <xdr:col>50</xdr:col>
      <xdr:colOff>114300</xdr:colOff>
      <xdr:row>62</xdr:row>
      <xdr:rowOff>6858</xdr:rowOff>
    </xdr:to>
    <xdr:cxnSp macro="">
      <xdr:nvCxnSpPr>
        <xdr:cNvPr id="247" name="直線コネクタ 246"/>
        <xdr:cNvCxnSpPr/>
      </xdr:nvCxnSpPr>
      <xdr:spPr>
        <a:xfrm flipV="1">
          <a:off x="7713980" y="10398252"/>
          <a:ext cx="7823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127508</xdr:rowOff>
    </xdr:from>
    <xdr:to>
      <xdr:col>41</xdr:col>
      <xdr:colOff>101600</xdr:colOff>
      <xdr:row>62</xdr:row>
      <xdr:rowOff>57658</xdr:rowOff>
    </xdr:to>
    <xdr:sp macro="" textlink="">
      <xdr:nvSpPr>
        <xdr:cNvPr id="248" name="楕円 247"/>
        <xdr:cNvSpPr/>
      </xdr:nvSpPr>
      <xdr:spPr>
        <a:xfrm>
          <a:off x="6873240" y="103535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6858</xdr:rowOff>
    </xdr:from>
    <xdr:to>
      <xdr:col>45</xdr:col>
      <xdr:colOff>177800</xdr:colOff>
      <xdr:row>62</xdr:row>
      <xdr:rowOff>6858</xdr:rowOff>
    </xdr:to>
    <xdr:cxnSp macro="">
      <xdr:nvCxnSpPr>
        <xdr:cNvPr id="249" name="直線コネクタ 248"/>
        <xdr:cNvCxnSpPr/>
      </xdr:nvCxnSpPr>
      <xdr:spPr>
        <a:xfrm>
          <a:off x="6924040" y="1040053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129794</xdr:rowOff>
    </xdr:from>
    <xdr:to>
      <xdr:col>36</xdr:col>
      <xdr:colOff>165100</xdr:colOff>
      <xdr:row>62</xdr:row>
      <xdr:rowOff>59944</xdr:rowOff>
    </xdr:to>
    <xdr:sp macro="" textlink="">
      <xdr:nvSpPr>
        <xdr:cNvPr id="250" name="楕円 249"/>
        <xdr:cNvSpPr/>
      </xdr:nvSpPr>
      <xdr:spPr>
        <a:xfrm>
          <a:off x="6098540" y="103558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6858</xdr:rowOff>
    </xdr:from>
    <xdr:to>
      <xdr:col>41</xdr:col>
      <xdr:colOff>50800</xdr:colOff>
      <xdr:row>62</xdr:row>
      <xdr:rowOff>9144</xdr:rowOff>
    </xdr:to>
    <xdr:cxnSp macro="">
      <xdr:nvCxnSpPr>
        <xdr:cNvPr id="251" name="直線コネクタ 250"/>
        <xdr:cNvCxnSpPr/>
      </xdr:nvCxnSpPr>
      <xdr:spPr>
        <a:xfrm flipV="1">
          <a:off x="6149340" y="10400538"/>
          <a:ext cx="7747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128795</xdr:rowOff>
    </xdr:from>
    <xdr:ext cx="469744" cy="259045"/>
    <xdr:sp macro="" textlink="">
      <xdr:nvSpPr>
        <xdr:cNvPr id="252" name="n_1aveValue【体育館・プール】&#10;一人当たり面積"/>
        <xdr:cNvSpPr txBox="1"/>
      </xdr:nvSpPr>
      <xdr:spPr>
        <a:xfrm>
          <a:off x="8271587" y="10522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92219</xdr:rowOff>
    </xdr:from>
    <xdr:ext cx="469744" cy="259045"/>
    <xdr:sp macro="" textlink="">
      <xdr:nvSpPr>
        <xdr:cNvPr id="253" name="n_2aveValue【体育館・プール】&#10;一人当たり面積"/>
        <xdr:cNvSpPr txBox="1"/>
      </xdr:nvSpPr>
      <xdr:spPr>
        <a:xfrm>
          <a:off x="7509587" y="10485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153941</xdr:rowOff>
    </xdr:from>
    <xdr:ext cx="469744" cy="259045"/>
    <xdr:sp macro="" textlink="">
      <xdr:nvSpPr>
        <xdr:cNvPr id="254" name="n_3aveValue【体育館・プール】&#10;一人当たり面積"/>
        <xdr:cNvSpPr txBox="1"/>
      </xdr:nvSpPr>
      <xdr:spPr>
        <a:xfrm>
          <a:off x="6712027" y="10547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16781</xdr:rowOff>
    </xdr:from>
    <xdr:ext cx="469744" cy="259045"/>
    <xdr:sp macro="" textlink="">
      <xdr:nvSpPr>
        <xdr:cNvPr id="255" name="n_4aveValue【体育館・プール】&#10;一人当たり面積"/>
        <xdr:cNvSpPr txBox="1"/>
      </xdr:nvSpPr>
      <xdr:spPr>
        <a:xfrm>
          <a:off x="5937327" y="1057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71899</xdr:rowOff>
    </xdr:from>
    <xdr:ext cx="469744" cy="259045"/>
    <xdr:sp macro="" textlink="">
      <xdr:nvSpPr>
        <xdr:cNvPr id="256" name="n_1mainValue【体育館・プール】&#10;一人当たり面積"/>
        <xdr:cNvSpPr txBox="1"/>
      </xdr:nvSpPr>
      <xdr:spPr>
        <a:xfrm>
          <a:off x="8271587" y="1013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74185</xdr:rowOff>
    </xdr:from>
    <xdr:ext cx="469744" cy="259045"/>
    <xdr:sp macro="" textlink="">
      <xdr:nvSpPr>
        <xdr:cNvPr id="257" name="n_2mainValue【体育館・プール】&#10;一人当たり面積"/>
        <xdr:cNvSpPr txBox="1"/>
      </xdr:nvSpPr>
      <xdr:spPr>
        <a:xfrm>
          <a:off x="7509587" y="1013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74185</xdr:rowOff>
    </xdr:from>
    <xdr:ext cx="469744" cy="259045"/>
    <xdr:sp macro="" textlink="">
      <xdr:nvSpPr>
        <xdr:cNvPr id="258" name="n_3mainValue【体育館・プール】&#10;一人当たり面積"/>
        <xdr:cNvSpPr txBox="1"/>
      </xdr:nvSpPr>
      <xdr:spPr>
        <a:xfrm>
          <a:off x="6712027" y="1013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76471</xdr:rowOff>
    </xdr:from>
    <xdr:ext cx="469744" cy="259045"/>
    <xdr:sp macro="" textlink="">
      <xdr:nvSpPr>
        <xdr:cNvPr id="259" name="n_4mainValue【体育館・プール】&#10;一人当たり面積"/>
        <xdr:cNvSpPr txBox="1"/>
      </xdr:nvSpPr>
      <xdr:spPr>
        <a:xfrm>
          <a:off x="5937327" y="1013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115824</xdr:rowOff>
    </xdr:from>
    <xdr:to>
      <xdr:col>24</xdr:col>
      <xdr:colOff>62865</xdr:colOff>
      <xdr:row>84</xdr:row>
      <xdr:rowOff>106680</xdr:rowOff>
    </xdr:to>
    <xdr:cxnSp macro="">
      <xdr:nvCxnSpPr>
        <xdr:cNvPr id="282" name="直線コネクタ 281"/>
        <xdr:cNvCxnSpPr/>
      </xdr:nvCxnSpPr>
      <xdr:spPr>
        <a:xfrm flipV="1">
          <a:off x="4086225" y="13024104"/>
          <a:ext cx="0" cy="1164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110507</xdr:rowOff>
    </xdr:from>
    <xdr:ext cx="405111" cy="259045"/>
    <xdr:sp macro="" textlink="">
      <xdr:nvSpPr>
        <xdr:cNvPr id="283" name="【福祉施設】&#10;有形固定資産減価償却率最小値テキスト"/>
        <xdr:cNvSpPr txBox="1"/>
      </xdr:nvSpPr>
      <xdr:spPr>
        <a:xfrm>
          <a:off x="4124960" y="1419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106680</xdr:rowOff>
    </xdr:from>
    <xdr:to>
      <xdr:col>24</xdr:col>
      <xdr:colOff>152400</xdr:colOff>
      <xdr:row>84</xdr:row>
      <xdr:rowOff>106680</xdr:rowOff>
    </xdr:to>
    <xdr:cxnSp macro="">
      <xdr:nvCxnSpPr>
        <xdr:cNvPr id="284" name="直線コネクタ 283"/>
        <xdr:cNvCxnSpPr/>
      </xdr:nvCxnSpPr>
      <xdr:spPr>
        <a:xfrm>
          <a:off x="4020820" y="141884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62501</xdr:rowOff>
    </xdr:from>
    <xdr:ext cx="405111" cy="259045"/>
    <xdr:sp macro="" textlink="">
      <xdr:nvSpPr>
        <xdr:cNvPr id="285" name="【福祉施設】&#10;有形固定資産減価償却率最大値テキスト"/>
        <xdr:cNvSpPr txBox="1"/>
      </xdr:nvSpPr>
      <xdr:spPr>
        <a:xfrm>
          <a:off x="4124960" y="12803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115824</xdr:rowOff>
    </xdr:from>
    <xdr:to>
      <xdr:col>24</xdr:col>
      <xdr:colOff>152400</xdr:colOff>
      <xdr:row>77</xdr:row>
      <xdr:rowOff>115824</xdr:rowOff>
    </xdr:to>
    <xdr:cxnSp macro="">
      <xdr:nvCxnSpPr>
        <xdr:cNvPr id="286" name="直線コネクタ 285"/>
        <xdr:cNvCxnSpPr/>
      </xdr:nvCxnSpPr>
      <xdr:spPr>
        <a:xfrm>
          <a:off x="4020820" y="130241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89171</xdr:rowOff>
    </xdr:from>
    <xdr:ext cx="405111" cy="259045"/>
    <xdr:sp macro="" textlink="">
      <xdr:nvSpPr>
        <xdr:cNvPr id="287" name="【福祉施設】&#10;有形固定資産減価償却率平均値テキスト"/>
        <xdr:cNvSpPr txBox="1"/>
      </xdr:nvSpPr>
      <xdr:spPr>
        <a:xfrm>
          <a:off x="4124960" y="133327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110744</xdr:rowOff>
    </xdr:from>
    <xdr:to>
      <xdr:col>24</xdr:col>
      <xdr:colOff>114300</xdr:colOff>
      <xdr:row>80</xdr:row>
      <xdr:rowOff>40894</xdr:rowOff>
    </xdr:to>
    <xdr:sp macro="" textlink="">
      <xdr:nvSpPr>
        <xdr:cNvPr id="288" name="フローチャート: 判断 287"/>
        <xdr:cNvSpPr/>
      </xdr:nvSpPr>
      <xdr:spPr>
        <a:xfrm>
          <a:off x="4036060" y="133543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90170</xdr:rowOff>
    </xdr:from>
    <xdr:to>
      <xdr:col>20</xdr:col>
      <xdr:colOff>38100</xdr:colOff>
      <xdr:row>80</xdr:row>
      <xdr:rowOff>20320</xdr:rowOff>
    </xdr:to>
    <xdr:sp macro="" textlink="">
      <xdr:nvSpPr>
        <xdr:cNvPr id="289" name="フローチャート: 判断 288"/>
        <xdr:cNvSpPr/>
      </xdr:nvSpPr>
      <xdr:spPr>
        <a:xfrm>
          <a:off x="3312160" y="133337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51308</xdr:rowOff>
    </xdr:from>
    <xdr:to>
      <xdr:col>15</xdr:col>
      <xdr:colOff>101600</xdr:colOff>
      <xdr:row>79</xdr:row>
      <xdr:rowOff>152908</xdr:rowOff>
    </xdr:to>
    <xdr:sp macro="" textlink="">
      <xdr:nvSpPr>
        <xdr:cNvPr id="290" name="フローチャート: 判断 289"/>
        <xdr:cNvSpPr/>
      </xdr:nvSpPr>
      <xdr:spPr>
        <a:xfrm>
          <a:off x="2514600" y="13294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49022</xdr:rowOff>
    </xdr:from>
    <xdr:to>
      <xdr:col>10</xdr:col>
      <xdr:colOff>165100</xdr:colOff>
      <xdr:row>79</xdr:row>
      <xdr:rowOff>150622</xdr:rowOff>
    </xdr:to>
    <xdr:sp macro="" textlink="">
      <xdr:nvSpPr>
        <xdr:cNvPr id="291" name="フローチャート: 判断 290"/>
        <xdr:cNvSpPr/>
      </xdr:nvSpPr>
      <xdr:spPr>
        <a:xfrm>
          <a:off x="1739900" y="1329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28448</xdr:rowOff>
    </xdr:from>
    <xdr:to>
      <xdr:col>6</xdr:col>
      <xdr:colOff>38100</xdr:colOff>
      <xdr:row>79</xdr:row>
      <xdr:rowOff>130048</xdr:rowOff>
    </xdr:to>
    <xdr:sp macro="" textlink="">
      <xdr:nvSpPr>
        <xdr:cNvPr id="292" name="フローチャート: 判断 291"/>
        <xdr:cNvSpPr/>
      </xdr:nvSpPr>
      <xdr:spPr>
        <a:xfrm>
          <a:off x="965200" y="1327200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17018</xdr:rowOff>
    </xdr:from>
    <xdr:to>
      <xdr:col>24</xdr:col>
      <xdr:colOff>114300</xdr:colOff>
      <xdr:row>79</xdr:row>
      <xdr:rowOff>118618</xdr:rowOff>
    </xdr:to>
    <xdr:sp macro="" textlink="">
      <xdr:nvSpPr>
        <xdr:cNvPr id="298" name="楕円 297"/>
        <xdr:cNvSpPr/>
      </xdr:nvSpPr>
      <xdr:spPr>
        <a:xfrm>
          <a:off x="4036060" y="1326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39895</xdr:rowOff>
    </xdr:from>
    <xdr:ext cx="405111" cy="259045"/>
    <xdr:sp macro="" textlink="">
      <xdr:nvSpPr>
        <xdr:cNvPr id="299" name="【福祉施設】&#10;有形固定資産減価償却率該当値テキスト"/>
        <xdr:cNvSpPr txBox="1"/>
      </xdr:nvSpPr>
      <xdr:spPr>
        <a:xfrm>
          <a:off x="4124960" y="1311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53594</xdr:rowOff>
    </xdr:from>
    <xdr:to>
      <xdr:col>20</xdr:col>
      <xdr:colOff>38100</xdr:colOff>
      <xdr:row>79</xdr:row>
      <xdr:rowOff>155194</xdr:rowOff>
    </xdr:to>
    <xdr:sp macro="" textlink="">
      <xdr:nvSpPr>
        <xdr:cNvPr id="300" name="楕円 299"/>
        <xdr:cNvSpPr/>
      </xdr:nvSpPr>
      <xdr:spPr>
        <a:xfrm>
          <a:off x="3312160" y="1329715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67818</xdr:rowOff>
    </xdr:from>
    <xdr:to>
      <xdr:col>24</xdr:col>
      <xdr:colOff>63500</xdr:colOff>
      <xdr:row>79</xdr:row>
      <xdr:rowOff>104394</xdr:rowOff>
    </xdr:to>
    <xdr:cxnSp macro="">
      <xdr:nvCxnSpPr>
        <xdr:cNvPr id="301" name="直線コネクタ 300"/>
        <xdr:cNvCxnSpPr/>
      </xdr:nvCxnSpPr>
      <xdr:spPr>
        <a:xfrm flipV="1">
          <a:off x="3355340" y="13311378"/>
          <a:ext cx="73152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28448</xdr:rowOff>
    </xdr:from>
    <xdr:to>
      <xdr:col>15</xdr:col>
      <xdr:colOff>101600</xdr:colOff>
      <xdr:row>79</xdr:row>
      <xdr:rowOff>130048</xdr:rowOff>
    </xdr:to>
    <xdr:sp macro="" textlink="">
      <xdr:nvSpPr>
        <xdr:cNvPr id="302" name="楕円 301"/>
        <xdr:cNvSpPr/>
      </xdr:nvSpPr>
      <xdr:spPr>
        <a:xfrm>
          <a:off x="2514600" y="1327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79248</xdr:rowOff>
    </xdr:from>
    <xdr:to>
      <xdr:col>19</xdr:col>
      <xdr:colOff>177800</xdr:colOff>
      <xdr:row>79</xdr:row>
      <xdr:rowOff>104394</xdr:rowOff>
    </xdr:to>
    <xdr:cxnSp macro="">
      <xdr:nvCxnSpPr>
        <xdr:cNvPr id="303" name="直線コネクタ 302"/>
        <xdr:cNvCxnSpPr/>
      </xdr:nvCxnSpPr>
      <xdr:spPr>
        <a:xfrm>
          <a:off x="2565400" y="13322808"/>
          <a:ext cx="78994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10161</xdr:rowOff>
    </xdr:from>
    <xdr:to>
      <xdr:col>10</xdr:col>
      <xdr:colOff>165100</xdr:colOff>
      <xdr:row>79</xdr:row>
      <xdr:rowOff>111761</xdr:rowOff>
    </xdr:to>
    <xdr:sp macro="" textlink="">
      <xdr:nvSpPr>
        <xdr:cNvPr id="304" name="楕円 303"/>
        <xdr:cNvSpPr/>
      </xdr:nvSpPr>
      <xdr:spPr>
        <a:xfrm>
          <a:off x="1739900" y="1325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60961</xdr:rowOff>
    </xdr:from>
    <xdr:to>
      <xdr:col>15</xdr:col>
      <xdr:colOff>50800</xdr:colOff>
      <xdr:row>79</xdr:row>
      <xdr:rowOff>79248</xdr:rowOff>
    </xdr:to>
    <xdr:cxnSp macro="">
      <xdr:nvCxnSpPr>
        <xdr:cNvPr id="305" name="直線コネクタ 304"/>
        <xdr:cNvCxnSpPr/>
      </xdr:nvCxnSpPr>
      <xdr:spPr>
        <a:xfrm>
          <a:off x="1790700" y="13304521"/>
          <a:ext cx="7747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42163</xdr:rowOff>
    </xdr:from>
    <xdr:to>
      <xdr:col>6</xdr:col>
      <xdr:colOff>38100</xdr:colOff>
      <xdr:row>79</xdr:row>
      <xdr:rowOff>143763</xdr:rowOff>
    </xdr:to>
    <xdr:sp macro="" textlink="">
      <xdr:nvSpPr>
        <xdr:cNvPr id="306" name="楕円 305"/>
        <xdr:cNvSpPr/>
      </xdr:nvSpPr>
      <xdr:spPr>
        <a:xfrm>
          <a:off x="965200" y="1328572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60961</xdr:rowOff>
    </xdr:from>
    <xdr:to>
      <xdr:col>10</xdr:col>
      <xdr:colOff>114300</xdr:colOff>
      <xdr:row>79</xdr:row>
      <xdr:rowOff>92963</xdr:rowOff>
    </xdr:to>
    <xdr:cxnSp macro="">
      <xdr:nvCxnSpPr>
        <xdr:cNvPr id="307" name="直線コネクタ 306"/>
        <xdr:cNvCxnSpPr/>
      </xdr:nvCxnSpPr>
      <xdr:spPr>
        <a:xfrm flipV="1">
          <a:off x="1008380" y="13304521"/>
          <a:ext cx="78232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11447</xdr:rowOff>
    </xdr:from>
    <xdr:ext cx="405111" cy="259045"/>
    <xdr:sp macro="" textlink="">
      <xdr:nvSpPr>
        <xdr:cNvPr id="308" name="n_1aveValue【福祉施設】&#10;有形固定資産減価償却率"/>
        <xdr:cNvSpPr txBox="1"/>
      </xdr:nvSpPr>
      <xdr:spPr>
        <a:xfrm>
          <a:off x="3170564" y="13422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144035</xdr:rowOff>
    </xdr:from>
    <xdr:ext cx="405111" cy="259045"/>
    <xdr:sp macro="" textlink="">
      <xdr:nvSpPr>
        <xdr:cNvPr id="309" name="n_2aveValue【福祉施設】&#10;有形固定資産減価償却率"/>
        <xdr:cNvSpPr txBox="1"/>
      </xdr:nvSpPr>
      <xdr:spPr>
        <a:xfrm>
          <a:off x="2385704" y="13387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141749</xdr:rowOff>
    </xdr:from>
    <xdr:ext cx="405111" cy="259045"/>
    <xdr:sp macro="" textlink="">
      <xdr:nvSpPr>
        <xdr:cNvPr id="310" name="n_3aveValue【福祉施設】&#10;有形固定資産減価償却率"/>
        <xdr:cNvSpPr txBox="1"/>
      </xdr:nvSpPr>
      <xdr:spPr>
        <a:xfrm>
          <a:off x="1611004" y="13385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146575</xdr:rowOff>
    </xdr:from>
    <xdr:ext cx="405111" cy="259045"/>
    <xdr:sp macro="" textlink="">
      <xdr:nvSpPr>
        <xdr:cNvPr id="311" name="n_4aveValue【福祉施設】&#10;有形固定資産減価償却率"/>
        <xdr:cNvSpPr txBox="1"/>
      </xdr:nvSpPr>
      <xdr:spPr>
        <a:xfrm>
          <a:off x="836304" y="1305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271</xdr:rowOff>
    </xdr:from>
    <xdr:ext cx="405111" cy="259045"/>
    <xdr:sp macro="" textlink="">
      <xdr:nvSpPr>
        <xdr:cNvPr id="312" name="n_1mainValue【福祉施設】&#10;有形固定資産減価償却率"/>
        <xdr:cNvSpPr txBox="1"/>
      </xdr:nvSpPr>
      <xdr:spPr>
        <a:xfrm>
          <a:off x="3170564" y="1307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146575</xdr:rowOff>
    </xdr:from>
    <xdr:ext cx="405111" cy="259045"/>
    <xdr:sp macro="" textlink="">
      <xdr:nvSpPr>
        <xdr:cNvPr id="313" name="n_2mainValue【福祉施設】&#10;有形固定資産減価償却率"/>
        <xdr:cNvSpPr txBox="1"/>
      </xdr:nvSpPr>
      <xdr:spPr>
        <a:xfrm>
          <a:off x="2385704" y="1305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128288</xdr:rowOff>
    </xdr:from>
    <xdr:ext cx="405111" cy="259045"/>
    <xdr:sp macro="" textlink="">
      <xdr:nvSpPr>
        <xdr:cNvPr id="314" name="n_3mainValue【福祉施設】&#10;有形固定資産減価償却率"/>
        <xdr:cNvSpPr txBox="1"/>
      </xdr:nvSpPr>
      <xdr:spPr>
        <a:xfrm>
          <a:off x="1611004" y="13036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134890</xdr:rowOff>
    </xdr:from>
    <xdr:ext cx="405111" cy="259045"/>
    <xdr:sp macro="" textlink="">
      <xdr:nvSpPr>
        <xdr:cNvPr id="315" name="n_4mainValue【福祉施設】&#10;有形固定資産減価償却率"/>
        <xdr:cNvSpPr txBox="1"/>
      </xdr:nvSpPr>
      <xdr:spPr>
        <a:xfrm>
          <a:off x="836304" y="13378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6" name="直線コネクタ 325"/>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7" name="テキスト ボックス 326"/>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8" name="直線コネクタ 327"/>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9" name="テキスト ボックス 328"/>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0" name="直線コネクタ 329"/>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1" name="テキスト ボックス 330"/>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2" name="直線コネクタ 331"/>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3" name="テキスト ボックス 332"/>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4" name="直線コネクタ 333"/>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5" name="テキスト ボックス 334"/>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6" name="直線コネクタ 335"/>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7" name="テキスト ボックス 336"/>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155121</xdr:rowOff>
    </xdr:from>
    <xdr:to>
      <xdr:col>54</xdr:col>
      <xdr:colOff>189865</xdr:colOff>
      <xdr:row>86</xdr:row>
      <xdr:rowOff>125186</xdr:rowOff>
    </xdr:to>
    <xdr:cxnSp macro="">
      <xdr:nvCxnSpPr>
        <xdr:cNvPr id="341" name="直線コネクタ 340"/>
        <xdr:cNvCxnSpPr/>
      </xdr:nvCxnSpPr>
      <xdr:spPr>
        <a:xfrm flipV="1">
          <a:off x="9219565" y="13063401"/>
          <a:ext cx="0" cy="1478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2" name="【福祉施設】&#10;一人当たり面積最小値テキスト"/>
        <xdr:cNvSpPr txBox="1"/>
      </xdr:nvSpPr>
      <xdr:spPr>
        <a:xfrm>
          <a:off x="9258300" y="1454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3" name="直線コネクタ 342"/>
        <xdr:cNvCxnSpPr/>
      </xdr:nvCxnSpPr>
      <xdr:spPr>
        <a:xfrm>
          <a:off x="9154160" y="145422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101798</xdr:rowOff>
    </xdr:from>
    <xdr:ext cx="469744" cy="259045"/>
    <xdr:sp macro="" textlink="">
      <xdr:nvSpPr>
        <xdr:cNvPr id="344" name="【福祉施設】&#10;一人当たり面積最大値テキスト"/>
        <xdr:cNvSpPr txBox="1"/>
      </xdr:nvSpPr>
      <xdr:spPr>
        <a:xfrm>
          <a:off x="9258300" y="1284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155121</xdr:rowOff>
    </xdr:from>
    <xdr:to>
      <xdr:col>55</xdr:col>
      <xdr:colOff>88900</xdr:colOff>
      <xdr:row>77</xdr:row>
      <xdr:rowOff>155121</xdr:rowOff>
    </xdr:to>
    <xdr:cxnSp macro="">
      <xdr:nvCxnSpPr>
        <xdr:cNvPr id="345" name="直線コネクタ 344"/>
        <xdr:cNvCxnSpPr/>
      </xdr:nvCxnSpPr>
      <xdr:spPr>
        <a:xfrm>
          <a:off x="9154160" y="130634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110870</xdr:rowOff>
    </xdr:from>
    <xdr:ext cx="469744" cy="259045"/>
    <xdr:sp macro="" textlink="">
      <xdr:nvSpPr>
        <xdr:cNvPr id="346" name="【福祉施設】&#10;一人当たり面積平均値テキスト"/>
        <xdr:cNvSpPr txBox="1"/>
      </xdr:nvSpPr>
      <xdr:spPr>
        <a:xfrm>
          <a:off x="9258300" y="13857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87993</xdr:rowOff>
    </xdr:from>
    <xdr:to>
      <xdr:col>55</xdr:col>
      <xdr:colOff>50800</xdr:colOff>
      <xdr:row>84</xdr:row>
      <xdr:rowOff>18143</xdr:rowOff>
    </xdr:to>
    <xdr:sp macro="" textlink="">
      <xdr:nvSpPr>
        <xdr:cNvPr id="347" name="フローチャート: 判断 346"/>
        <xdr:cNvSpPr/>
      </xdr:nvSpPr>
      <xdr:spPr>
        <a:xfrm>
          <a:off x="9192260" y="140021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8" name="フローチャート: 判断 347"/>
        <xdr:cNvSpPr/>
      </xdr:nvSpPr>
      <xdr:spPr>
        <a:xfrm>
          <a:off x="8445500" y="140021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49" name="フローチャート: 判断 348"/>
        <xdr:cNvSpPr/>
      </xdr:nvSpPr>
      <xdr:spPr>
        <a:xfrm>
          <a:off x="7670800" y="139585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98879</xdr:rowOff>
    </xdr:from>
    <xdr:to>
      <xdr:col>41</xdr:col>
      <xdr:colOff>101600</xdr:colOff>
      <xdr:row>84</xdr:row>
      <xdr:rowOff>29029</xdr:rowOff>
    </xdr:to>
    <xdr:sp macro="" textlink="">
      <xdr:nvSpPr>
        <xdr:cNvPr id="350" name="フローチャート: 判断 349"/>
        <xdr:cNvSpPr/>
      </xdr:nvSpPr>
      <xdr:spPr>
        <a:xfrm>
          <a:off x="6873240" y="140129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131536</xdr:rowOff>
    </xdr:from>
    <xdr:to>
      <xdr:col>36</xdr:col>
      <xdr:colOff>165100</xdr:colOff>
      <xdr:row>84</xdr:row>
      <xdr:rowOff>61686</xdr:rowOff>
    </xdr:to>
    <xdr:sp macro="" textlink="">
      <xdr:nvSpPr>
        <xdr:cNvPr id="351" name="フローチャート: 判断 350"/>
        <xdr:cNvSpPr/>
      </xdr:nvSpPr>
      <xdr:spPr>
        <a:xfrm>
          <a:off x="6098540" y="140456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58057</xdr:rowOff>
    </xdr:from>
    <xdr:to>
      <xdr:col>55</xdr:col>
      <xdr:colOff>50800</xdr:colOff>
      <xdr:row>84</xdr:row>
      <xdr:rowOff>159657</xdr:rowOff>
    </xdr:to>
    <xdr:sp macro="" textlink="">
      <xdr:nvSpPr>
        <xdr:cNvPr id="357" name="楕円 356"/>
        <xdr:cNvSpPr/>
      </xdr:nvSpPr>
      <xdr:spPr>
        <a:xfrm>
          <a:off x="9192260" y="1413981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36484</xdr:rowOff>
    </xdr:from>
    <xdr:ext cx="469744" cy="259045"/>
    <xdr:sp macro="" textlink="">
      <xdr:nvSpPr>
        <xdr:cNvPr id="358" name="【福祉施設】&#10;一人当たり面積該当値テキスト"/>
        <xdr:cNvSpPr txBox="1"/>
      </xdr:nvSpPr>
      <xdr:spPr>
        <a:xfrm>
          <a:off x="9258300" y="14118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153307</xdr:rowOff>
    </xdr:from>
    <xdr:to>
      <xdr:col>50</xdr:col>
      <xdr:colOff>165100</xdr:colOff>
      <xdr:row>84</xdr:row>
      <xdr:rowOff>83457</xdr:rowOff>
    </xdr:to>
    <xdr:sp macro="" textlink="">
      <xdr:nvSpPr>
        <xdr:cNvPr id="359" name="楕円 358"/>
        <xdr:cNvSpPr/>
      </xdr:nvSpPr>
      <xdr:spPr>
        <a:xfrm>
          <a:off x="8445500" y="140674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32657</xdr:rowOff>
    </xdr:from>
    <xdr:to>
      <xdr:col>55</xdr:col>
      <xdr:colOff>0</xdr:colOff>
      <xdr:row>84</xdr:row>
      <xdr:rowOff>108857</xdr:rowOff>
    </xdr:to>
    <xdr:cxnSp macro="">
      <xdr:nvCxnSpPr>
        <xdr:cNvPr id="360" name="直線コネクタ 359"/>
        <xdr:cNvCxnSpPr/>
      </xdr:nvCxnSpPr>
      <xdr:spPr>
        <a:xfrm>
          <a:off x="8496300" y="14114417"/>
          <a:ext cx="7239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153307</xdr:rowOff>
    </xdr:from>
    <xdr:to>
      <xdr:col>46</xdr:col>
      <xdr:colOff>38100</xdr:colOff>
      <xdr:row>84</xdr:row>
      <xdr:rowOff>83457</xdr:rowOff>
    </xdr:to>
    <xdr:sp macro="" textlink="">
      <xdr:nvSpPr>
        <xdr:cNvPr id="361" name="楕円 360"/>
        <xdr:cNvSpPr/>
      </xdr:nvSpPr>
      <xdr:spPr>
        <a:xfrm>
          <a:off x="7670800" y="140674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32657</xdr:rowOff>
    </xdr:from>
    <xdr:to>
      <xdr:col>50</xdr:col>
      <xdr:colOff>114300</xdr:colOff>
      <xdr:row>84</xdr:row>
      <xdr:rowOff>32657</xdr:rowOff>
    </xdr:to>
    <xdr:cxnSp macro="">
      <xdr:nvCxnSpPr>
        <xdr:cNvPr id="362" name="直線コネクタ 361"/>
        <xdr:cNvCxnSpPr/>
      </xdr:nvCxnSpPr>
      <xdr:spPr>
        <a:xfrm>
          <a:off x="7713980" y="14114417"/>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153307</xdr:rowOff>
    </xdr:from>
    <xdr:to>
      <xdr:col>41</xdr:col>
      <xdr:colOff>101600</xdr:colOff>
      <xdr:row>84</xdr:row>
      <xdr:rowOff>83457</xdr:rowOff>
    </xdr:to>
    <xdr:sp macro="" textlink="">
      <xdr:nvSpPr>
        <xdr:cNvPr id="363" name="楕円 362"/>
        <xdr:cNvSpPr/>
      </xdr:nvSpPr>
      <xdr:spPr>
        <a:xfrm>
          <a:off x="6873240" y="140674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32657</xdr:rowOff>
    </xdr:from>
    <xdr:to>
      <xdr:col>45</xdr:col>
      <xdr:colOff>177800</xdr:colOff>
      <xdr:row>84</xdr:row>
      <xdr:rowOff>32657</xdr:rowOff>
    </xdr:to>
    <xdr:cxnSp macro="">
      <xdr:nvCxnSpPr>
        <xdr:cNvPr id="364" name="直線コネクタ 363"/>
        <xdr:cNvCxnSpPr/>
      </xdr:nvCxnSpPr>
      <xdr:spPr>
        <a:xfrm>
          <a:off x="6924040" y="14114417"/>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25400</xdr:rowOff>
    </xdr:from>
    <xdr:to>
      <xdr:col>36</xdr:col>
      <xdr:colOff>165100</xdr:colOff>
      <xdr:row>84</xdr:row>
      <xdr:rowOff>127000</xdr:rowOff>
    </xdr:to>
    <xdr:sp macro="" textlink="">
      <xdr:nvSpPr>
        <xdr:cNvPr id="365" name="楕円 364"/>
        <xdr:cNvSpPr/>
      </xdr:nvSpPr>
      <xdr:spPr>
        <a:xfrm>
          <a:off x="6098540" y="1410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32657</xdr:rowOff>
    </xdr:from>
    <xdr:to>
      <xdr:col>41</xdr:col>
      <xdr:colOff>50800</xdr:colOff>
      <xdr:row>84</xdr:row>
      <xdr:rowOff>76200</xdr:rowOff>
    </xdr:to>
    <xdr:cxnSp macro="">
      <xdr:nvCxnSpPr>
        <xdr:cNvPr id="366" name="直線コネクタ 365"/>
        <xdr:cNvCxnSpPr/>
      </xdr:nvCxnSpPr>
      <xdr:spPr>
        <a:xfrm flipV="1">
          <a:off x="6149340" y="14114417"/>
          <a:ext cx="7747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67" name="n_1aveValue【福祉施設】&#10;一人当たり面積"/>
        <xdr:cNvSpPr txBox="1"/>
      </xdr:nvSpPr>
      <xdr:spPr>
        <a:xfrm>
          <a:off x="8271587" y="1378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162577</xdr:rowOff>
    </xdr:from>
    <xdr:ext cx="469744" cy="259045"/>
    <xdr:sp macro="" textlink="">
      <xdr:nvSpPr>
        <xdr:cNvPr id="368" name="n_2aveValue【福祉施設】&#10;一人当たり面積"/>
        <xdr:cNvSpPr txBox="1"/>
      </xdr:nvSpPr>
      <xdr:spPr>
        <a:xfrm>
          <a:off x="7509587" y="137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45556</xdr:rowOff>
    </xdr:from>
    <xdr:ext cx="469744" cy="259045"/>
    <xdr:sp macro="" textlink="">
      <xdr:nvSpPr>
        <xdr:cNvPr id="369" name="n_3aveValue【福祉施設】&#10;一人当たり面積"/>
        <xdr:cNvSpPr txBox="1"/>
      </xdr:nvSpPr>
      <xdr:spPr>
        <a:xfrm>
          <a:off x="6712027" y="1379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78213</xdr:rowOff>
    </xdr:from>
    <xdr:ext cx="469744" cy="259045"/>
    <xdr:sp macro="" textlink="">
      <xdr:nvSpPr>
        <xdr:cNvPr id="370" name="n_4aveValue【福祉施設】&#10;一人当たり面積"/>
        <xdr:cNvSpPr txBox="1"/>
      </xdr:nvSpPr>
      <xdr:spPr>
        <a:xfrm>
          <a:off x="5937327" y="1382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74584</xdr:rowOff>
    </xdr:from>
    <xdr:ext cx="469744" cy="259045"/>
    <xdr:sp macro="" textlink="">
      <xdr:nvSpPr>
        <xdr:cNvPr id="371" name="n_1mainValue【福祉施設】&#10;一人当たり面積"/>
        <xdr:cNvSpPr txBox="1"/>
      </xdr:nvSpPr>
      <xdr:spPr>
        <a:xfrm>
          <a:off x="8271587" y="1415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74584</xdr:rowOff>
    </xdr:from>
    <xdr:ext cx="469744" cy="259045"/>
    <xdr:sp macro="" textlink="">
      <xdr:nvSpPr>
        <xdr:cNvPr id="372" name="n_2mainValue【福祉施設】&#10;一人当たり面積"/>
        <xdr:cNvSpPr txBox="1"/>
      </xdr:nvSpPr>
      <xdr:spPr>
        <a:xfrm>
          <a:off x="7509587" y="1415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74584</xdr:rowOff>
    </xdr:from>
    <xdr:ext cx="469744" cy="259045"/>
    <xdr:sp macro="" textlink="">
      <xdr:nvSpPr>
        <xdr:cNvPr id="373" name="n_3mainValue【福祉施設】&#10;一人当たり面積"/>
        <xdr:cNvSpPr txBox="1"/>
      </xdr:nvSpPr>
      <xdr:spPr>
        <a:xfrm>
          <a:off x="6712027" y="1415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118127</xdr:rowOff>
    </xdr:from>
    <xdr:ext cx="469744" cy="259045"/>
    <xdr:sp macro="" textlink="">
      <xdr:nvSpPr>
        <xdr:cNvPr id="374" name="n_4mainValue【福祉施設】&#10;一人当たり面積"/>
        <xdr:cNvSpPr txBox="1"/>
      </xdr:nvSpPr>
      <xdr:spPr>
        <a:xfrm>
          <a:off x="5937327" y="1419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136616</xdr:rowOff>
    </xdr:from>
    <xdr:to>
      <xdr:col>24</xdr:col>
      <xdr:colOff>62865</xdr:colOff>
      <xdr:row>109</xdr:row>
      <xdr:rowOff>35379</xdr:rowOff>
    </xdr:to>
    <xdr:cxnSp macro="">
      <xdr:nvCxnSpPr>
        <xdr:cNvPr id="400" name="直線コネクタ 399"/>
        <xdr:cNvCxnSpPr/>
      </xdr:nvCxnSpPr>
      <xdr:spPr>
        <a:xfrm flipV="1">
          <a:off x="4086225" y="16900616"/>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1" name="【市民会館】&#10;有形固定資産減価償却率最小値テキスト"/>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2" name="直線コネクタ 401"/>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83293</xdr:rowOff>
    </xdr:from>
    <xdr:ext cx="405111" cy="259045"/>
    <xdr:sp macro="" textlink="">
      <xdr:nvSpPr>
        <xdr:cNvPr id="403" name="【市民会館】&#10;有形固定資産減価償却率最大値テキスト"/>
        <xdr:cNvSpPr txBox="1"/>
      </xdr:nvSpPr>
      <xdr:spPr>
        <a:xfrm>
          <a:off x="4124960" y="16679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136616</xdr:rowOff>
    </xdr:from>
    <xdr:to>
      <xdr:col>24</xdr:col>
      <xdr:colOff>152400</xdr:colOff>
      <xdr:row>100</xdr:row>
      <xdr:rowOff>136616</xdr:rowOff>
    </xdr:to>
    <xdr:cxnSp macro="">
      <xdr:nvCxnSpPr>
        <xdr:cNvPr id="404" name="直線コネクタ 403"/>
        <xdr:cNvCxnSpPr/>
      </xdr:nvCxnSpPr>
      <xdr:spPr>
        <a:xfrm>
          <a:off x="4020820" y="169006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49909</xdr:rowOff>
    </xdr:from>
    <xdr:ext cx="405111" cy="259045"/>
    <xdr:sp macro="" textlink="">
      <xdr:nvSpPr>
        <xdr:cNvPr id="405" name="【市民会館】&#10;有形固定資産減価償却率平均値テキスト"/>
        <xdr:cNvSpPr txBox="1"/>
      </xdr:nvSpPr>
      <xdr:spPr>
        <a:xfrm>
          <a:off x="4124960" y="17316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27032</xdr:rowOff>
    </xdr:from>
    <xdr:to>
      <xdr:col>24</xdr:col>
      <xdr:colOff>114300</xdr:colOff>
      <xdr:row>104</xdr:row>
      <xdr:rowOff>128632</xdr:rowOff>
    </xdr:to>
    <xdr:sp macro="" textlink="">
      <xdr:nvSpPr>
        <xdr:cNvPr id="406" name="フローチャート: 判断 405"/>
        <xdr:cNvSpPr/>
      </xdr:nvSpPr>
      <xdr:spPr>
        <a:xfrm>
          <a:off x="4036060" y="174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64588</xdr:rowOff>
    </xdr:from>
    <xdr:to>
      <xdr:col>20</xdr:col>
      <xdr:colOff>38100</xdr:colOff>
      <xdr:row>104</xdr:row>
      <xdr:rowOff>166188</xdr:rowOff>
    </xdr:to>
    <xdr:sp macro="" textlink="">
      <xdr:nvSpPr>
        <xdr:cNvPr id="407" name="フローチャート: 判断 406"/>
        <xdr:cNvSpPr/>
      </xdr:nvSpPr>
      <xdr:spPr>
        <a:xfrm>
          <a:off x="3312160" y="1749914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27032</xdr:rowOff>
    </xdr:from>
    <xdr:to>
      <xdr:col>15</xdr:col>
      <xdr:colOff>101600</xdr:colOff>
      <xdr:row>104</xdr:row>
      <xdr:rowOff>128632</xdr:rowOff>
    </xdr:to>
    <xdr:sp macro="" textlink="">
      <xdr:nvSpPr>
        <xdr:cNvPr id="408" name="フローチャート: 判断 407"/>
        <xdr:cNvSpPr/>
      </xdr:nvSpPr>
      <xdr:spPr>
        <a:xfrm>
          <a:off x="2514600" y="174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167458</xdr:rowOff>
    </xdr:from>
    <xdr:to>
      <xdr:col>10</xdr:col>
      <xdr:colOff>165100</xdr:colOff>
      <xdr:row>104</xdr:row>
      <xdr:rowOff>97608</xdr:rowOff>
    </xdr:to>
    <xdr:sp macro="" textlink="">
      <xdr:nvSpPr>
        <xdr:cNvPr id="409" name="フローチャート: 判断 408"/>
        <xdr:cNvSpPr/>
      </xdr:nvSpPr>
      <xdr:spPr>
        <a:xfrm>
          <a:off x="1739900" y="174343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61323</xdr:rowOff>
    </xdr:from>
    <xdr:to>
      <xdr:col>6</xdr:col>
      <xdr:colOff>38100</xdr:colOff>
      <xdr:row>104</xdr:row>
      <xdr:rowOff>162923</xdr:rowOff>
    </xdr:to>
    <xdr:sp macro="" textlink="">
      <xdr:nvSpPr>
        <xdr:cNvPr id="410" name="フローチャート: 判断 409"/>
        <xdr:cNvSpPr/>
      </xdr:nvSpPr>
      <xdr:spPr>
        <a:xfrm>
          <a:off x="965200" y="1749588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84182</xdr:rowOff>
    </xdr:from>
    <xdr:to>
      <xdr:col>24</xdr:col>
      <xdr:colOff>114300</xdr:colOff>
      <xdr:row>107</xdr:row>
      <xdr:rowOff>14332</xdr:rowOff>
    </xdr:to>
    <xdr:sp macro="" textlink="">
      <xdr:nvSpPr>
        <xdr:cNvPr id="416" name="楕円 415"/>
        <xdr:cNvSpPr/>
      </xdr:nvSpPr>
      <xdr:spPr>
        <a:xfrm>
          <a:off x="4036060" y="178540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62609</xdr:rowOff>
    </xdr:from>
    <xdr:ext cx="405111" cy="259045"/>
    <xdr:sp macro="" textlink="">
      <xdr:nvSpPr>
        <xdr:cNvPr id="417" name="【市民会館】&#10;有形固定資産減価償却率該当値テキスト"/>
        <xdr:cNvSpPr txBox="1"/>
      </xdr:nvSpPr>
      <xdr:spPr>
        <a:xfrm>
          <a:off x="4124960" y="17832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62956</xdr:rowOff>
    </xdr:from>
    <xdr:to>
      <xdr:col>20</xdr:col>
      <xdr:colOff>38100</xdr:colOff>
      <xdr:row>106</xdr:row>
      <xdr:rowOff>164556</xdr:rowOff>
    </xdr:to>
    <xdr:sp macro="" textlink="">
      <xdr:nvSpPr>
        <xdr:cNvPr id="418" name="楕円 417"/>
        <xdr:cNvSpPr/>
      </xdr:nvSpPr>
      <xdr:spPr>
        <a:xfrm>
          <a:off x="3312160" y="1783279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113756</xdr:rowOff>
    </xdr:from>
    <xdr:to>
      <xdr:col>24</xdr:col>
      <xdr:colOff>63500</xdr:colOff>
      <xdr:row>106</xdr:row>
      <xdr:rowOff>134982</xdr:rowOff>
    </xdr:to>
    <xdr:cxnSp macro="">
      <xdr:nvCxnSpPr>
        <xdr:cNvPr id="419" name="直線コネクタ 418"/>
        <xdr:cNvCxnSpPr/>
      </xdr:nvCxnSpPr>
      <xdr:spPr>
        <a:xfrm>
          <a:off x="3355340" y="17883596"/>
          <a:ext cx="73152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49893</xdr:rowOff>
    </xdr:from>
    <xdr:to>
      <xdr:col>15</xdr:col>
      <xdr:colOff>101600</xdr:colOff>
      <xdr:row>106</xdr:row>
      <xdr:rowOff>151493</xdr:rowOff>
    </xdr:to>
    <xdr:sp macro="" textlink="">
      <xdr:nvSpPr>
        <xdr:cNvPr id="420" name="楕円 419"/>
        <xdr:cNvSpPr/>
      </xdr:nvSpPr>
      <xdr:spPr>
        <a:xfrm>
          <a:off x="2514600" y="1781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100693</xdr:rowOff>
    </xdr:from>
    <xdr:to>
      <xdr:col>19</xdr:col>
      <xdr:colOff>177800</xdr:colOff>
      <xdr:row>106</xdr:row>
      <xdr:rowOff>113756</xdr:rowOff>
    </xdr:to>
    <xdr:cxnSp macro="">
      <xdr:nvCxnSpPr>
        <xdr:cNvPr id="421" name="直線コネクタ 420"/>
        <xdr:cNvCxnSpPr/>
      </xdr:nvCxnSpPr>
      <xdr:spPr>
        <a:xfrm>
          <a:off x="2565400" y="17870533"/>
          <a:ext cx="78994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28666</xdr:rowOff>
    </xdr:from>
    <xdr:to>
      <xdr:col>10</xdr:col>
      <xdr:colOff>165100</xdr:colOff>
      <xdr:row>106</xdr:row>
      <xdr:rowOff>130266</xdr:rowOff>
    </xdr:to>
    <xdr:sp macro="" textlink="">
      <xdr:nvSpPr>
        <xdr:cNvPr id="422" name="楕円 421"/>
        <xdr:cNvSpPr/>
      </xdr:nvSpPr>
      <xdr:spPr>
        <a:xfrm>
          <a:off x="1739900" y="1779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79466</xdr:rowOff>
    </xdr:from>
    <xdr:to>
      <xdr:col>15</xdr:col>
      <xdr:colOff>50800</xdr:colOff>
      <xdr:row>106</xdr:row>
      <xdr:rowOff>100693</xdr:rowOff>
    </xdr:to>
    <xdr:cxnSp macro="">
      <xdr:nvCxnSpPr>
        <xdr:cNvPr id="423" name="直線コネクタ 422"/>
        <xdr:cNvCxnSpPr/>
      </xdr:nvCxnSpPr>
      <xdr:spPr>
        <a:xfrm>
          <a:off x="1790700" y="17849306"/>
          <a:ext cx="7747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40095</xdr:rowOff>
    </xdr:from>
    <xdr:to>
      <xdr:col>6</xdr:col>
      <xdr:colOff>38100</xdr:colOff>
      <xdr:row>106</xdr:row>
      <xdr:rowOff>141695</xdr:rowOff>
    </xdr:to>
    <xdr:sp macro="" textlink="">
      <xdr:nvSpPr>
        <xdr:cNvPr id="424" name="楕円 423"/>
        <xdr:cNvSpPr/>
      </xdr:nvSpPr>
      <xdr:spPr>
        <a:xfrm>
          <a:off x="965200" y="178099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79466</xdr:rowOff>
    </xdr:from>
    <xdr:to>
      <xdr:col>10</xdr:col>
      <xdr:colOff>114300</xdr:colOff>
      <xdr:row>106</xdr:row>
      <xdr:rowOff>90895</xdr:rowOff>
    </xdr:to>
    <xdr:cxnSp macro="">
      <xdr:nvCxnSpPr>
        <xdr:cNvPr id="425" name="直線コネクタ 424"/>
        <xdr:cNvCxnSpPr/>
      </xdr:nvCxnSpPr>
      <xdr:spPr>
        <a:xfrm flipV="1">
          <a:off x="1008380" y="17849306"/>
          <a:ext cx="78232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11265</xdr:rowOff>
    </xdr:from>
    <xdr:ext cx="405111" cy="259045"/>
    <xdr:sp macro="" textlink="">
      <xdr:nvSpPr>
        <xdr:cNvPr id="426" name="n_1aveValue【市民会館】&#10;有形固定資産減価償却率"/>
        <xdr:cNvSpPr txBox="1"/>
      </xdr:nvSpPr>
      <xdr:spPr>
        <a:xfrm>
          <a:off x="3170564" y="17278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145159</xdr:rowOff>
    </xdr:from>
    <xdr:ext cx="405111" cy="259045"/>
    <xdr:sp macro="" textlink="">
      <xdr:nvSpPr>
        <xdr:cNvPr id="427" name="n_2aveValue【市民会館】&#10;有形固定資産減価償却率"/>
        <xdr:cNvSpPr txBox="1"/>
      </xdr:nvSpPr>
      <xdr:spPr>
        <a:xfrm>
          <a:off x="2385704" y="17244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114135</xdr:rowOff>
    </xdr:from>
    <xdr:ext cx="405111" cy="259045"/>
    <xdr:sp macro="" textlink="">
      <xdr:nvSpPr>
        <xdr:cNvPr id="428" name="n_3aveValue【市民会館】&#10;有形固定資産減価償却率"/>
        <xdr:cNvSpPr txBox="1"/>
      </xdr:nvSpPr>
      <xdr:spPr>
        <a:xfrm>
          <a:off x="1611004" y="17213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8000</xdr:rowOff>
    </xdr:from>
    <xdr:ext cx="405111" cy="259045"/>
    <xdr:sp macro="" textlink="">
      <xdr:nvSpPr>
        <xdr:cNvPr id="429" name="n_4aveValue【市民会館】&#10;有形固定資産減価償却率"/>
        <xdr:cNvSpPr txBox="1"/>
      </xdr:nvSpPr>
      <xdr:spPr>
        <a:xfrm>
          <a:off x="836304" y="1727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155683</xdr:rowOff>
    </xdr:from>
    <xdr:ext cx="405111" cy="259045"/>
    <xdr:sp macro="" textlink="">
      <xdr:nvSpPr>
        <xdr:cNvPr id="430" name="n_1mainValue【市民会館】&#10;有形固定資産減価償却率"/>
        <xdr:cNvSpPr txBox="1"/>
      </xdr:nvSpPr>
      <xdr:spPr>
        <a:xfrm>
          <a:off x="3170564" y="1792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142620</xdr:rowOff>
    </xdr:from>
    <xdr:ext cx="405111" cy="259045"/>
    <xdr:sp macro="" textlink="">
      <xdr:nvSpPr>
        <xdr:cNvPr id="431" name="n_2mainValue【市民会館】&#10;有形固定資産減価償却率"/>
        <xdr:cNvSpPr txBox="1"/>
      </xdr:nvSpPr>
      <xdr:spPr>
        <a:xfrm>
          <a:off x="2385704" y="17912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121393</xdr:rowOff>
    </xdr:from>
    <xdr:ext cx="405111" cy="259045"/>
    <xdr:sp macro="" textlink="">
      <xdr:nvSpPr>
        <xdr:cNvPr id="432" name="n_3mainValue【市民会館】&#10;有形固定資産減価償却率"/>
        <xdr:cNvSpPr txBox="1"/>
      </xdr:nvSpPr>
      <xdr:spPr>
        <a:xfrm>
          <a:off x="1611004" y="1789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132822</xdr:rowOff>
    </xdr:from>
    <xdr:ext cx="405111" cy="259045"/>
    <xdr:sp macro="" textlink="">
      <xdr:nvSpPr>
        <xdr:cNvPr id="433" name="n_4mainValue【市民会館】&#10;有形固定資産減価償却率"/>
        <xdr:cNvSpPr txBox="1"/>
      </xdr:nvSpPr>
      <xdr:spPr>
        <a:xfrm>
          <a:off x="836304" y="17902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4" name="直線コネクタ 443"/>
        <xdr:cNvCxnSpPr/>
      </xdr:nvCxnSpPr>
      <xdr:spPr>
        <a:xfrm>
          <a:off x="5826760" y="18070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5" name="テキスト ボックス 444"/>
        <xdr:cNvSpPr txBox="1"/>
      </xdr:nvSpPr>
      <xdr:spPr>
        <a:xfrm>
          <a:off x="5405301" y="17932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6" name="直線コネクタ 445"/>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7" name="テキスト ボックス 446"/>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8" name="直線コネクタ 447"/>
        <xdr:cNvCxnSpPr/>
      </xdr:nvCxnSpPr>
      <xdr:spPr>
        <a:xfrm>
          <a:off x="5826760" y="169506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9" name="テキスト ボックス 448"/>
        <xdr:cNvSpPr txBox="1"/>
      </xdr:nvSpPr>
      <xdr:spPr>
        <a:xfrm>
          <a:off x="540530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1" name="テキスト ボックス 450"/>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453" name="直線コネクタ 452"/>
        <xdr:cNvCxnSpPr/>
      </xdr:nvCxnSpPr>
      <xdr:spPr>
        <a:xfrm flipV="1">
          <a:off x="9219565" y="16885920"/>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4" name="【市民会館】&#10;一人当たり面積最小値テキスト"/>
        <xdr:cNvSpPr txBox="1"/>
      </xdr:nvSpPr>
      <xdr:spPr>
        <a:xfrm>
          <a:off x="9258300" y="1804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5" name="直線コネクタ 454"/>
        <xdr:cNvCxnSpPr/>
      </xdr:nvCxnSpPr>
      <xdr:spPr>
        <a:xfrm>
          <a:off x="9154160" y="180422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56" name="【市民会館】&#10;一人当たり面積最大値テキスト"/>
        <xdr:cNvSpPr txBox="1"/>
      </xdr:nvSpPr>
      <xdr:spPr>
        <a:xfrm>
          <a:off x="9258300" y="1666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57" name="直線コネクタ 456"/>
        <xdr:cNvCxnSpPr/>
      </xdr:nvCxnSpPr>
      <xdr:spPr>
        <a:xfrm>
          <a:off x="9154160" y="16885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31132</xdr:rowOff>
    </xdr:from>
    <xdr:ext cx="469744" cy="259045"/>
    <xdr:sp macro="" textlink="">
      <xdr:nvSpPr>
        <xdr:cNvPr id="458" name="【市民会館】&#10;一人当たり面積平均値テキスト"/>
        <xdr:cNvSpPr txBox="1"/>
      </xdr:nvSpPr>
      <xdr:spPr>
        <a:xfrm>
          <a:off x="9258300" y="17465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59" name="フローチャート: 判断 458"/>
        <xdr:cNvSpPr/>
      </xdr:nvSpPr>
      <xdr:spPr>
        <a:xfrm>
          <a:off x="9192260" y="176104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19686</xdr:rowOff>
    </xdr:from>
    <xdr:to>
      <xdr:col>50</xdr:col>
      <xdr:colOff>165100</xdr:colOff>
      <xdr:row>105</xdr:row>
      <xdr:rowOff>121286</xdr:rowOff>
    </xdr:to>
    <xdr:sp macro="" textlink="">
      <xdr:nvSpPr>
        <xdr:cNvPr id="460" name="フローチャート: 判断 459"/>
        <xdr:cNvSpPr/>
      </xdr:nvSpPr>
      <xdr:spPr>
        <a:xfrm>
          <a:off x="8445500" y="1762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461" name="フローチャート: 判断 460"/>
        <xdr:cNvSpPr/>
      </xdr:nvSpPr>
      <xdr:spPr>
        <a:xfrm>
          <a:off x="7670800" y="176104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xdr:rowOff>
    </xdr:from>
    <xdr:to>
      <xdr:col>41</xdr:col>
      <xdr:colOff>101600</xdr:colOff>
      <xdr:row>105</xdr:row>
      <xdr:rowOff>109855</xdr:rowOff>
    </xdr:to>
    <xdr:sp macro="" textlink="">
      <xdr:nvSpPr>
        <xdr:cNvPr id="462" name="フローチャート: 判断 461"/>
        <xdr:cNvSpPr/>
      </xdr:nvSpPr>
      <xdr:spPr>
        <a:xfrm>
          <a:off x="6873240" y="1761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19686</xdr:rowOff>
    </xdr:from>
    <xdr:to>
      <xdr:col>36</xdr:col>
      <xdr:colOff>165100</xdr:colOff>
      <xdr:row>105</xdr:row>
      <xdr:rowOff>121286</xdr:rowOff>
    </xdr:to>
    <xdr:sp macro="" textlink="">
      <xdr:nvSpPr>
        <xdr:cNvPr id="463" name="フローチャート: 判断 462"/>
        <xdr:cNvSpPr/>
      </xdr:nvSpPr>
      <xdr:spPr>
        <a:xfrm>
          <a:off x="6098540" y="1762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8255</xdr:rowOff>
    </xdr:from>
    <xdr:to>
      <xdr:col>55</xdr:col>
      <xdr:colOff>50800</xdr:colOff>
      <xdr:row>106</xdr:row>
      <xdr:rowOff>109855</xdr:rowOff>
    </xdr:to>
    <xdr:sp macro="" textlink="">
      <xdr:nvSpPr>
        <xdr:cNvPr id="469" name="楕円 468"/>
        <xdr:cNvSpPr/>
      </xdr:nvSpPr>
      <xdr:spPr>
        <a:xfrm>
          <a:off x="9192260" y="177780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158132</xdr:rowOff>
    </xdr:from>
    <xdr:ext cx="469744" cy="259045"/>
    <xdr:sp macro="" textlink="">
      <xdr:nvSpPr>
        <xdr:cNvPr id="470" name="【市民会館】&#10;一人当たり面積該当値テキスト"/>
        <xdr:cNvSpPr txBox="1"/>
      </xdr:nvSpPr>
      <xdr:spPr>
        <a:xfrm>
          <a:off x="9258300" y="17760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13970</xdr:rowOff>
    </xdr:from>
    <xdr:to>
      <xdr:col>50</xdr:col>
      <xdr:colOff>165100</xdr:colOff>
      <xdr:row>106</xdr:row>
      <xdr:rowOff>115570</xdr:rowOff>
    </xdr:to>
    <xdr:sp macro="" textlink="">
      <xdr:nvSpPr>
        <xdr:cNvPr id="471" name="楕円 470"/>
        <xdr:cNvSpPr/>
      </xdr:nvSpPr>
      <xdr:spPr>
        <a:xfrm>
          <a:off x="8445500" y="1778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59055</xdr:rowOff>
    </xdr:from>
    <xdr:to>
      <xdr:col>55</xdr:col>
      <xdr:colOff>0</xdr:colOff>
      <xdr:row>106</xdr:row>
      <xdr:rowOff>64770</xdr:rowOff>
    </xdr:to>
    <xdr:cxnSp macro="">
      <xdr:nvCxnSpPr>
        <xdr:cNvPr id="472" name="直線コネクタ 471"/>
        <xdr:cNvCxnSpPr/>
      </xdr:nvCxnSpPr>
      <xdr:spPr>
        <a:xfrm flipV="1">
          <a:off x="8496300" y="17828895"/>
          <a:ext cx="7239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13970</xdr:rowOff>
    </xdr:from>
    <xdr:to>
      <xdr:col>46</xdr:col>
      <xdr:colOff>38100</xdr:colOff>
      <xdr:row>106</xdr:row>
      <xdr:rowOff>115570</xdr:rowOff>
    </xdr:to>
    <xdr:sp macro="" textlink="">
      <xdr:nvSpPr>
        <xdr:cNvPr id="473" name="楕円 472"/>
        <xdr:cNvSpPr/>
      </xdr:nvSpPr>
      <xdr:spPr>
        <a:xfrm>
          <a:off x="7670800" y="177838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64770</xdr:rowOff>
    </xdr:from>
    <xdr:to>
      <xdr:col>50</xdr:col>
      <xdr:colOff>114300</xdr:colOff>
      <xdr:row>106</xdr:row>
      <xdr:rowOff>64770</xdr:rowOff>
    </xdr:to>
    <xdr:cxnSp macro="">
      <xdr:nvCxnSpPr>
        <xdr:cNvPr id="474" name="直線コネクタ 473"/>
        <xdr:cNvCxnSpPr/>
      </xdr:nvCxnSpPr>
      <xdr:spPr>
        <a:xfrm>
          <a:off x="7713980" y="1783461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13970</xdr:rowOff>
    </xdr:from>
    <xdr:to>
      <xdr:col>41</xdr:col>
      <xdr:colOff>101600</xdr:colOff>
      <xdr:row>106</xdr:row>
      <xdr:rowOff>115570</xdr:rowOff>
    </xdr:to>
    <xdr:sp macro="" textlink="">
      <xdr:nvSpPr>
        <xdr:cNvPr id="475" name="楕円 474"/>
        <xdr:cNvSpPr/>
      </xdr:nvSpPr>
      <xdr:spPr>
        <a:xfrm>
          <a:off x="6873240" y="1778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64770</xdr:rowOff>
    </xdr:from>
    <xdr:to>
      <xdr:col>45</xdr:col>
      <xdr:colOff>177800</xdr:colOff>
      <xdr:row>106</xdr:row>
      <xdr:rowOff>64770</xdr:rowOff>
    </xdr:to>
    <xdr:cxnSp macro="">
      <xdr:nvCxnSpPr>
        <xdr:cNvPr id="476" name="直線コネクタ 475"/>
        <xdr:cNvCxnSpPr/>
      </xdr:nvCxnSpPr>
      <xdr:spPr>
        <a:xfrm>
          <a:off x="6924040" y="1783461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13970</xdr:rowOff>
    </xdr:from>
    <xdr:to>
      <xdr:col>36</xdr:col>
      <xdr:colOff>165100</xdr:colOff>
      <xdr:row>106</xdr:row>
      <xdr:rowOff>115570</xdr:rowOff>
    </xdr:to>
    <xdr:sp macro="" textlink="">
      <xdr:nvSpPr>
        <xdr:cNvPr id="477" name="楕円 476"/>
        <xdr:cNvSpPr/>
      </xdr:nvSpPr>
      <xdr:spPr>
        <a:xfrm>
          <a:off x="6098540" y="1778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64770</xdr:rowOff>
    </xdr:from>
    <xdr:to>
      <xdr:col>41</xdr:col>
      <xdr:colOff>50800</xdr:colOff>
      <xdr:row>106</xdr:row>
      <xdr:rowOff>64770</xdr:rowOff>
    </xdr:to>
    <xdr:cxnSp macro="">
      <xdr:nvCxnSpPr>
        <xdr:cNvPr id="478" name="直線コネクタ 477"/>
        <xdr:cNvCxnSpPr/>
      </xdr:nvCxnSpPr>
      <xdr:spPr>
        <a:xfrm>
          <a:off x="6149340" y="1783461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137813</xdr:rowOff>
    </xdr:from>
    <xdr:ext cx="469744" cy="259045"/>
    <xdr:sp macro="" textlink="">
      <xdr:nvSpPr>
        <xdr:cNvPr id="479" name="n_1aveValue【市民会館】&#10;一人当たり面積"/>
        <xdr:cNvSpPr txBox="1"/>
      </xdr:nvSpPr>
      <xdr:spPr>
        <a:xfrm>
          <a:off x="8271587" y="1740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126382</xdr:rowOff>
    </xdr:from>
    <xdr:ext cx="469744" cy="259045"/>
    <xdr:sp macro="" textlink="">
      <xdr:nvSpPr>
        <xdr:cNvPr id="480" name="n_2aveValue【市民会館】&#10;一人当たり面積"/>
        <xdr:cNvSpPr txBox="1"/>
      </xdr:nvSpPr>
      <xdr:spPr>
        <a:xfrm>
          <a:off x="7509587" y="1739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126382</xdr:rowOff>
    </xdr:from>
    <xdr:ext cx="469744" cy="259045"/>
    <xdr:sp macro="" textlink="">
      <xdr:nvSpPr>
        <xdr:cNvPr id="481" name="n_3aveValue【市民会館】&#10;一人当たり面積"/>
        <xdr:cNvSpPr txBox="1"/>
      </xdr:nvSpPr>
      <xdr:spPr>
        <a:xfrm>
          <a:off x="6712027" y="1739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137813</xdr:rowOff>
    </xdr:from>
    <xdr:ext cx="469744" cy="259045"/>
    <xdr:sp macro="" textlink="">
      <xdr:nvSpPr>
        <xdr:cNvPr id="482" name="n_4aveValue【市民会館】&#10;一人当たり面積"/>
        <xdr:cNvSpPr txBox="1"/>
      </xdr:nvSpPr>
      <xdr:spPr>
        <a:xfrm>
          <a:off x="5937327" y="1740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106697</xdr:rowOff>
    </xdr:from>
    <xdr:ext cx="469744" cy="259045"/>
    <xdr:sp macro="" textlink="">
      <xdr:nvSpPr>
        <xdr:cNvPr id="483" name="n_1mainValue【市民会館】&#10;一人当たり面積"/>
        <xdr:cNvSpPr txBox="1"/>
      </xdr:nvSpPr>
      <xdr:spPr>
        <a:xfrm>
          <a:off x="8271587" y="17876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106697</xdr:rowOff>
    </xdr:from>
    <xdr:ext cx="469744" cy="259045"/>
    <xdr:sp macro="" textlink="">
      <xdr:nvSpPr>
        <xdr:cNvPr id="484" name="n_2mainValue【市民会館】&#10;一人当たり面積"/>
        <xdr:cNvSpPr txBox="1"/>
      </xdr:nvSpPr>
      <xdr:spPr>
        <a:xfrm>
          <a:off x="7509587" y="17876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106697</xdr:rowOff>
    </xdr:from>
    <xdr:ext cx="469744" cy="259045"/>
    <xdr:sp macro="" textlink="">
      <xdr:nvSpPr>
        <xdr:cNvPr id="485" name="n_3mainValue【市民会館】&#10;一人当たり面積"/>
        <xdr:cNvSpPr txBox="1"/>
      </xdr:nvSpPr>
      <xdr:spPr>
        <a:xfrm>
          <a:off x="6712027" y="17876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106697</xdr:rowOff>
    </xdr:from>
    <xdr:ext cx="469744" cy="259045"/>
    <xdr:sp macro="" textlink="">
      <xdr:nvSpPr>
        <xdr:cNvPr id="486" name="n_4mainValue【市民会館】&#10;一人当たり面積"/>
        <xdr:cNvSpPr txBox="1"/>
      </xdr:nvSpPr>
      <xdr:spPr>
        <a:xfrm>
          <a:off x="5937327" y="17876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8" name="直線コネクタ 497"/>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9" name="テキスト ボックス 498"/>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0" name="直線コネクタ 499"/>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1" name="テキスト ボックス 500"/>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2" name="直線コネクタ 501"/>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3" name="テキスト ボックス 502"/>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4" name="直線コネクタ 503"/>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5" name="テキスト ボックス 504"/>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6" name="直線コネクタ 505"/>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7" name="テキスト ボックス 506"/>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8" name="直線コネクタ 507"/>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9" name="テキスト ボックス 508"/>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1"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56606</xdr:rowOff>
    </xdr:from>
    <xdr:to>
      <xdr:col>85</xdr:col>
      <xdr:colOff>126364</xdr:colOff>
      <xdr:row>41</xdr:row>
      <xdr:rowOff>152944</xdr:rowOff>
    </xdr:to>
    <xdr:cxnSp macro="">
      <xdr:nvCxnSpPr>
        <xdr:cNvPr id="512" name="直線コネクタ 511"/>
        <xdr:cNvCxnSpPr/>
      </xdr:nvCxnSpPr>
      <xdr:spPr>
        <a:xfrm flipV="1">
          <a:off x="14375764" y="5756366"/>
          <a:ext cx="0" cy="1269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156771</xdr:rowOff>
    </xdr:from>
    <xdr:ext cx="405111" cy="259045"/>
    <xdr:sp macro="" textlink="">
      <xdr:nvSpPr>
        <xdr:cNvPr id="513" name="【一般廃棄物処理施設】&#10;有形固定資産減価償却率最小値テキスト"/>
        <xdr:cNvSpPr txBox="1"/>
      </xdr:nvSpPr>
      <xdr:spPr>
        <a:xfrm>
          <a:off x="14414500" y="703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152944</xdr:rowOff>
    </xdr:from>
    <xdr:to>
      <xdr:col>86</xdr:col>
      <xdr:colOff>25400</xdr:colOff>
      <xdr:row>41</xdr:row>
      <xdr:rowOff>152944</xdr:rowOff>
    </xdr:to>
    <xdr:cxnSp macro="">
      <xdr:nvCxnSpPr>
        <xdr:cNvPr id="514" name="直線コネクタ 513"/>
        <xdr:cNvCxnSpPr/>
      </xdr:nvCxnSpPr>
      <xdr:spPr>
        <a:xfrm>
          <a:off x="14287500" y="70261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3283</xdr:rowOff>
    </xdr:from>
    <xdr:ext cx="405111" cy="259045"/>
    <xdr:sp macro="" textlink="">
      <xdr:nvSpPr>
        <xdr:cNvPr id="515" name="【一般廃棄物処理施設】&#10;有形固定資産減価償却率最大値テキスト"/>
        <xdr:cNvSpPr txBox="1"/>
      </xdr:nvSpPr>
      <xdr:spPr>
        <a:xfrm>
          <a:off x="14414500" y="5535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56606</xdr:rowOff>
    </xdr:from>
    <xdr:to>
      <xdr:col>86</xdr:col>
      <xdr:colOff>25400</xdr:colOff>
      <xdr:row>34</xdr:row>
      <xdr:rowOff>56606</xdr:rowOff>
    </xdr:to>
    <xdr:cxnSp macro="">
      <xdr:nvCxnSpPr>
        <xdr:cNvPr id="516" name="直線コネクタ 515"/>
        <xdr:cNvCxnSpPr/>
      </xdr:nvCxnSpPr>
      <xdr:spPr>
        <a:xfrm>
          <a:off x="14287500" y="57563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13624</xdr:rowOff>
    </xdr:from>
    <xdr:ext cx="405111" cy="259045"/>
    <xdr:sp macro="" textlink="">
      <xdr:nvSpPr>
        <xdr:cNvPr id="517" name="【一般廃棄物処理施設】&#10;有形固定資産減価償却率平均値テキスト"/>
        <xdr:cNvSpPr txBox="1"/>
      </xdr:nvSpPr>
      <xdr:spPr>
        <a:xfrm>
          <a:off x="14414500" y="63839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518" name="フローチャート: 判断 517"/>
        <xdr:cNvSpPr/>
      </xdr:nvSpPr>
      <xdr:spPr>
        <a:xfrm>
          <a:off x="14325600" y="640551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53159</xdr:rowOff>
    </xdr:from>
    <xdr:to>
      <xdr:col>81</xdr:col>
      <xdr:colOff>101600</xdr:colOff>
      <xdr:row>38</xdr:row>
      <xdr:rowOff>154759</xdr:rowOff>
    </xdr:to>
    <xdr:sp macro="" textlink="">
      <xdr:nvSpPr>
        <xdr:cNvPr id="519" name="フローチャート: 判断 518"/>
        <xdr:cNvSpPr/>
      </xdr:nvSpPr>
      <xdr:spPr>
        <a:xfrm>
          <a:off x="13578840" y="642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72753</xdr:rowOff>
    </xdr:from>
    <xdr:to>
      <xdr:col>76</xdr:col>
      <xdr:colOff>165100</xdr:colOff>
      <xdr:row>39</xdr:row>
      <xdr:rowOff>2903</xdr:rowOff>
    </xdr:to>
    <xdr:sp macro="" textlink="">
      <xdr:nvSpPr>
        <xdr:cNvPr id="520" name="フローチャート: 判断 519"/>
        <xdr:cNvSpPr/>
      </xdr:nvSpPr>
      <xdr:spPr>
        <a:xfrm>
          <a:off x="12804140" y="64430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5806</xdr:rowOff>
    </xdr:from>
    <xdr:to>
      <xdr:col>72</xdr:col>
      <xdr:colOff>38100</xdr:colOff>
      <xdr:row>38</xdr:row>
      <xdr:rowOff>107406</xdr:rowOff>
    </xdr:to>
    <xdr:sp macro="" textlink="">
      <xdr:nvSpPr>
        <xdr:cNvPr id="521" name="フローチャート: 判断 520"/>
        <xdr:cNvSpPr/>
      </xdr:nvSpPr>
      <xdr:spPr>
        <a:xfrm>
          <a:off x="12029440" y="63761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61323</xdr:rowOff>
    </xdr:from>
    <xdr:to>
      <xdr:col>67</xdr:col>
      <xdr:colOff>101600</xdr:colOff>
      <xdr:row>38</xdr:row>
      <xdr:rowOff>162923</xdr:rowOff>
    </xdr:to>
    <xdr:sp macro="" textlink="">
      <xdr:nvSpPr>
        <xdr:cNvPr id="522" name="フローチャート: 判断 521"/>
        <xdr:cNvSpPr/>
      </xdr:nvSpPr>
      <xdr:spPr>
        <a:xfrm>
          <a:off x="11231880" y="643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3" name="テキスト ボックス 522"/>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4" name="テキスト ボックス 523"/>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5" name="テキスト ボックス 524"/>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6" name="テキスト ボックス 525"/>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7" name="テキスト ボックス 526"/>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89081</xdr:rowOff>
    </xdr:from>
    <xdr:to>
      <xdr:col>85</xdr:col>
      <xdr:colOff>177800</xdr:colOff>
      <xdr:row>38</xdr:row>
      <xdr:rowOff>19231</xdr:rowOff>
    </xdr:to>
    <xdr:sp macro="" textlink="">
      <xdr:nvSpPr>
        <xdr:cNvPr id="528" name="楕円 527"/>
        <xdr:cNvSpPr/>
      </xdr:nvSpPr>
      <xdr:spPr>
        <a:xfrm>
          <a:off x="14325600" y="629176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111958</xdr:rowOff>
    </xdr:from>
    <xdr:ext cx="405111" cy="259045"/>
    <xdr:sp macro="" textlink="">
      <xdr:nvSpPr>
        <xdr:cNvPr id="529" name="【一般廃棄物処理施設】&#10;有形固定資産減価償却率該当値テキスト"/>
        <xdr:cNvSpPr txBox="1"/>
      </xdr:nvSpPr>
      <xdr:spPr>
        <a:xfrm>
          <a:off x="14414500" y="6146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71120</xdr:rowOff>
    </xdr:from>
    <xdr:to>
      <xdr:col>81</xdr:col>
      <xdr:colOff>101600</xdr:colOff>
      <xdr:row>38</xdr:row>
      <xdr:rowOff>1270</xdr:rowOff>
    </xdr:to>
    <xdr:sp macro="" textlink="">
      <xdr:nvSpPr>
        <xdr:cNvPr id="530" name="楕円 529"/>
        <xdr:cNvSpPr/>
      </xdr:nvSpPr>
      <xdr:spPr>
        <a:xfrm>
          <a:off x="13578840" y="6273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121920</xdr:rowOff>
    </xdr:from>
    <xdr:to>
      <xdr:col>85</xdr:col>
      <xdr:colOff>127000</xdr:colOff>
      <xdr:row>37</xdr:row>
      <xdr:rowOff>139881</xdr:rowOff>
    </xdr:to>
    <xdr:cxnSp macro="">
      <xdr:nvCxnSpPr>
        <xdr:cNvPr id="531" name="直線コネクタ 530"/>
        <xdr:cNvCxnSpPr/>
      </xdr:nvCxnSpPr>
      <xdr:spPr>
        <a:xfrm>
          <a:off x="13629640" y="6324600"/>
          <a:ext cx="74676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46627</xdr:rowOff>
    </xdr:from>
    <xdr:to>
      <xdr:col>76</xdr:col>
      <xdr:colOff>165100</xdr:colOff>
      <xdr:row>37</xdr:row>
      <xdr:rowOff>148227</xdr:rowOff>
    </xdr:to>
    <xdr:sp macro="" textlink="">
      <xdr:nvSpPr>
        <xdr:cNvPr id="532" name="楕円 531"/>
        <xdr:cNvSpPr/>
      </xdr:nvSpPr>
      <xdr:spPr>
        <a:xfrm>
          <a:off x="12804140" y="624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97427</xdr:rowOff>
    </xdr:from>
    <xdr:to>
      <xdr:col>81</xdr:col>
      <xdr:colOff>50800</xdr:colOff>
      <xdr:row>37</xdr:row>
      <xdr:rowOff>121920</xdr:rowOff>
    </xdr:to>
    <xdr:cxnSp macro="">
      <xdr:nvCxnSpPr>
        <xdr:cNvPr id="533" name="直線コネクタ 532"/>
        <xdr:cNvCxnSpPr/>
      </xdr:nvCxnSpPr>
      <xdr:spPr>
        <a:xfrm>
          <a:off x="12854940" y="6300107"/>
          <a:ext cx="7747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28666</xdr:rowOff>
    </xdr:from>
    <xdr:to>
      <xdr:col>72</xdr:col>
      <xdr:colOff>38100</xdr:colOff>
      <xdr:row>37</xdr:row>
      <xdr:rowOff>130266</xdr:rowOff>
    </xdr:to>
    <xdr:sp macro="" textlink="">
      <xdr:nvSpPr>
        <xdr:cNvPr id="534" name="楕円 533"/>
        <xdr:cNvSpPr/>
      </xdr:nvSpPr>
      <xdr:spPr>
        <a:xfrm>
          <a:off x="12029440" y="62313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79466</xdr:rowOff>
    </xdr:from>
    <xdr:to>
      <xdr:col>76</xdr:col>
      <xdr:colOff>114300</xdr:colOff>
      <xdr:row>37</xdr:row>
      <xdr:rowOff>97427</xdr:rowOff>
    </xdr:to>
    <xdr:cxnSp macro="">
      <xdr:nvCxnSpPr>
        <xdr:cNvPr id="535" name="直線コネクタ 534"/>
        <xdr:cNvCxnSpPr/>
      </xdr:nvCxnSpPr>
      <xdr:spPr>
        <a:xfrm>
          <a:off x="12072620" y="6282146"/>
          <a:ext cx="78232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162560</xdr:rowOff>
    </xdr:from>
    <xdr:to>
      <xdr:col>67</xdr:col>
      <xdr:colOff>101600</xdr:colOff>
      <xdr:row>37</xdr:row>
      <xdr:rowOff>92710</xdr:rowOff>
    </xdr:to>
    <xdr:sp macro="" textlink="">
      <xdr:nvSpPr>
        <xdr:cNvPr id="536" name="楕円 535"/>
        <xdr:cNvSpPr/>
      </xdr:nvSpPr>
      <xdr:spPr>
        <a:xfrm>
          <a:off x="11231880" y="6197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41910</xdr:rowOff>
    </xdr:from>
    <xdr:to>
      <xdr:col>71</xdr:col>
      <xdr:colOff>177800</xdr:colOff>
      <xdr:row>37</xdr:row>
      <xdr:rowOff>79466</xdr:rowOff>
    </xdr:to>
    <xdr:cxnSp macro="">
      <xdr:nvCxnSpPr>
        <xdr:cNvPr id="537" name="直線コネクタ 536"/>
        <xdr:cNvCxnSpPr/>
      </xdr:nvCxnSpPr>
      <xdr:spPr>
        <a:xfrm>
          <a:off x="11282680" y="6244590"/>
          <a:ext cx="78994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145886</xdr:rowOff>
    </xdr:from>
    <xdr:ext cx="405111" cy="259045"/>
    <xdr:sp macro="" textlink="">
      <xdr:nvSpPr>
        <xdr:cNvPr id="538" name="n_1aveValue【一般廃棄物処理施設】&#10;有形固定資産減価償却率"/>
        <xdr:cNvSpPr txBox="1"/>
      </xdr:nvSpPr>
      <xdr:spPr>
        <a:xfrm>
          <a:off x="13437244" y="6516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165480</xdr:rowOff>
    </xdr:from>
    <xdr:ext cx="405111" cy="259045"/>
    <xdr:sp macro="" textlink="">
      <xdr:nvSpPr>
        <xdr:cNvPr id="539" name="n_2aveValue【一般廃棄物処理施設】&#10;有形固定資産減価償却率"/>
        <xdr:cNvSpPr txBox="1"/>
      </xdr:nvSpPr>
      <xdr:spPr>
        <a:xfrm>
          <a:off x="12675244" y="6535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98533</xdr:rowOff>
    </xdr:from>
    <xdr:ext cx="405111" cy="259045"/>
    <xdr:sp macro="" textlink="">
      <xdr:nvSpPr>
        <xdr:cNvPr id="540" name="n_3aveValue【一般廃棄物処理施設】&#10;有形固定資産減価償却率"/>
        <xdr:cNvSpPr txBox="1"/>
      </xdr:nvSpPr>
      <xdr:spPr>
        <a:xfrm>
          <a:off x="11900544" y="6468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154050</xdr:rowOff>
    </xdr:from>
    <xdr:ext cx="405111" cy="259045"/>
    <xdr:sp macro="" textlink="">
      <xdr:nvSpPr>
        <xdr:cNvPr id="541" name="n_4aveValue【一般廃棄物処理施設】&#10;有形固定資産減価償却率"/>
        <xdr:cNvSpPr txBox="1"/>
      </xdr:nvSpPr>
      <xdr:spPr>
        <a:xfrm>
          <a:off x="11102984" y="6524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17797</xdr:rowOff>
    </xdr:from>
    <xdr:ext cx="405111" cy="259045"/>
    <xdr:sp macro="" textlink="">
      <xdr:nvSpPr>
        <xdr:cNvPr id="542" name="n_1mainValue【一般廃棄物処理施設】&#10;有形固定資産減価償却率"/>
        <xdr:cNvSpPr txBox="1"/>
      </xdr:nvSpPr>
      <xdr:spPr>
        <a:xfrm>
          <a:off x="134372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164754</xdr:rowOff>
    </xdr:from>
    <xdr:ext cx="405111" cy="259045"/>
    <xdr:sp macro="" textlink="">
      <xdr:nvSpPr>
        <xdr:cNvPr id="543" name="n_2mainValue【一般廃棄物処理施設】&#10;有形固定資産減価償却率"/>
        <xdr:cNvSpPr txBox="1"/>
      </xdr:nvSpPr>
      <xdr:spPr>
        <a:xfrm>
          <a:off x="12675244" y="6032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146793</xdr:rowOff>
    </xdr:from>
    <xdr:ext cx="405111" cy="259045"/>
    <xdr:sp macro="" textlink="">
      <xdr:nvSpPr>
        <xdr:cNvPr id="544" name="n_3mainValue【一般廃棄物処理施設】&#10;有形固定資産減価償却率"/>
        <xdr:cNvSpPr txBox="1"/>
      </xdr:nvSpPr>
      <xdr:spPr>
        <a:xfrm>
          <a:off x="11900544" y="601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109237</xdr:rowOff>
    </xdr:from>
    <xdr:ext cx="405111" cy="259045"/>
    <xdr:sp macro="" textlink="">
      <xdr:nvSpPr>
        <xdr:cNvPr id="545" name="n_4mainValue【一般廃棄物処理施設】&#10;有形固定資産減価償却率"/>
        <xdr:cNvSpPr txBox="1"/>
      </xdr:nvSpPr>
      <xdr:spPr>
        <a:xfrm>
          <a:off x="11102984" y="597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6" name="正方形/長方形 545"/>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7" name="正方形/長方形 546"/>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8" name="正方形/長方形 547"/>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9" name="正方形/長方形 548"/>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0" name="正方形/長方形 549"/>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1" name="正方形/長方形 550"/>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2" name="正方形/長方形 551"/>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3" name="正方形/長方形 552"/>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4" name="テキスト ボックス 553"/>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5" name="直線コネクタ 554"/>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6" name="直線コネクタ 555"/>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7" name="テキスト ボックス 556"/>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8" name="直線コネクタ 557"/>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9" name="テキスト ボックス 558"/>
        <xdr:cNvSpPr txBox="1"/>
      </xdr:nvSpPr>
      <xdr:spPr>
        <a:xfrm>
          <a:off x="1563072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0" name="直線コネクタ 559"/>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1" name="テキスト ボックス 560"/>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2" name="直線コネクタ 561"/>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3" name="テキスト ボックス 562"/>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4" name="直線コネクタ 563"/>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5" name="テキスト ボックス 564"/>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7" name="テキスト ボックス 566"/>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105263</xdr:rowOff>
    </xdr:from>
    <xdr:to>
      <xdr:col>116</xdr:col>
      <xdr:colOff>62864</xdr:colOff>
      <xdr:row>42</xdr:row>
      <xdr:rowOff>17755</xdr:rowOff>
    </xdr:to>
    <xdr:cxnSp macro="">
      <xdr:nvCxnSpPr>
        <xdr:cNvPr id="569" name="直線コネクタ 568"/>
        <xdr:cNvCxnSpPr/>
      </xdr:nvCxnSpPr>
      <xdr:spPr>
        <a:xfrm flipV="1">
          <a:off x="19509104" y="5637383"/>
          <a:ext cx="0" cy="1421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21582</xdr:rowOff>
    </xdr:from>
    <xdr:ext cx="469744" cy="259045"/>
    <xdr:sp macro="" textlink="">
      <xdr:nvSpPr>
        <xdr:cNvPr id="570" name="【一般廃棄物処理施設】&#10;一人当たり有形固定資産（償却資産）額最小値テキスト"/>
        <xdr:cNvSpPr txBox="1"/>
      </xdr:nvSpPr>
      <xdr:spPr>
        <a:xfrm>
          <a:off x="19547840" y="7062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17755</xdr:rowOff>
    </xdr:from>
    <xdr:to>
      <xdr:col>116</xdr:col>
      <xdr:colOff>152400</xdr:colOff>
      <xdr:row>42</xdr:row>
      <xdr:rowOff>17755</xdr:rowOff>
    </xdr:to>
    <xdr:cxnSp macro="">
      <xdr:nvCxnSpPr>
        <xdr:cNvPr id="571" name="直線コネクタ 570"/>
        <xdr:cNvCxnSpPr/>
      </xdr:nvCxnSpPr>
      <xdr:spPr>
        <a:xfrm>
          <a:off x="19443700" y="70586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51940</xdr:rowOff>
    </xdr:from>
    <xdr:ext cx="599010" cy="259045"/>
    <xdr:sp macro="" textlink="">
      <xdr:nvSpPr>
        <xdr:cNvPr id="572" name="【一般廃棄物処理施設】&#10;一人当たり有形固定資産（償却資産）額最大値テキスト"/>
        <xdr:cNvSpPr txBox="1"/>
      </xdr:nvSpPr>
      <xdr:spPr>
        <a:xfrm>
          <a:off x="19547840" y="5416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105263</xdr:rowOff>
    </xdr:from>
    <xdr:to>
      <xdr:col>116</xdr:col>
      <xdr:colOff>152400</xdr:colOff>
      <xdr:row>33</xdr:row>
      <xdr:rowOff>105263</xdr:rowOff>
    </xdr:to>
    <xdr:cxnSp macro="">
      <xdr:nvCxnSpPr>
        <xdr:cNvPr id="573" name="直線コネクタ 572"/>
        <xdr:cNvCxnSpPr/>
      </xdr:nvCxnSpPr>
      <xdr:spPr>
        <a:xfrm>
          <a:off x="19443700" y="56373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130662</xdr:rowOff>
    </xdr:from>
    <xdr:ext cx="534377" cy="259045"/>
    <xdr:sp macro="" textlink="">
      <xdr:nvSpPr>
        <xdr:cNvPr id="574" name="【一般廃棄物処理施設】&#10;一人当たり有形固定資産（償却資産）額平均値テキスト"/>
        <xdr:cNvSpPr txBox="1"/>
      </xdr:nvSpPr>
      <xdr:spPr>
        <a:xfrm>
          <a:off x="19547840" y="6500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152235</xdr:rowOff>
    </xdr:from>
    <xdr:to>
      <xdr:col>116</xdr:col>
      <xdr:colOff>114300</xdr:colOff>
      <xdr:row>39</xdr:row>
      <xdr:rowOff>82385</xdr:rowOff>
    </xdr:to>
    <xdr:sp macro="" textlink="">
      <xdr:nvSpPr>
        <xdr:cNvPr id="575" name="フローチャート: 判断 574"/>
        <xdr:cNvSpPr/>
      </xdr:nvSpPr>
      <xdr:spPr>
        <a:xfrm>
          <a:off x="19458940" y="65225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7516</xdr:rowOff>
    </xdr:from>
    <xdr:to>
      <xdr:col>112</xdr:col>
      <xdr:colOff>38100</xdr:colOff>
      <xdr:row>39</xdr:row>
      <xdr:rowOff>109116</xdr:rowOff>
    </xdr:to>
    <xdr:sp macro="" textlink="">
      <xdr:nvSpPr>
        <xdr:cNvPr id="576" name="フローチャート: 判断 575"/>
        <xdr:cNvSpPr/>
      </xdr:nvSpPr>
      <xdr:spPr>
        <a:xfrm>
          <a:off x="18735040" y="654547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4056</xdr:rowOff>
    </xdr:from>
    <xdr:to>
      <xdr:col>107</xdr:col>
      <xdr:colOff>101600</xdr:colOff>
      <xdr:row>39</xdr:row>
      <xdr:rowOff>105656</xdr:rowOff>
    </xdr:to>
    <xdr:sp macro="" textlink="">
      <xdr:nvSpPr>
        <xdr:cNvPr id="577" name="フローチャート: 判断 576"/>
        <xdr:cNvSpPr/>
      </xdr:nvSpPr>
      <xdr:spPr>
        <a:xfrm>
          <a:off x="17937480" y="654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43086</xdr:rowOff>
    </xdr:from>
    <xdr:to>
      <xdr:col>102</xdr:col>
      <xdr:colOff>165100</xdr:colOff>
      <xdr:row>39</xdr:row>
      <xdr:rowOff>144686</xdr:rowOff>
    </xdr:to>
    <xdr:sp macro="" textlink="">
      <xdr:nvSpPr>
        <xdr:cNvPr id="578" name="フローチャート: 判断 577"/>
        <xdr:cNvSpPr/>
      </xdr:nvSpPr>
      <xdr:spPr>
        <a:xfrm>
          <a:off x="17162780" y="658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2228</xdr:rowOff>
    </xdr:from>
    <xdr:to>
      <xdr:col>98</xdr:col>
      <xdr:colOff>38100</xdr:colOff>
      <xdr:row>39</xdr:row>
      <xdr:rowOff>103828</xdr:rowOff>
    </xdr:to>
    <xdr:sp macro="" textlink="">
      <xdr:nvSpPr>
        <xdr:cNvPr id="579" name="フローチャート: 判断 578"/>
        <xdr:cNvSpPr/>
      </xdr:nvSpPr>
      <xdr:spPr>
        <a:xfrm>
          <a:off x="16388080" y="65401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83624</xdr:rowOff>
    </xdr:from>
    <xdr:to>
      <xdr:col>116</xdr:col>
      <xdr:colOff>114300</xdr:colOff>
      <xdr:row>39</xdr:row>
      <xdr:rowOff>13774</xdr:rowOff>
    </xdr:to>
    <xdr:sp macro="" textlink="">
      <xdr:nvSpPr>
        <xdr:cNvPr id="585" name="楕円 584"/>
        <xdr:cNvSpPr/>
      </xdr:nvSpPr>
      <xdr:spPr>
        <a:xfrm>
          <a:off x="19458940" y="64539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106501</xdr:rowOff>
    </xdr:from>
    <xdr:ext cx="534377" cy="259045"/>
    <xdr:sp macro="" textlink="">
      <xdr:nvSpPr>
        <xdr:cNvPr id="586" name="【一般廃棄物処理施設】&#10;一人当たり有形固定資産（償却資産）額該当値テキスト"/>
        <xdr:cNvSpPr txBox="1"/>
      </xdr:nvSpPr>
      <xdr:spPr>
        <a:xfrm>
          <a:off x="19547840" y="630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100434</xdr:rowOff>
    </xdr:from>
    <xdr:to>
      <xdr:col>112</xdr:col>
      <xdr:colOff>38100</xdr:colOff>
      <xdr:row>39</xdr:row>
      <xdr:rowOff>30584</xdr:rowOff>
    </xdr:to>
    <xdr:sp macro="" textlink="">
      <xdr:nvSpPr>
        <xdr:cNvPr id="587" name="楕円 586"/>
        <xdr:cNvSpPr/>
      </xdr:nvSpPr>
      <xdr:spPr>
        <a:xfrm>
          <a:off x="18735040" y="64707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134424</xdr:rowOff>
    </xdr:from>
    <xdr:to>
      <xdr:col>116</xdr:col>
      <xdr:colOff>63500</xdr:colOff>
      <xdr:row>38</xdr:row>
      <xdr:rowOff>151234</xdr:rowOff>
    </xdr:to>
    <xdr:cxnSp macro="">
      <xdr:nvCxnSpPr>
        <xdr:cNvPr id="588" name="直線コネクタ 587"/>
        <xdr:cNvCxnSpPr/>
      </xdr:nvCxnSpPr>
      <xdr:spPr>
        <a:xfrm flipV="1">
          <a:off x="18778220" y="6504744"/>
          <a:ext cx="731520" cy="1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111316</xdr:rowOff>
    </xdr:from>
    <xdr:to>
      <xdr:col>107</xdr:col>
      <xdr:colOff>101600</xdr:colOff>
      <xdr:row>39</xdr:row>
      <xdr:rowOff>41466</xdr:rowOff>
    </xdr:to>
    <xdr:sp macro="" textlink="">
      <xdr:nvSpPr>
        <xdr:cNvPr id="589" name="楕円 588"/>
        <xdr:cNvSpPr/>
      </xdr:nvSpPr>
      <xdr:spPr>
        <a:xfrm>
          <a:off x="17937480" y="64816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151234</xdr:rowOff>
    </xdr:from>
    <xdr:to>
      <xdr:col>111</xdr:col>
      <xdr:colOff>177800</xdr:colOff>
      <xdr:row>38</xdr:row>
      <xdr:rowOff>162116</xdr:rowOff>
    </xdr:to>
    <xdr:cxnSp macro="">
      <xdr:nvCxnSpPr>
        <xdr:cNvPr id="590" name="直線コネクタ 589"/>
        <xdr:cNvCxnSpPr/>
      </xdr:nvCxnSpPr>
      <xdr:spPr>
        <a:xfrm flipV="1">
          <a:off x="17988280" y="6521554"/>
          <a:ext cx="789940" cy="1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126350</xdr:rowOff>
    </xdr:from>
    <xdr:to>
      <xdr:col>102</xdr:col>
      <xdr:colOff>165100</xdr:colOff>
      <xdr:row>39</xdr:row>
      <xdr:rowOff>56500</xdr:rowOff>
    </xdr:to>
    <xdr:sp macro="" textlink="">
      <xdr:nvSpPr>
        <xdr:cNvPr id="591" name="楕円 590"/>
        <xdr:cNvSpPr/>
      </xdr:nvSpPr>
      <xdr:spPr>
        <a:xfrm>
          <a:off x="17162780" y="6496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162116</xdr:rowOff>
    </xdr:from>
    <xdr:to>
      <xdr:col>107</xdr:col>
      <xdr:colOff>50800</xdr:colOff>
      <xdr:row>39</xdr:row>
      <xdr:rowOff>5700</xdr:rowOff>
    </xdr:to>
    <xdr:cxnSp macro="">
      <xdr:nvCxnSpPr>
        <xdr:cNvPr id="592" name="直線コネクタ 591"/>
        <xdr:cNvCxnSpPr/>
      </xdr:nvCxnSpPr>
      <xdr:spPr>
        <a:xfrm flipV="1">
          <a:off x="17213580" y="6532436"/>
          <a:ext cx="774700" cy="1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127257</xdr:rowOff>
    </xdr:from>
    <xdr:to>
      <xdr:col>98</xdr:col>
      <xdr:colOff>38100</xdr:colOff>
      <xdr:row>39</xdr:row>
      <xdr:rowOff>57407</xdr:rowOff>
    </xdr:to>
    <xdr:sp macro="" textlink="">
      <xdr:nvSpPr>
        <xdr:cNvPr id="593" name="楕円 592"/>
        <xdr:cNvSpPr/>
      </xdr:nvSpPr>
      <xdr:spPr>
        <a:xfrm>
          <a:off x="16388080" y="64975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5700</xdr:rowOff>
    </xdr:from>
    <xdr:to>
      <xdr:col>102</xdr:col>
      <xdr:colOff>114300</xdr:colOff>
      <xdr:row>39</xdr:row>
      <xdr:rowOff>6607</xdr:rowOff>
    </xdr:to>
    <xdr:cxnSp macro="">
      <xdr:nvCxnSpPr>
        <xdr:cNvPr id="594" name="直線コネクタ 593"/>
        <xdr:cNvCxnSpPr/>
      </xdr:nvCxnSpPr>
      <xdr:spPr>
        <a:xfrm flipV="1">
          <a:off x="16431260" y="6543660"/>
          <a:ext cx="782320" cy="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100243</xdr:rowOff>
    </xdr:from>
    <xdr:ext cx="534377" cy="259045"/>
    <xdr:sp macro="" textlink="">
      <xdr:nvSpPr>
        <xdr:cNvPr id="595" name="n_1aveValue【一般廃棄物処理施設】&#10;一人当たり有形固定資産（償却資産）額"/>
        <xdr:cNvSpPr txBox="1"/>
      </xdr:nvSpPr>
      <xdr:spPr>
        <a:xfrm>
          <a:off x="18528811" y="663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96783</xdr:rowOff>
    </xdr:from>
    <xdr:ext cx="534377" cy="259045"/>
    <xdr:sp macro="" textlink="">
      <xdr:nvSpPr>
        <xdr:cNvPr id="596" name="n_2aveValue【一般廃棄物処理施設】&#10;一人当たり有形固定資産（償却資産）額"/>
        <xdr:cNvSpPr txBox="1"/>
      </xdr:nvSpPr>
      <xdr:spPr>
        <a:xfrm>
          <a:off x="17766811" y="663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135813</xdr:rowOff>
    </xdr:from>
    <xdr:ext cx="534377" cy="259045"/>
    <xdr:sp macro="" textlink="">
      <xdr:nvSpPr>
        <xdr:cNvPr id="597" name="n_3aveValue【一般廃棄物処理施設】&#10;一人当たり有形固定資産（償却資産）額"/>
        <xdr:cNvSpPr txBox="1"/>
      </xdr:nvSpPr>
      <xdr:spPr>
        <a:xfrm>
          <a:off x="16969251" y="667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94955</xdr:rowOff>
    </xdr:from>
    <xdr:ext cx="534377" cy="259045"/>
    <xdr:sp macro="" textlink="">
      <xdr:nvSpPr>
        <xdr:cNvPr id="598" name="n_4aveValue【一般廃棄物処理施設】&#10;一人当たり有形固定資産（償却資産）額"/>
        <xdr:cNvSpPr txBox="1"/>
      </xdr:nvSpPr>
      <xdr:spPr>
        <a:xfrm>
          <a:off x="16194551" y="663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47111</xdr:rowOff>
    </xdr:from>
    <xdr:ext cx="534377" cy="259045"/>
    <xdr:sp macro="" textlink="">
      <xdr:nvSpPr>
        <xdr:cNvPr id="599" name="n_1mainValue【一般廃棄物処理施設】&#10;一人当たり有形固定資産（償却資産）額"/>
        <xdr:cNvSpPr txBox="1"/>
      </xdr:nvSpPr>
      <xdr:spPr>
        <a:xfrm>
          <a:off x="18528811" y="624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57993</xdr:rowOff>
    </xdr:from>
    <xdr:ext cx="534377" cy="259045"/>
    <xdr:sp macro="" textlink="">
      <xdr:nvSpPr>
        <xdr:cNvPr id="600" name="n_2mainValue【一般廃棄物処理施設】&#10;一人当たり有形固定資産（償却資産）額"/>
        <xdr:cNvSpPr txBox="1"/>
      </xdr:nvSpPr>
      <xdr:spPr>
        <a:xfrm>
          <a:off x="17766811" y="626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73027</xdr:rowOff>
    </xdr:from>
    <xdr:ext cx="534377" cy="259045"/>
    <xdr:sp macro="" textlink="">
      <xdr:nvSpPr>
        <xdr:cNvPr id="601" name="n_3mainValue【一般廃棄物処理施設】&#10;一人当たり有形固定資産（償却資産）額"/>
        <xdr:cNvSpPr txBox="1"/>
      </xdr:nvSpPr>
      <xdr:spPr>
        <a:xfrm>
          <a:off x="16969251" y="627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73934</xdr:rowOff>
    </xdr:from>
    <xdr:ext cx="534377" cy="259045"/>
    <xdr:sp macro="" textlink="">
      <xdr:nvSpPr>
        <xdr:cNvPr id="602" name="n_4mainValue【一般廃棄物処理施設】&#10;一人当たり有形固定資産（償却資産）額"/>
        <xdr:cNvSpPr txBox="1"/>
      </xdr:nvSpPr>
      <xdr:spPr>
        <a:xfrm>
          <a:off x="16194551" y="627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4" name="直線コネクタ 613"/>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5" name="テキスト ボックス 614"/>
        <xdr:cNvSpPr txBox="1"/>
      </xdr:nvSpPr>
      <xdr:spPr>
        <a:xfrm>
          <a:off x="1060276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6" name="直線コネクタ 615"/>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7" name="テキスト ボックス 616"/>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8" name="直線コネクタ 617"/>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9" name="テキスト ボックス 618"/>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0" name="直線コネクタ 619"/>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1" name="テキスト ボックス 620"/>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2" name="直線コネクタ 621"/>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3" name="テキスト ボックス 622"/>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4"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59436</xdr:rowOff>
    </xdr:from>
    <xdr:to>
      <xdr:col>85</xdr:col>
      <xdr:colOff>126364</xdr:colOff>
      <xdr:row>62</xdr:row>
      <xdr:rowOff>121158</xdr:rowOff>
    </xdr:to>
    <xdr:cxnSp macro="">
      <xdr:nvCxnSpPr>
        <xdr:cNvPr id="625" name="直線コネクタ 624"/>
        <xdr:cNvCxnSpPr/>
      </xdr:nvCxnSpPr>
      <xdr:spPr>
        <a:xfrm flipV="1">
          <a:off x="14375764" y="9279636"/>
          <a:ext cx="0" cy="1235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124985</xdr:rowOff>
    </xdr:from>
    <xdr:ext cx="405111" cy="259045"/>
    <xdr:sp macro="" textlink="">
      <xdr:nvSpPr>
        <xdr:cNvPr id="626" name="【保健センター・保健所】&#10;有形固定資産減価償却率最小値テキスト"/>
        <xdr:cNvSpPr txBox="1"/>
      </xdr:nvSpPr>
      <xdr:spPr>
        <a:xfrm>
          <a:off x="14414500" y="10518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121158</xdr:rowOff>
    </xdr:from>
    <xdr:to>
      <xdr:col>86</xdr:col>
      <xdr:colOff>25400</xdr:colOff>
      <xdr:row>62</xdr:row>
      <xdr:rowOff>121158</xdr:rowOff>
    </xdr:to>
    <xdr:cxnSp macro="">
      <xdr:nvCxnSpPr>
        <xdr:cNvPr id="627" name="直線コネクタ 626"/>
        <xdr:cNvCxnSpPr/>
      </xdr:nvCxnSpPr>
      <xdr:spPr>
        <a:xfrm>
          <a:off x="14287500" y="105148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6113</xdr:rowOff>
    </xdr:from>
    <xdr:ext cx="405111" cy="259045"/>
    <xdr:sp macro="" textlink="">
      <xdr:nvSpPr>
        <xdr:cNvPr id="628" name="【保健センター・保健所】&#10;有形固定資産減価償却率最大値テキスト"/>
        <xdr:cNvSpPr txBox="1"/>
      </xdr:nvSpPr>
      <xdr:spPr>
        <a:xfrm>
          <a:off x="14414500" y="9058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59436</xdr:rowOff>
    </xdr:from>
    <xdr:to>
      <xdr:col>86</xdr:col>
      <xdr:colOff>25400</xdr:colOff>
      <xdr:row>55</xdr:row>
      <xdr:rowOff>59436</xdr:rowOff>
    </xdr:to>
    <xdr:cxnSp macro="">
      <xdr:nvCxnSpPr>
        <xdr:cNvPr id="629" name="直線コネクタ 628"/>
        <xdr:cNvCxnSpPr/>
      </xdr:nvCxnSpPr>
      <xdr:spPr>
        <a:xfrm>
          <a:off x="14287500" y="92796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118381</xdr:rowOff>
    </xdr:from>
    <xdr:ext cx="405111" cy="259045"/>
    <xdr:sp macro="" textlink="">
      <xdr:nvSpPr>
        <xdr:cNvPr id="630" name="【保健センター・保健所】&#10;有形固定資産減価償却率平均値テキスト"/>
        <xdr:cNvSpPr txBox="1"/>
      </xdr:nvSpPr>
      <xdr:spPr>
        <a:xfrm>
          <a:off x="14414500" y="96738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95504</xdr:rowOff>
    </xdr:from>
    <xdr:to>
      <xdr:col>85</xdr:col>
      <xdr:colOff>177800</xdr:colOff>
      <xdr:row>59</xdr:row>
      <xdr:rowOff>25654</xdr:rowOff>
    </xdr:to>
    <xdr:sp macro="" textlink="">
      <xdr:nvSpPr>
        <xdr:cNvPr id="631" name="フローチャート: 判断 630"/>
        <xdr:cNvSpPr/>
      </xdr:nvSpPr>
      <xdr:spPr>
        <a:xfrm>
          <a:off x="14325600" y="981862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36068</xdr:rowOff>
    </xdr:from>
    <xdr:to>
      <xdr:col>81</xdr:col>
      <xdr:colOff>101600</xdr:colOff>
      <xdr:row>58</xdr:row>
      <xdr:rowOff>137668</xdr:rowOff>
    </xdr:to>
    <xdr:sp macro="" textlink="">
      <xdr:nvSpPr>
        <xdr:cNvPr id="632" name="フローチャート: 判断 631"/>
        <xdr:cNvSpPr/>
      </xdr:nvSpPr>
      <xdr:spPr>
        <a:xfrm>
          <a:off x="13578840" y="9759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6350</xdr:rowOff>
    </xdr:from>
    <xdr:to>
      <xdr:col>76</xdr:col>
      <xdr:colOff>165100</xdr:colOff>
      <xdr:row>58</xdr:row>
      <xdr:rowOff>107950</xdr:rowOff>
    </xdr:to>
    <xdr:sp macro="" textlink="">
      <xdr:nvSpPr>
        <xdr:cNvPr id="633" name="フローチャート: 判断 632"/>
        <xdr:cNvSpPr/>
      </xdr:nvSpPr>
      <xdr:spPr>
        <a:xfrm>
          <a:off x="12804140" y="972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145796</xdr:rowOff>
    </xdr:from>
    <xdr:to>
      <xdr:col>72</xdr:col>
      <xdr:colOff>38100</xdr:colOff>
      <xdr:row>58</xdr:row>
      <xdr:rowOff>75946</xdr:rowOff>
    </xdr:to>
    <xdr:sp macro="" textlink="">
      <xdr:nvSpPr>
        <xdr:cNvPr id="634" name="フローチャート: 判断 633"/>
        <xdr:cNvSpPr/>
      </xdr:nvSpPr>
      <xdr:spPr>
        <a:xfrm>
          <a:off x="12029440" y="97012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29210</xdr:rowOff>
    </xdr:from>
    <xdr:to>
      <xdr:col>67</xdr:col>
      <xdr:colOff>101600</xdr:colOff>
      <xdr:row>57</xdr:row>
      <xdr:rowOff>130810</xdr:rowOff>
    </xdr:to>
    <xdr:sp macro="" textlink="">
      <xdr:nvSpPr>
        <xdr:cNvPr id="635" name="フローチャート: 判断 634"/>
        <xdr:cNvSpPr/>
      </xdr:nvSpPr>
      <xdr:spPr>
        <a:xfrm>
          <a:off x="11231880" y="95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6" name="テキスト ボックス 635"/>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7" name="テキスト ボックス 636"/>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8" name="テキスト ボックス 637"/>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9" name="テキスト ボックス 638"/>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0" name="テキスト ボックス 639"/>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141224</xdr:rowOff>
    </xdr:from>
    <xdr:to>
      <xdr:col>85</xdr:col>
      <xdr:colOff>177800</xdr:colOff>
      <xdr:row>60</xdr:row>
      <xdr:rowOff>71374</xdr:rowOff>
    </xdr:to>
    <xdr:sp macro="" textlink="">
      <xdr:nvSpPr>
        <xdr:cNvPr id="641" name="楕円 640"/>
        <xdr:cNvSpPr/>
      </xdr:nvSpPr>
      <xdr:spPr>
        <a:xfrm>
          <a:off x="14325600" y="1003198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119651</xdr:rowOff>
    </xdr:from>
    <xdr:ext cx="405111" cy="259045"/>
    <xdr:sp macro="" textlink="">
      <xdr:nvSpPr>
        <xdr:cNvPr id="642" name="【保健センター・保健所】&#10;有形固定資産減価償却率該当値テキスト"/>
        <xdr:cNvSpPr txBox="1"/>
      </xdr:nvSpPr>
      <xdr:spPr>
        <a:xfrm>
          <a:off x="14414500" y="10010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93218</xdr:rowOff>
    </xdr:from>
    <xdr:to>
      <xdr:col>81</xdr:col>
      <xdr:colOff>101600</xdr:colOff>
      <xdr:row>60</xdr:row>
      <xdr:rowOff>23368</xdr:rowOff>
    </xdr:to>
    <xdr:sp macro="" textlink="">
      <xdr:nvSpPr>
        <xdr:cNvPr id="643" name="楕円 642"/>
        <xdr:cNvSpPr/>
      </xdr:nvSpPr>
      <xdr:spPr>
        <a:xfrm>
          <a:off x="13578840" y="99839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144018</xdr:rowOff>
    </xdr:from>
    <xdr:to>
      <xdr:col>85</xdr:col>
      <xdr:colOff>127000</xdr:colOff>
      <xdr:row>60</xdr:row>
      <xdr:rowOff>20574</xdr:rowOff>
    </xdr:to>
    <xdr:cxnSp macro="">
      <xdr:nvCxnSpPr>
        <xdr:cNvPr id="644" name="直線コネクタ 643"/>
        <xdr:cNvCxnSpPr/>
      </xdr:nvCxnSpPr>
      <xdr:spPr>
        <a:xfrm>
          <a:off x="13629640" y="10034778"/>
          <a:ext cx="74676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26924</xdr:rowOff>
    </xdr:from>
    <xdr:to>
      <xdr:col>76</xdr:col>
      <xdr:colOff>165100</xdr:colOff>
      <xdr:row>58</xdr:row>
      <xdr:rowOff>128524</xdr:rowOff>
    </xdr:to>
    <xdr:sp macro="" textlink="">
      <xdr:nvSpPr>
        <xdr:cNvPr id="645" name="楕円 644"/>
        <xdr:cNvSpPr/>
      </xdr:nvSpPr>
      <xdr:spPr>
        <a:xfrm>
          <a:off x="12804140" y="975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77724</xdr:rowOff>
    </xdr:from>
    <xdr:to>
      <xdr:col>81</xdr:col>
      <xdr:colOff>50800</xdr:colOff>
      <xdr:row>59</xdr:row>
      <xdr:rowOff>144018</xdr:rowOff>
    </xdr:to>
    <xdr:cxnSp macro="">
      <xdr:nvCxnSpPr>
        <xdr:cNvPr id="646" name="直線コネクタ 645"/>
        <xdr:cNvCxnSpPr/>
      </xdr:nvCxnSpPr>
      <xdr:spPr>
        <a:xfrm>
          <a:off x="12854940" y="9800844"/>
          <a:ext cx="774700" cy="23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141224</xdr:rowOff>
    </xdr:from>
    <xdr:to>
      <xdr:col>72</xdr:col>
      <xdr:colOff>38100</xdr:colOff>
      <xdr:row>60</xdr:row>
      <xdr:rowOff>71374</xdr:rowOff>
    </xdr:to>
    <xdr:sp macro="" textlink="">
      <xdr:nvSpPr>
        <xdr:cNvPr id="647" name="楕円 646"/>
        <xdr:cNvSpPr/>
      </xdr:nvSpPr>
      <xdr:spPr>
        <a:xfrm>
          <a:off x="12029440" y="100319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77724</xdr:rowOff>
    </xdr:from>
    <xdr:to>
      <xdr:col>76</xdr:col>
      <xdr:colOff>114300</xdr:colOff>
      <xdr:row>60</xdr:row>
      <xdr:rowOff>20574</xdr:rowOff>
    </xdr:to>
    <xdr:cxnSp macro="">
      <xdr:nvCxnSpPr>
        <xdr:cNvPr id="648" name="直線コネクタ 647"/>
        <xdr:cNvCxnSpPr/>
      </xdr:nvCxnSpPr>
      <xdr:spPr>
        <a:xfrm flipV="1">
          <a:off x="12072620" y="9800844"/>
          <a:ext cx="782320" cy="27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111506</xdr:rowOff>
    </xdr:from>
    <xdr:to>
      <xdr:col>67</xdr:col>
      <xdr:colOff>101600</xdr:colOff>
      <xdr:row>60</xdr:row>
      <xdr:rowOff>41656</xdr:rowOff>
    </xdr:to>
    <xdr:sp macro="" textlink="">
      <xdr:nvSpPr>
        <xdr:cNvPr id="649" name="楕円 648"/>
        <xdr:cNvSpPr/>
      </xdr:nvSpPr>
      <xdr:spPr>
        <a:xfrm>
          <a:off x="11231880" y="100022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162306</xdr:rowOff>
    </xdr:from>
    <xdr:to>
      <xdr:col>71</xdr:col>
      <xdr:colOff>177800</xdr:colOff>
      <xdr:row>60</xdr:row>
      <xdr:rowOff>20574</xdr:rowOff>
    </xdr:to>
    <xdr:cxnSp macro="">
      <xdr:nvCxnSpPr>
        <xdr:cNvPr id="650" name="直線コネクタ 649"/>
        <xdr:cNvCxnSpPr/>
      </xdr:nvCxnSpPr>
      <xdr:spPr>
        <a:xfrm>
          <a:off x="11282680" y="10053066"/>
          <a:ext cx="78994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154195</xdr:rowOff>
    </xdr:from>
    <xdr:ext cx="405111" cy="259045"/>
    <xdr:sp macro="" textlink="">
      <xdr:nvSpPr>
        <xdr:cNvPr id="651" name="n_1aveValue【保健センター・保健所】&#10;有形固定資産減価償却率"/>
        <xdr:cNvSpPr txBox="1"/>
      </xdr:nvSpPr>
      <xdr:spPr>
        <a:xfrm>
          <a:off x="13437244" y="954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124477</xdr:rowOff>
    </xdr:from>
    <xdr:ext cx="405111" cy="259045"/>
    <xdr:sp macro="" textlink="">
      <xdr:nvSpPr>
        <xdr:cNvPr id="652" name="n_2aveValue【保健センター・保健所】&#10;有形固定資産減価償却率"/>
        <xdr:cNvSpPr txBox="1"/>
      </xdr:nvSpPr>
      <xdr:spPr>
        <a:xfrm>
          <a:off x="12675244" y="951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92473</xdr:rowOff>
    </xdr:from>
    <xdr:ext cx="405111" cy="259045"/>
    <xdr:sp macro="" textlink="">
      <xdr:nvSpPr>
        <xdr:cNvPr id="653" name="n_3aveValue【保健センター・保健所】&#10;有形固定資産減価償却率"/>
        <xdr:cNvSpPr txBox="1"/>
      </xdr:nvSpPr>
      <xdr:spPr>
        <a:xfrm>
          <a:off x="11900544" y="9480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147337</xdr:rowOff>
    </xdr:from>
    <xdr:ext cx="405111" cy="259045"/>
    <xdr:sp macro="" textlink="">
      <xdr:nvSpPr>
        <xdr:cNvPr id="654" name="n_4aveValue【保健センター・保健所】&#10;有形固定資産減価償却率"/>
        <xdr:cNvSpPr txBox="1"/>
      </xdr:nvSpPr>
      <xdr:spPr>
        <a:xfrm>
          <a:off x="11102984" y="936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14495</xdr:rowOff>
    </xdr:from>
    <xdr:ext cx="405111" cy="259045"/>
    <xdr:sp macro="" textlink="">
      <xdr:nvSpPr>
        <xdr:cNvPr id="655" name="n_1mainValue【保健センター・保健所】&#10;有形固定資産減価償却率"/>
        <xdr:cNvSpPr txBox="1"/>
      </xdr:nvSpPr>
      <xdr:spPr>
        <a:xfrm>
          <a:off x="13437244" y="10072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119651</xdr:rowOff>
    </xdr:from>
    <xdr:ext cx="405111" cy="259045"/>
    <xdr:sp macro="" textlink="">
      <xdr:nvSpPr>
        <xdr:cNvPr id="656" name="n_2mainValue【保健センター・保健所】&#10;有形固定資産減価償却率"/>
        <xdr:cNvSpPr txBox="1"/>
      </xdr:nvSpPr>
      <xdr:spPr>
        <a:xfrm>
          <a:off x="12675244" y="9842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62501</xdr:rowOff>
    </xdr:from>
    <xdr:ext cx="405111" cy="259045"/>
    <xdr:sp macro="" textlink="">
      <xdr:nvSpPr>
        <xdr:cNvPr id="657" name="n_3mainValue【保健センター・保健所】&#10;有形固定資産減価償却率"/>
        <xdr:cNvSpPr txBox="1"/>
      </xdr:nvSpPr>
      <xdr:spPr>
        <a:xfrm>
          <a:off x="11900544" y="1012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32783</xdr:rowOff>
    </xdr:from>
    <xdr:ext cx="405111" cy="259045"/>
    <xdr:sp macro="" textlink="">
      <xdr:nvSpPr>
        <xdr:cNvPr id="658" name="n_4mainValue【保健センター・保健所】&#10;有形固定資産減価償却率"/>
        <xdr:cNvSpPr txBox="1"/>
      </xdr:nvSpPr>
      <xdr:spPr>
        <a:xfrm>
          <a:off x="11102984" y="10091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9" name="正方形/長方形 658"/>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0" name="正方形/長方形 659"/>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1" name="正方形/長方形 660"/>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2" name="正方形/長方形 661"/>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3" name="正方形/長方形 662"/>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4" name="正方形/長方形 663"/>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5" name="正方形/長方形 664"/>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6" name="正方形/長方形 665"/>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7" name="テキスト ボックス 666"/>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8" name="直線コネクタ 667"/>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9" name="直線コネクタ 668"/>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0" name="テキスト ボックス 669"/>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1" name="直線コネクタ 670"/>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2" name="テキスト ボックス 671"/>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3" name="直線コネクタ 672"/>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4" name="テキスト ボックス 673"/>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5" name="直線コネクタ 674"/>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6" name="テキスト ボックス 675"/>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7" name="直線コネクタ 676"/>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8" name="テキスト ボックス 677"/>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38100</xdr:rowOff>
    </xdr:to>
    <xdr:cxnSp macro="">
      <xdr:nvCxnSpPr>
        <xdr:cNvPr id="682" name="直線コネクタ 681"/>
        <xdr:cNvCxnSpPr/>
      </xdr:nvCxnSpPr>
      <xdr:spPr>
        <a:xfrm flipV="1">
          <a:off x="19509104" y="94259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83" name="【保健センター・保健所】&#10;一人当たり面積最小値テキスト"/>
        <xdr:cNvSpPr txBox="1"/>
      </xdr:nvSpPr>
      <xdr:spPr>
        <a:xfrm>
          <a:off x="1954784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84" name="直線コネクタ 683"/>
        <xdr:cNvCxnSpPr/>
      </xdr:nvCxnSpPr>
      <xdr:spPr>
        <a:xfrm>
          <a:off x="19443700" y="107670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685" name="【保健センター・保健所】&#10;一人当たり面積最大値テキスト"/>
        <xdr:cNvSpPr txBox="1"/>
      </xdr:nvSpPr>
      <xdr:spPr>
        <a:xfrm>
          <a:off x="19547840" y="920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86" name="直線コネクタ 685"/>
        <xdr:cNvCxnSpPr/>
      </xdr:nvCxnSpPr>
      <xdr:spPr>
        <a:xfrm>
          <a:off x="19443700" y="9425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41927</xdr:rowOff>
    </xdr:from>
    <xdr:ext cx="469744" cy="259045"/>
    <xdr:sp macro="" textlink="">
      <xdr:nvSpPr>
        <xdr:cNvPr id="687" name="【保健センター・保健所】&#10;一人当たり面積平均値テキスト"/>
        <xdr:cNvSpPr txBox="1"/>
      </xdr:nvSpPr>
      <xdr:spPr>
        <a:xfrm>
          <a:off x="19547840" y="10267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63500</xdr:rowOff>
    </xdr:from>
    <xdr:to>
      <xdr:col>116</xdr:col>
      <xdr:colOff>114300</xdr:colOff>
      <xdr:row>61</xdr:row>
      <xdr:rowOff>165100</xdr:rowOff>
    </xdr:to>
    <xdr:sp macro="" textlink="">
      <xdr:nvSpPr>
        <xdr:cNvPr id="688" name="フローチャート: 判断 687"/>
        <xdr:cNvSpPr/>
      </xdr:nvSpPr>
      <xdr:spPr>
        <a:xfrm>
          <a:off x="1945894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44450</xdr:rowOff>
    </xdr:from>
    <xdr:to>
      <xdr:col>112</xdr:col>
      <xdr:colOff>38100</xdr:colOff>
      <xdr:row>61</xdr:row>
      <xdr:rowOff>146050</xdr:rowOff>
    </xdr:to>
    <xdr:sp macro="" textlink="">
      <xdr:nvSpPr>
        <xdr:cNvPr id="689" name="フローチャート: 判断 688"/>
        <xdr:cNvSpPr/>
      </xdr:nvSpPr>
      <xdr:spPr>
        <a:xfrm>
          <a:off x="18735040" y="102704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25400</xdr:rowOff>
    </xdr:from>
    <xdr:to>
      <xdr:col>107</xdr:col>
      <xdr:colOff>101600</xdr:colOff>
      <xdr:row>61</xdr:row>
      <xdr:rowOff>127000</xdr:rowOff>
    </xdr:to>
    <xdr:sp macro="" textlink="">
      <xdr:nvSpPr>
        <xdr:cNvPr id="690" name="フローチャート: 判断 689"/>
        <xdr:cNvSpPr/>
      </xdr:nvSpPr>
      <xdr:spPr>
        <a:xfrm>
          <a:off x="1793748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82550</xdr:rowOff>
    </xdr:from>
    <xdr:to>
      <xdr:col>102</xdr:col>
      <xdr:colOff>165100</xdr:colOff>
      <xdr:row>62</xdr:row>
      <xdr:rowOff>12700</xdr:rowOff>
    </xdr:to>
    <xdr:sp macro="" textlink="">
      <xdr:nvSpPr>
        <xdr:cNvPr id="691" name="フローチャート: 判断 690"/>
        <xdr:cNvSpPr/>
      </xdr:nvSpPr>
      <xdr:spPr>
        <a:xfrm>
          <a:off x="17162780" y="10308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158750</xdr:rowOff>
    </xdr:from>
    <xdr:to>
      <xdr:col>98</xdr:col>
      <xdr:colOff>38100</xdr:colOff>
      <xdr:row>61</xdr:row>
      <xdr:rowOff>88900</xdr:rowOff>
    </xdr:to>
    <xdr:sp macro="" textlink="">
      <xdr:nvSpPr>
        <xdr:cNvPr id="692" name="フローチャート: 判断 691"/>
        <xdr:cNvSpPr/>
      </xdr:nvSpPr>
      <xdr:spPr>
        <a:xfrm>
          <a:off x="16388080" y="102171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25400</xdr:rowOff>
    </xdr:from>
    <xdr:to>
      <xdr:col>116</xdr:col>
      <xdr:colOff>114300</xdr:colOff>
      <xdr:row>61</xdr:row>
      <xdr:rowOff>127000</xdr:rowOff>
    </xdr:to>
    <xdr:sp macro="" textlink="">
      <xdr:nvSpPr>
        <xdr:cNvPr id="698" name="楕円 697"/>
        <xdr:cNvSpPr/>
      </xdr:nvSpPr>
      <xdr:spPr>
        <a:xfrm>
          <a:off x="1945894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48277</xdr:rowOff>
    </xdr:from>
    <xdr:ext cx="469744" cy="259045"/>
    <xdr:sp macro="" textlink="">
      <xdr:nvSpPr>
        <xdr:cNvPr id="699" name="【保健センター・保健所】&#10;一人当たり面積該当値テキスト"/>
        <xdr:cNvSpPr txBox="1"/>
      </xdr:nvSpPr>
      <xdr:spPr>
        <a:xfrm>
          <a:off x="19547840" y="1010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25400</xdr:rowOff>
    </xdr:from>
    <xdr:to>
      <xdr:col>112</xdr:col>
      <xdr:colOff>38100</xdr:colOff>
      <xdr:row>61</xdr:row>
      <xdr:rowOff>127000</xdr:rowOff>
    </xdr:to>
    <xdr:sp macro="" textlink="">
      <xdr:nvSpPr>
        <xdr:cNvPr id="700" name="楕円 699"/>
        <xdr:cNvSpPr/>
      </xdr:nvSpPr>
      <xdr:spPr>
        <a:xfrm>
          <a:off x="18735040" y="102514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76200</xdr:rowOff>
    </xdr:from>
    <xdr:to>
      <xdr:col>116</xdr:col>
      <xdr:colOff>63500</xdr:colOff>
      <xdr:row>61</xdr:row>
      <xdr:rowOff>76200</xdr:rowOff>
    </xdr:to>
    <xdr:cxnSp macro="">
      <xdr:nvCxnSpPr>
        <xdr:cNvPr id="701" name="直線コネクタ 700"/>
        <xdr:cNvCxnSpPr/>
      </xdr:nvCxnSpPr>
      <xdr:spPr>
        <a:xfrm>
          <a:off x="18778220" y="1030224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25400</xdr:rowOff>
    </xdr:from>
    <xdr:to>
      <xdr:col>107</xdr:col>
      <xdr:colOff>101600</xdr:colOff>
      <xdr:row>61</xdr:row>
      <xdr:rowOff>127000</xdr:rowOff>
    </xdr:to>
    <xdr:sp macro="" textlink="">
      <xdr:nvSpPr>
        <xdr:cNvPr id="702" name="楕円 701"/>
        <xdr:cNvSpPr/>
      </xdr:nvSpPr>
      <xdr:spPr>
        <a:xfrm>
          <a:off x="1793748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76200</xdr:rowOff>
    </xdr:from>
    <xdr:to>
      <xdr:col>111</xdr:col>
      <xdr:colOff>177800</xdr:colOff>
      <xdr:row>61</xdr:row>
      <xdr:rowOff>76200</xdr:rowOff>
    </xdr:to>
    <xdr:cxnSp macro="">
      <xdr:nvCxnSpPr>
        <xdr:cNvPr id="703" name="直線コネクタ 702"/>
        <xdr:cNvCxnSpPr/>
      </xdr:nvCxnSpPr>
      <xdr:spPr>
        <a:xfrm>
          <a:off x="17988280" y="1030224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25400</xdr:rowOff>
    </xdr:from>
    <xdr:to>
      <xdr:col>102</xdr:col>
      <xdr:colOff>165100</xdr:colOff>
      <xdr:row>61</xdr:row>
      <xdr:rowOff>127000</xdr:rowOff>
    </xdr:to>
    <xdr:sp macro="" textlink="">
      <xdr:nvSpPr>
        <xdr:cNvPr id="704" name="楕円 703"/>
        <xdr:cNvSpPr/>
      </xdr:nvSpPr>
      <xdr:spPr>
        <a:xfrm>
          <a:off x="1716278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76200</xdr:rowOff>
    </xdr:from>
    <xdr:to>
      <xdr:col>107</xdr:col>
      <xdr:colOff>50800</xdr:colOff>
      <xdr:row>61</xdr:row>
      <xdr:rowOff>76200</xdr:rowOff>
    </xdr:to>
    <xdr:cxnSp macro="">
      <xdr:nvCxnSpPr>
        <xdr:cNvPr id="705" name="直線コネクタ 704"/>
        <xdr:cNvCxnSpPr/>
      </xdr:nvCxnSpPr>
      <xdr:spPr>
        <a:xfrm>
          <a:off x="17213580" y="1030224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44450</xdr:rowOff>
    </xdr:from>
    <xdr:to>
      <xdr:col>98</xdr:col>
      <xdr:colOff>38100</xdr:colOff>
      <xdr:row>61</xdr:row>
      <xdr:rowOff>146050</xdr:rowOff>
    </xdr:to>
    <xdr:sp macro="" textlink="">
      <xdr:nvSpPr>
        <xdr:cNvPr id="706" name="楕円 705"/>
        <xdr:cNvSpPr/>
      </xdr:nvSpPr>
      <xdr:spPr>
        <a:xfrm>
          <a:off x="16388080" y="102704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76200</xdr:rowOff>
    </xdr:from>
    <xdr:to>
      <xdr:col>102</xdr:col>
      <xdr:colOff>114300</xdr:colOff>
      <xdr:row>61</xdr:row>
      <xdr:rowOff>95250</xdr:rowOff>
    </xdr:to>
    <xdr:cxnSp macro="">
      <xdr:nvCxnSpPr>
        <xdr:cNvPr id="707" name="直線コネクタ 706"/>
        <xdr:cNvCxnSpPr/>
      </xdr:nvCxnSpPr>
      <xdr:spPr>
        <a:xfrm flipV="1">
          <a:off x="16431260" y="10302240"/>
          <a:ext cx="7823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137177</xdr:rowOff>
    </xdr:from>
    <xdr:ext cx="469744" cy="259045"/>
    <xdr:sp macro="" textlink="">
      <xdr:nvSpPr>
        <xdr:cNvPr id="708" name="n_1aveValue【保健センター・保健所】&#10;一人当たり面積"/>
        <xdr:cNvSpPr txBox="1"/>
      </xdr:nvSpPr>
      <xdr:spPr>
        <a:xfrm>
          <a:off x="18561127" y="1036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118127</xdr:rowOff>
    </xdr:from>
    <xdr:ext cx="469744" cy="259045"/>
    <xdr:sp macro="" textlink="">
      <xdr:nvSpPr>
        <xdr:cNvPr id="709" name="n_2aveValue【保健センター・保健所】&#10;一人当たり面積"/>
        <xdr:cNvSpPr txBox="1"/>
      </xdr:nvSpPr>
      <xdr:spPr>
        <a:xfrm>
          <a:off x="17776267" y="1034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3827</xdr:rowOff>
    </xdr:from>
    <xdr:ext cx="469744" cy="259045"/>
    <xdr:sp macro="" textlink="">
      <xdr:nvSpPr>
        <xdr:cNvPr id="710" name="n_3aveValue【保健センター・保健所】&#10;一人当たり面積"/>
        <xdr:cNvSpPr txBox="1"/>
      </xdr:nvSpPr>
      <xdr:spPr>
        <a:xfrm>
          <a:off x="1700156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105427</xdr:rowOff>
    </xdr:from>
    <xdr:ext cx="469744" cy="259045"/>
    <xdr:sp macro="" textlink="">
      <xdr:nvSpPr>
        <xdr:cNvPr id="711" name="n_4aveValue【保健センター・保健所】&#10;一人当たり面積"/>
        <xdr:cNvSpPr txBox="1"/>
      </xdr:nvSpPr>
      <xdr:spPr>
        <a:xfrm>
          <a:off x="16226867" y="999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143527</xdr:rowOff>
    </xdr:from>
    <xdr:ext cx="469744" cy="259045"/>
    <xdr:sp macro="" textlink="">
      <xdr:nvSpPr>
        <xdr:cNvPr id="712" name="n_1mainValue【保健センター・保健所】&#10;一人当たり面積"/>
        <xdr:cNvSpPr txBox="1"/>
      </xdr:nvSpPr>
      <xdr:spPr>
        <a:xfrm>
          <a:off x="18561127" y="1003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143527</xdr:rowOff>
    </xdr:from>
    <xdr:ext cx="469744" cy="259045"/>
    <xdr:sp macro="" textlink="">
      <xdr:nvSpPr>
        <xdr:cNvPr id="713" name="n_2mainValue【保健センター・保健所】&#10;一人当たり面積"/>
        <xdr:cNvSpPr txBox="1"/>
      </xdr:nvSpPr>
      <xdr:spPr>
        <a:xfrm>
          <a:off x="17776267" y="1003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143527</xdr:rowOff>
    </xdr:from>
    <xdr:ext cx="469744" cy="259045"/>
    <xdr:sp macro="" textlink="">
      <xdr:nvSpPr>
        <xdr:cNvPr id="714" name="n_3mainValue【保健センター・保健所】&#10;一人当たり面積"/>
        <xdr:cNvSpPr txBox="1"/>
      </xdr:nvSpPr>
      <xdr:spPr>
        <a:xfrm>
          <a:off x="17001567" y="1003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137177</xdr:rowOff>
    </xdr:from>
    <xdr:ext cx="469744" cy="259045"/>
    <xdr:sp macro="" textlink="">
      <xdr:nvSpPr>
        <xdr:cNvPr id="715" name="n_4mainValue【保健センター・保健所】&#10;一人当たり面積"/>
        <xdr:cNvSpPr txBox="1"/>
      </xdr:nvSpPr>
      <xdr:spPr>
        <a:xfrm>
          <a:off x="16226867" y="1036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7" name="直線コネクタ 726"/>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8" name="テキスト ボックス 727"/>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9" name="直線コネクタ 728"/>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0" name="テキスト ボックス 729"/>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1" name="直線コネクタ 730"/>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2" name="テキスト ボックス 731"/>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3" name="直線コネクタ 732"/>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4" name="テキスト ボックス 733"/>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5" name="直線コネクタ 734"/>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6" name="テキスト ボックス 735"/>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8" name="テキスト ボックス 737"/>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9"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112395</xdr:rowOff>
    </xdr:from>
    <xdr:to>
      <xdr:col>85</xdr:col>
      <xdr:colOff>126364</xdr:colOff>
      <xdr:row>86</xdr:row>
      <xdr:rowOff>41911</xdr:rowOff>
    </xdr:to>
    <xdr:cxnSp macro="">
      <xdr:nvCxnSpPr>
        <xdr:cNvPr id="740" name="直線コネクタ 739"/>
        <xdr:cNvCxnSpPr/>
      </xdr:nvCxnSpPr>
      <xdr:spPr>
        <a:xfrm flipV="1">
          <a:off x="14375764" y="13188315"/>
          <a:ext cx="0" cy="1270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45738</xdr:rowOff>
    </xdr:from>
    <xdr:ext cx="405111" cy="259045"/>
    <xdr:sp macro="" textlink="">
      <xdr:nvSpPr>
        <xdr:cNvPr id="741" name="【消防施設】&#10;有形固定資産減価償却率最小値テキスト"/>
        <xdr:cNvSpPr txBox="1"/>
      </xdr:nvSpPr>
      <xdr:spPr>
        <a:xfrm>
          <a:off x="14414500" y="14462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41911</xdr:rowOff>
    </xdr:from>
    <xdr:to>
      <xdr:col>86</xdr:col>
      <xdr:colOff>25400</xdr:colOff>
      <xdr:row>86</xdr:row>
      <xdr:rowOff>41911</xdr:rowOff>
    </xdr:to>
    <xdr:cxnSp macro="">
      <xdr:nvCxnSpPr>
        <xdr:cNvPr id="742" name="直線コネクタ 741"/>
        <xdr:cNvCxnSpPr/>
      </xdr:nvCxnSpPr>
      <xdr:spPr>
        <a:xfrm>
          <a:off x="14287500" y="144589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59072</xdr:rowOff>
    </xdr:from>
    <xdr:ext cx="405111" cy="259045"/>
    <xdr:sp macro="" textlink="">
      <xdr:nvSpPr>
        <xdr:cNvPr id="743" name="【消防施設】&#10;有形固定資産減価償却率最大値テキスト"/>
        <xdr:cNvSpPr txBox="1"/>
      </xdr:nvSpPr>
      <xdr:spPr>
        <a:xfrm>
          <a:off x="14414500" y="12967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112395</xdr:rowOff>
    </xdr:from>
    <xdr:to>
      <xdr:col>86</xdr:col>
      <xdr:colOff>25400</xdr:colOff>
      <xdr:row>78</xdr:row>
      <xdr:rowOff>112395</xdr:rowOff>
    </xdr:to>
    <xdr:cxnSp macro="">
      <xdr:nvCxnSpPr>
        <xdr:cNvPr id="744" name="直線コネクタ 743"/>
        <xdr:cNvCxnSpPr/>
      </xdr:nvCxnSpPr>
      <xdr:spPr>
        <a:xfrm>
          <a:off x="14287500" y="131883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40022</xdr:rowOff>
    </xdr:from>
    <xdr:ext cx="405111" cy="259045"/>
    <xdr:sp macro="" textlink="">
      <xdr:nvSpPr>
        <xdr:cNvPr id="745" name="【消防施設】&#10;有形固定資産減価償却率平均値テキスト"/>
        <xdr:cNvSpPr txBox="1"/>
      </xdr:nvSpPr>
      <xdr:spPr>
        <a:xfrm>
          <a:off x="14414500" y="13618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61595</xdr:rowOff>
    </xdr:from>
    <xdr:to>
      <xdr:col>85</xdr:col>
      <xdr:colOff>177800</xdr:colOff>
      <xdr:row>81</xdr:row>
      <xdr:rowOff>163195</xdr:rowOff>
    </xdr:to>
    <xdr:sp macro="" textlink="">
      <xdr:nvSpPr>
        <xdr:cNvPr id="746" name="フローチャート: 判断 745"/>
        <xdr:cNvSpPr/>
      </xdr:nvSpPr>
      <xdr:spPr>
        <a:xfrm>
          <a:off x="14325600" y="1364043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46355</xdr:rowOff>
    </xdr:from>
    <xdr:to>
      <xdr:col>81</xdr:col>
      <xdr:colOff>101600</xdr:colOff>
      <xdr:row>81</xdr:row>
      <xdr:rowOff>147955</xdr:rowOff>
    </xdr:to>
    <xdr:sp macro="" textlink="">
      <xdr:nvSpPr>
        <xdr:cNvPr id="747" name="フローチャート: 判断 746"/>
        <xdr:cNvSpPr/>
      </xdr:nvSpPr>
      <xdr:spPr>
        <a:xfrm>
          <a:off x="13578840" y="1362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23495</xdr:rowOff>
    </xdr:from>
    <xdr:to>
      <xdr:col>76</xdr:col>
      <xdr:colOff>165100</xdr:colOff>
      <xdr:row>81</xdr:row>
      <xdr:rowOff>125095</xdr:rowOff>
    </xdr:to>
    <xdr:sp macro="" textlink="">
      <xdr:nvSpPr>
        <xdr:cNvPr id="748" name="フローチャート: 判断 747"/>
        <xdr:cNvSpPr/>
      </xdr:nvSpPr>
      <xdr:spPr>
        <a:xfrm>
          <a:off x="12804140" y="136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xdr:rowOff>
    </xdr:from>
    <xdr:to>
      <xdr:col>72</xdr:col>
      <xdr:colOff>38100</xdr:colOff>
      <xdr:row>81</xdr:row>
      <xdr:rowOff>107950</xdr:rowOff>
    </xdr:to>
    <xdr:sp macro="" textlink="">
      <xdr:nvSpPr>
        <xdr:cNvPr id="749" name="フローチャート: 判断 748"/>
        <xdr:cNvSpPr/>
      </xdr:nvSpPr>
      <xdr:spPr>
        <a:xfrm>
          <a:off x="12029440" y="135851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92075</xdr:rowOff>
    </xdr:from>
    <xdr:to>
      <xdr:col>67</xdr:col>
      <xdr:colOff>101600</xdr:colOff>
      <xdr:row>82</xdr:row>
      <xdr:rowOff>22225</xdr:rowOff>
    </xdr:to>
    <xdr:sp macro="" textlink="">
      <xdr:nvSpPr>
        <xdr:cNvPr id="750" name="フローチャート: 判断 749"/>
        <xdr:cNvSpPr/>
      </xdr:nvSpPr>
      <xdr:spPr>
        <a:xfrm>
          <a:off x="11231880" y="136709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1" name="テキスト ボックス 750"/>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2" name="テキスト ボックス 751"/>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3" name="テキスト ボックス 752"/>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4" name="テキスト ボックス 753"/>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5" name="テキスト ボックス 754"/>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101600</xdr:rowOff>
    </xdr:from>
    <xdr:to>
      <xdr:col>85</xdr:col>
      <xdr:colOff>177800</xdr:colOff>
      <xdr:row>80</xdr:row>
      <xdr:rowOff>31750</xdr:rowOff>
    </xdr:to>
    <xdr:sp macro="" textlink="">
      <xdr:nvSpPr>
        <xdr:cNvPr id="756" name="楕円 755"/>
        <xdr:cNvSpPr/>
      </xdr:nvSpPr>
      <xdr:spPr>
        <a:xfrm>
          <a:off x="14325600" y="1334516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124477</xdr:rowOff>
    </xdr:from>
    <xdr:ext cx="405111" cy="259045"/>
    <xdr:sp macro="" textlink="">
      <xdr:nvSpPr>
        <xdr:cNvPr id="757" name="【消防施設】&#10;有形固定資産減価償却率該当値テキスト"/>
        <xdr:cNvSpPr txBox="1"/>
      </xdr:nvSpPr>
      <xdr:spPr>
        <a:xfrm>
          <a:off x="14414500" y="1320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73025</xdr:rowOff>
    </xdr:from>
    <xdr:to>
      <xdr:col>81</xdr:col>
      <xdr:colOff>101600</xdr:colOff>
      <xdr:row>80</xdr:row>
      <xdr:rowOff>3175</xdr:rowOff>
    </xdr:to>
    <xdr:sp macro="" textlink="">
      <xdr:nvSpPr>
        <xdr:cNvPr id="758" name="楕円 757"/>
        <xdr:cNvSpPr/>
      </xdr:nvSpPr>
      <xdr:spPr>
        <a:xfrm>
          <a:off x="13578840" y="133165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123825</xdr:rowOff>
    </xdr:from>
    <xdr:to>
      <xdr:col>85</xdr:col>
      <xdr:colOff>127000</xdr:colOff>
      <xdr:row>79</xdr:row>
      <xdr:rowOff>152400</xdr:rowOff>
    </xdr:to>
    <xdr:cxnSp macro="">
      <xdr:nvCxnSpPr>
        <xdr:cNvPr id="759" name="直線コネクタ 758"/>
        <xdr:cNvCxnSpPr/>
      </xdr:nvCxnSpPr>
      <xdr:spPr>
        <a:xfrm>
          <a:off x="13629640" y="13367385"/>
          <a:ext cx="74676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31114</xdr:rowOff>
    </xdr:from>
    <xdr:to>
      <xdr:col>76</xdr:col>
      <xdr:colOff>165100</xdr:colOff>
      <xdr:row>79</xdr:row>
      <xdr:rowOff>132714</xdr:rowOff>
    </xdr:to>
    <xdr:sp macro="" textlink="">
      <xdr:nvSpPr>
        <xdr:cNvPr id="760" name="楕円 759"/>
        <xdr:cNvSpPr/>
      </xdr:nvSpPr>
      <xdr:spPr>
        <a:xfrm>
          <a:off x="12804140" y="1327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81914</xdr:rowOff>
    </xdr:from>
    <xdr:to>
      <xdr:col>81</xdr:col>
      <xdr:colOff>50800</xdr:colOff>
      <xdr:row>79</xdr:row>
      <xdr:rowOff>123825</xdr:rowOff>
    </xdr:to>
    <xdr:cxnSp macro="">
      <xdr:nvCxnSpPr>
        <xdr:cNvPr id="761" name="直線コネクタ 760"/>
        <xdr:cNvCxnSpPr/>
      </xdr:nvCxnSpPr>
      <xdr:spPr>
        <a:xfrm>
          <a:off x="12854940" y="13325474"/>
          <a:ext cx="7747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164464</xdr:rowOff>
    </xdr:from>
    <xdr:to>
      <xdr:col>72</xdr:col>
      <xdr:colOff>38100</xdr:colOff>
      <xdr:row>79</xdr:row>
      <xdr:rowOff>94614</xdr:rowOff>
    </xdr:to>
    <xdr:sp macro="" textlink="">
      <xdr:nvSpPr>
        <xdr:cNvPr id="762" name="楕円 761"/>
        <xdr:cNvSpPr/>
      </xdr:nvSpPr>
      <xdr:spPr>
        <a:xfrm>
          <a:off x="12029440" y="132403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43814</xdr:rowOff>
    </xdr:from>
    <xdr:to>
      <xdr:col>76</xdr:col>
      <xdr:colOff>114300</xdr:colOff>
      <xdr:row>79</xdr:row>
      <xdr:rowOff>81914</xdr:rowOff>
    </xdr:to>
    <xdr:cxnSp macro="">
      <xdr:nvCxnSpPr>
        <xdr:cNvPr id="763" name="直線コネクタ 762"/>
        <xdr:cNvCxnSpPr/>
      </xdr:nvCxnSpPr>
      <xdr:spPr>
        <a:xfrm>
          <a:off x="12072620" y="13287374"/>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135889</xdr:rowOff>
    </xdr:from>
    <xdr:to>
      <xdr:col>67</xdr:col>
      <xdr:colOff>101600</xdr:colOff>
      <xdr:row>79</xdr:row>
      <xdr:rowOff>66039</xdr:rowOff>
    </xdr:to>
    <xdr:sp macro="" textlink="">
      <xdr:nvSpPr>
        <xdr:cNvPr id="764" name="楕円 763"/>
        <xdr:cNvSpPr/>
      </xdr:nvSpPr>
      <xdr:spPr>
        <a:xfrm>
          <a:off x="11231880" y="132118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15239</xdr:rowOff>
    </xdr:from>
    <xdr:to>
      <xdr:col>71</xdr:col>
      <xdr:colOff>177800</xdr:colOff>
      <xdr:row>79</xdr:row>
      <xdr:rowOff>43814</xdr:rowOff>
    </xdr:to>
    <xdr:cxnSp macro="">
      <xdr:nvCxnSpPr>
        <xdr:cNvPr id="765" name="直線コネクタ 764"/>
        <xdr:cNvCxnSpPr/>
      </xdr:nvCxnSpPr>
      <xdr:spPr>
        <a:xfrm>
          <a:off x="11282680" y="13258799"/>
          <a:ext cx="78994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139082</xdr:rowOff>
    </xdr:from>
    <xdr:ext cx="405111" cy="259045"/>
    <xdr:sp macro="" textlink="">
      <xdr:nvSpPr>
        <xdr:cNvPr id="766" name="n_1aveValue【消防施設】&#10;有形固定資産減価償却率"/>
        <xdr:cNvSpPr txBox="1"/>
      </xdr:nvSpPr>
      <xdr:spPr>
        <a:xfrm>
          <a:off x="13437244" y="1371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116222</xdr:rowOff>
    </xdr:from>
    <xdr:ext cx="405111" cy="259045"/>
    <xdr:sp macro="" textlink="">
      <xdr:nvSpPr>
        <xdr:cNvPr id="767" name="n_2aveValue【消防施設】&#10;有形固定資産減価償却率"/>
        <xdr:cNvSpPr txBox="1"/>
      </xdr:nvSpPr>
      <xdr:spPr>
        <a:xfrm>
          <a:off x="12675244" y="1369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99077</xdr:rowOff>
    </xdr:from>
    <xdr:ext cx="405111" cy="259045"/>
    <xdr:sp macro="" textlink="">
      <xdr:nvSpPr>
        <xdr:cNvPr id="768" name="n_3aveValue【消防施設】&#10;有形固定資産減価償却率"/>
        <xdr:cNvSpPr txBox="1"/>
      </xdr:nvSpPr>
      <xdr:spPr>
        <a:xfrm>
          <a:off x="11900544" y="13677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13352</xdr:rowOff>
    </xdr:from>
    <xdr:ext cx="405111" cy="259045"/>
    <xdr:sp macro="" textlink="">
      <xdr:nvSpPr>
        <xdr:cNvPr id="769" name="n_4aveValue【消防施設】&#10;有形固定資産減価償却率"/>
        <xdr:cNvSpPr txBox="1"/>
      </xdr:nvSpPr>
      <xdr:spPr>
        <a:xfrm>
          <a:off x="11102984" y="13759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19702</xdr:rowOff>
    </xdr:from>
    <xdr:ext cx="405111" cy="259045"/>
    <xdr:sp macro="" textlink="">
      <xdr:nvSpPr>
        <xdr:cNvPr id="770" name="n_1mainValue【消防施設】&#10;有形固定資産減価償却率"/>
        <xdr:cNvSpPr txBox="1"/>
      </xdr:nvSpPr>
      <xdr:spPr>
        <a:xfrm>
          <a:off x="13437244" y="1309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149241</xdr:rowOff>
    </xdr:from>
    <xdr:ext cx="405111" cy="259045"/>
    <xdr:sp macro="" textlink="">
      <xdr:nvSpPr>
        <xdr:cNvPr id="771" name="n_2mainValue【消防施設】&#10;有形固定資産減価償却率"/>
        <xdr:cNvSpPr txBox="1"/>
      </xdr:nvSpPr>
      <xdr:spPr>
        <a:xfrm>
          <a:off x="12675244" y="13057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111141</xdr:rowOff>
    </xdr:from>
    <xdr:ext cx="405111" cy="259045"/>
    <xdr:sp macro="" textlink="">
      <xdr:nvSpPr>
        <xdr:cNvPr id="772" name="n_3mainValue【消防施設】&#10;有形固定資産減価償却率"/>
        <xdr:cNvSpPr txBox="1"/>
      </xdr:nvSpPr>
      <xdr:spPr>
        <a:xfrm>
          <a:off x="11900544" y="13019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82566</xdr:rowOff>
    </xdr:from>
    <xdr:ext cx="405111" cy="259045"/>
    <xdr:sp macro="" textlink="">
      <xdr:nvSpPr>
        <xdr:cNvPr id="773" name="n_4mainValue【消防施設】&#10;有形固定資産減価償却率"/>
        <xdr:cNvSpPr txBox="1"/>
      </xdr:nvSpPr>
      <xdr:spPr>
        <a:xfrm>
          <a:off x="11102984" y="12990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4" name="正方形/長方形 773"/>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5" name="正方形/長方形 774"/>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6" name="正方形/長方形 775"/>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7" name="正方形/長方形 776"/>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8" name="正方形/長方形 777"/>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9" name="正方形/長方形 778"/>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0" name="正方形/長方形 779"/>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1" name="正方形/長方形 780"/>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2" name="テキスト ボックス 781"/>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3" name="直線コネクタ 782"/>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4" name="直線コネクタ 783"/>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5" name="テキスト ボックス 784"/>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6" name="直線コネクタ 785"/>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7" name="テキスト ボックス 786"/>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8" name="直線コネクタ 787"/>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9" name="テキスト ボックス 788"/>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0" name="直線コネクタ 789"/>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1" name="テキスト ボックス 790"/>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2" name="直線コネクタ 791"/>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3" name="テキスト ボックス 792"/>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0</xdr:rowOff>
    </xdr:to>
    <xdr:cxnSp macro="">
      <xdr:nvCxnSpPr>
        <xdr:cNvPr id="797" name="直線コネクタ 796"/>
        <xdr:cNvCxnSpPr/>
      </xdr:nvCxnSpPr>
      <xdr:spPr>
        <a:xfrm flipV="1">
          <a:off x="19509104" y="130759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8" name="【消防施設】&#10;一人当たり面積最小値テキスト"/>
        <xdr:cNvSpPr txBox="1"/>
      </xdr:nvSpPr>
      <xdr:spPr>
        <a:xfrm>
          <a:off x="19547840" y="1442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9" name="直線コネクタ 798"/>
        <xdr:cNvCxnSpPr/>
      </xdr:nvCxnSpPr>
      <xdr:spPr>
        <a:xfrm>
          <a:off x="19443700" y="14417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800" name="【消防施設】&#10;一人当たり面積最大値テキスト"/>
        <xdr:cNvSpPr txBox="1"/>
      </xdr:nvSpPr>
      <xdr:spPr>
        <a:xfrm>
          <a:off x="19547840" y="1285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801" name="直線コネクタ 800"/>
        <xdr:cNvCxnSpPr/>
      </xdr:nvCxnSpPr>
      <xdr:spPr>
        <a:xfrm>
          <a:off x="19443700" y="13075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802" name="【消防施設】&#10;一人当たり面積平均値テキスト"/>
        <xdr:cNvSpPr txBox="1"/>
      </xdr:nvSpPr>
      <xdr:spPr>
        <a:xfrm>
          <a:off x="19547840" y="13703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803" name="フローチャート: 判断 802"/>
        <xdr:cNvSpPr/>
      </xdr:nvSpPr>
      <xdr:spPr>
        <a:xfrm>
          <a:off x="19458940" y="13848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804" name="フローチャート: 判断 803"/>
        <xdr:cNvSpPr/>
      </xdr:nvSpPr>
      <xdr:spPr>
        <a:xfrm>
          <a:off x="18735040" y="138861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805" name="フローチャート: 判断 804"/>
        <xdr:cNvSpPr/>
      </xdr:nvSpPr>
      <xdr:spPr>
        <a:xfrm>
          <a:off x="17937480" y="13848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165100</xdr:rowOff>
    </xdr:from>
    <xdr:to>
      <xdr:col>102</xdr:col>
      <xdr:colOff>165100</xdr:colOff>
      <xdr:row>83</xdr:row>
      <xdr:rowOff>95250</xdr:rowOff>
    </xdr:to>
    <xdr:sp macro="" textlink="">
      <xdr:nvSpPr>
        <xdr:cNvPr id="806" name="フローチャート: 判断 805"/>
        <xdr:cNvSpPr/>
      </xdr:nvSpPr>
      <xdr:spPr>
        <a:xfrm>
          <a:off x="17162780" y="13911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44450</xdr:rowOff>
    </xdr:from>
    <xdr:to>
      <xdr:col>98</xdr:col>
      <xdr:colOff>38100</xdr:colOff>
      <xdr:row>83</xdr:row>
      <xdr:rowOff>146050</xdr:rowOff>
    </xdr:to>
    <xdr:sp macro="" textlink="">
      <xdr:nvSpPr>
        <xdr:cNvPr id="807" name="フローチャート: 判断 806"/>
        <xdr:cNvSpPr/>
      </xdr:nvSpPr>
      <xdr:spPr>
        <a:xfrm>
          <a:off x="16388080" y="139585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57150</xdr:rowOff>
    </xdr:from>
    <xdr:to>
      <xdr:col>116</xdr:col>
      <xdr:colOff>114300</xdr:colOff>
      <xdr:row>83</xdr:row>
      <xdr:rowOff>158750</xdr:rowOff>
    </xdr:to>
    <xdr:sp macro="" textlink="">
      <xdr:nvSpPr>
        <xdr:cNvPr id="813" name="楕円 812"/>
        <xdr:cNvSpPr/>
      </xdr:nvSpPr>
      <xdr:spPr>
        <a:xfrm>
          <a:off x="19458940" y="1397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35577</xdr:rowOff>
    </xdr:from>
    <xdr:ext cx="469744" cy="259045"/>
    <xdr:sp macro="" textlink="">
      <xdr:nvSpPr>
        <xdr:cNvPr id="814" name="【消防施設】&#10;一人当たり面積該当値テキスト"/>
        <xdr:cNvSpPr txBox="1"/>
      </xdr:nvSpPr>
      <xdr:spPr>
        <a:xfrm>
          <a:off x="19547840" y="13949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44450</xdr:rowOff>
    </xdr:from>
    <xdr:to>
      <xdr:col>112</xdr:col>
      <xdr:colOff>38100</xdr:colOff>
      <xdr:row>83</xdr:row>
      <xdr:rowOff>146050</xdr:rowOff>
    </xdr:to>
    <xdr:sp macro="" textlink="">
      <xdr:nvSpPr>
        <xdr:cNvPr id="815" name="楕円 814"/>
        <xdr:cNvSpPr/>
      </xdr:nvSpPr>
      <xdr:spPr>
        <a:xfrm>
          <a:off x="18735040" y="139585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95250</xdr:rowOff>
    </xdr:from>
    <xdr:to>
      <xdr:col>116</xdr:col>
      <xdr:colOff>63500</xdr:colOff>
      <xdr:row>83</xdr:row>
      <xdr:rowOff>107950</xdr:rowOff>
    </xdr:to>
    <xdr:cxnSp macro="">
      <xdr:nvCxnSpPr>
        <xdr:cNvPr id="816" name="直線コネクタ 815"/>
        <xdr:cNvCxnSpPr/>
      </xdr:nvCxnSpPr>
      <xdr:spPr>
        <a:xfrm>
          <a:off x="18778220" y="14009370"/>
          <a:ext cx="73152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69850</xdr:rowOff>
    </xdr:from>
    <xdr:to>
      <xdr:col>107</xdr:col>
      <xdr:colOff>101600</xdr:colOff>
      <xdr:row>84</xdr:row>
      <xdr:rowOff>0</xdr:rowOff>
    </xdr:to>
    <xdr:sp macro="" textlink="">
      <xdr:nvSpPr>
        <xdr:cNvPr id="817" name="楕円 816"/>
        <xdr:cNvSpPr/>
      </xdr:nvSpPr>
      <xdr:spPr>
        <a:xfrm>
          <a:off x="17937480" y="13983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95250</xdr:rowOff>
    </xdr:from>
    <xdr:to>
      <xdr:col>111</xdr:col>
      <xdr:colOff>177800</xdr:colOff>
      <xdr:row>83</xdr:row>
      <xdr:rowOff>120650</xdr:rowOff>
    </xdr:to>
    <xdr:cxnSp macro="">
      <xdr:nvCxnSpPr>
        <xdr:cNvPr id="818" name="直線コネクタ 817"/>
        <xdr:cNvCxnSpPr/>
      </xdr:nvCxnSpPr>
      <xdr:spPr>
        <a:xfrm flipV="1">
          <a:off x="17988280" y="14009370"/>
          <a:ext cx="78994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69850</xdr:rowOff>
    </xdr:from>
    <xdr:to>
      <xdr:col>102</xdr:col>
      <xdr:colOff>165100</xdr:colOff>
      <xdr:row>84</xdr:row>
      <xdr:rowOff>0</xdr:rowOff>
    </xdr:to>
    <xdr:sp macro="" textlink="">
      <xdr:nvSpPr>
        <xdr:cNvPr id="819" name="楕円 818"/>
        <xdr:cNvSpPr/>
      </xdr:nvSpPr>
      <xdr:spPr>
        <a:xfrm>
          <a:off x="17162780" y="13983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120650</xdr:rowOff>
    </xdr:from>
    <xdr:to>
      <xdr:col>107</xdr:col>
      <xdr:colOff>50800</xdr:colOff>
      <xdr:row>83</xdr:row>
      <xdr:rowOff>120650</xdr:rowOff>
    </xdr:to>
    <xdr:cxnSp macro="">
      <xdr:nvCxnSpPr>
        <xdr:cNvPr id="820" name="直線コネクタ 819"/>
        <xdr:cNvCxnSpPr/>
      </xdr:nvCxnSpPr>
      <xdr:spPr>
        <a:xfrm>
          <a:off x="17213580" y="1403477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69850</xdr:rowOff>
    </xdr:from>
    <xdr:to>
      <xdr:col>98</xdr:col>
      <xdr:colOff>38100</xdr:colOff>
      <xdr:row>84</xdr:row>
      <xdr:rowOff>0</xdr:rowOff>
    </xdr:to>
    <xdr:sp macro="" textlink="">
      <xdr:nvSpPr>
        <xdr:cNvPr id="821" name="楕円 820"/>
        <xdr:cNvSpPr/>
      </xdr:nvSpPr>
      <xdr:spPr>
        <a:xfrm>
          <a:off x="16388080" y="139839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120650</xdr:rowOff>
    </xdr:from>
    <xdr:to>
      <xdr:col>102</xdr:col>
      <xdr:colOff>114300</xdr:colOff>
      <xdr:row>83</xdr:row>
      <xdr:rowOff>120650</xdr:rowOff>
    </xdr:to>
    <xdr:cxnSp macro="">
      <xdr:nvCxnSpPr>
        <xdr:cNvPr id="822" name="直線コネクタ 821"/>
        <xdr:cNvCxnSpPr/>
      </xdr:nvCxnSpPr>
      <xdr:spPr>
        <a:xfrm>
          <a:off x="16431260" y="1403477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86377</xdr:rowOff>
    </xdr:from>
    <xdr:ext cx="469744" cy="259045"/>
    <xdr:sp macro="" textlink="">
      <xdr:nvSpPr>
        <xdr:cNvPr id="823" name="n_1aveValue【消防施設】&#10;一人当たり面積"/>
        <xdr:cNvSpPr txBox="1"/>
      </xdr:nvSpPr>
      <xdr:spPr>
        <a:xfrm>
          <a:off x="18561127" y="136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824" name="n_2aveValue【消防施設】&#10;一人当たり面積"/>
        <xdr:cNvSpPr txBox="1"/>
      </xdr:nvSpPr>
      <xdr:spPr>
        <a:xfrm>
          <a:off x="17776267" y="1362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111777</xdr:rowOff>
    </xdr:from>
    <xdr:ext cx="469744" cy="259045"/>
    <xdr:sp macro="" textlink="">
      <xdr:nvSpPr>
        <xdr:cNvPr id="825" name="n_3aveValue【消防施設】&#10;一人当たり面積"/>
        <xdr:cNvSpPr txBox="1"/>
      </xdr:nvSpPr>
      <xdr:spPr>
        <a:xfrm>
          <a:off x="17001567" y="1369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162577</xdr:rowOff>
    </xdr:from>
    <xdr:ext cx="469744" cy="259045"/>
    <xdr:sp macro="" textlink="">
      <xdr:nvSpPr>
        <xdr:cNvPr id="826" name="n_4aveValue【消防施設】&#10;一人当たり面積"/>
        <xdr:cNvSpPr txBox="1"/>
      </xdr:nvSpPr>
      <xdr:spPr>
        <a:xfrm>
          <a:off x="16226867" y="137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137177</xdr:rowOff>
    </xdr:from>
    <xdr:ext cx="469744" cy="259045"/>
    <xdr:sp macro="" textlink="">
      <xdr:nvSpPr>
        <xdr:cNvPr id="827" name="n_1mainValue【消防施設】&#10;一人当たり面積"/>
        <xdr:cNvSpPr txBox="1"/>
      </xdr:nvSpPr>
      <xdr:spPr>
        <a:xfrm>
          <a:off x="18561127" y="1405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162577</xdr:rowOff>
    </xdr:from>
    <xdr:ext cx="469744" cy="259045"/>
    <xdr:sp macro="" textlink="">
      <xdr:nvSpPr>
        <xdr:cNvPr id="828" name="n_2mainValue【消防施設】&#10;一人当たり面積"/>
        <xdr:cNvSpPr txBox="1"/>
      </xdr:nvSpPr>
      <xdr:spPr>
        <a:xfrm>
          <a:off x="17776267" y="1407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162577</xdr:rowOff>
    </xdr:from>
    <xdr:ext cx="469744" cy="259045"/>
    <xdr:sp macro="" textlink="">
      <xdr:nvSpPr>
        <xdr:cNvPr id="829" name="n_3mainValue【消防施設】&#10;一人当たり面積"/>
        <xdr:cNvSpPr txBox="1"/>
      </xdr:nvSpPr>
      <xdr:spPr>
        <a:xfrm>
          <a:off x="17001567" y="1407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162577</xdr:rowOff>
    </xdr:from>
    <xdr:ext cx="469744" cy="259045"/>
    <xdr:sp macro="" textlink="">
      <xdr:nvSpPr>
        <xdr:cNvPr id="830" name="n_4mainValue【消防施設】&#10;一人当たり面積"/>
        <xdr:cNvSpPr txBox="1"/>
      </xdr:nvSpPr>
      <xdr:spPr>
        <a:xfrm>
          <a:off x="16226867" y="1407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2" name="直線コネクタ 841"/>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3" name="テキスト ボックス 842"/>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4" name="直線コネクタ 843"/>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5" name="テキスト ボックス 844"/>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6" name="直線コネクタ 845"/>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7" name="テキスト ボックス 846"/>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8" name="直線コネクタ 847"/>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9" name="テキスト ボックス 848"/>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0" name="直線コネクタ 849"/>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1" name="テキスト ボックス 850"/>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2" name="直線コネクタ 851"/>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3" name="テキスト ボックス 852"/>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4" name="直線コネクタ 853"/>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5"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136616</xdr:rowOff>
    </xdr:from>
    <xdr:to>
      <xdr:col>85</xdr:col>
      <xdr:colOff>126364</xdr:colOff>
      <xdr:row>108</xdr:row>
      <xdr:rowOff>64770</xdr:rowOff>
    </xdr:to>
    <xdr:cxnSp macro="">
      <xdr:nvCxnSpPr>
        <xdr:cNvPr id="856" name="直線コネクタ 855"/>
        <xdr:cNvCxnSpPr/>
      </xdr:nvCxnSpPr>
      <xdr:spPr>
        <a:xfrm flipV="1">
          <a:off x="14375764" y="16900616"/>
          <a:ext cx="0" cy="1269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68597</xdr:rowOff>
    </xdr:from>
    <xdr:ext cx="405111" cy="259045"/>
    <xdr:sp macro="" textlink="">
      <xdr:nvSpPr>
        <xdr:cNvPr id="857" name="【庁舎】&#10;有形固定資産減価償却率最小値テキスト"/>
        <xdr:cNvSpPr txBox="1"/>
      </xdr:nvSpPr>
      <xdr:spPr>
        <a:xfrm>
          <a:off x="14414500" y="1817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64770</xdr:rowOff>
    </xdr:from>
    <xdr:to>
      <xdr:col>86</xdr:col>
      <xdr:colOff>25400</xdr:colOff>
      <xdr:row>108</xdr:row>
      <xdr:rowOff>64770</xdr:rowOff>
    </xdr:to>
    <xdr:cxnSp macro="">
      <xdr:nvCxnSpPr>
        <xdr:cNvPr id="858" name="直線コネクタ 857"/>
        <xdr:cNvCxnSpPr/>
      </xdr:nvCxnSpPr>
      <xdr:spPr>
        <a:xfrm>
          <a:off x="14287500" y="181698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83293</xdr:rowOff>
    </xdr:from>
    <xdr:ext cx="405111" cy="259045"/>
    <xdr:sp macro="" textlink="">
      <xdr:nvSpPr>
        <xdr:cNvPr id="859" name="【庁舎】&#10;有形固定資産減価償却率最大値テキスト"/>
        <xdr:cNvSpPr txBox="1"/>
      </xdr:nvSpPr>
      <xdr:spPr>
        <a:xfrm>
          <a:off x="14414500" y="16679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136616</xdr:rowOff>
    </xdr:from>
    <xdr:to>
      <xdr:col>86</xdr:col>
      <xdr:colOff>25400</xdr:colOff>
      <xdr:row>100</xdr:row>
      <xdr:rowOff>136616</xdr:rowOff>
    </xdr:to>
    <xdr:cxnSp macro="">
      <xdr:nvCxnSpPr>
        <xdr:cNvPr id="860" name="直線コネクタ 859"/>
        <xdr:cNvCxnSpPr/>
      </xdr:nvCxnSpPr>
      <xdr:spPr>
        <a:xfrm>
          <a:off x="14287500" y="169006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56078</xdr:rowOff>
    </xdr:from>
    <xdr:ext cx="405111" cy="259045"/>
    <xdr:sp macro="" textlink="">
      <xdr:nvSpPr>
        <xdr:cNvPr id="861" name="【庁舎】&#10;有形固定資産減価償却率平均値テキスト"/>
        <xdr:cNvSpPr txBox="1"/>
      </xdr:nvSpPr>
      <xdr:spPr>
        <a:xfrm>
          <a:off x="14414500" y="17490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862" name="フローチャート: 判断 861"/>
        <xdr:cNvSpPr/>
      </xdr:nvSpPr>
      <xdr:spPr>
        <a:xfrm>
          <a:off x="14325600" y="1751221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863" name="フローチャート: 判断 862"/>
        <xdr:cNvSpPr/>
      </xdr:nvSpPr>
      <xdr:spPr>
        <a:xfrm>
          <a:off x="13578840" y="175334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71120</xdr:rowOff>
    </xdr:from>
    <xdr:to>
      <xdr:col>76</xdr:col>
      <xdr:colOff>165100</xdr:colOff>
      <xdr:row>105</xdr:row>
      <xdr:rowOff>1270</xdr:rowOff>
    </xdr:to>
    <xdr:sp macro="" textlink="">
      <xdr:nvSpPr>
        <xdr:cNvPr id="864" name="フローチャート: 判断 863"/>
        <xdr:cNvSpPr/>
      </xdr:nvSpPr>
      <xdr:spPr>
        <a:xfrm>
          <a:off x="12804140" y="17505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74386</xdr:rowOff>
    </xdr:from>
    <xdr:to>
      <xdr:col>72</xdr:col>
      <xdr:colOff>38100</xdr:colOff>
      <xdr:row>105</xdr:row>
      <xdr:rowOff>4536</xdr:rowOff>
    </xdr:to>
    <xdr:sp macro="" textlink="">
      <xdr:nvSpPr>
        <xdr:cNvPr id="865" name="フローチャート: 判断 864"/>
        <xdr:cNvSpPr/>
      </xdr:nvSpPr>
      <xdr:spPr>
        <a:xfrm>
          <a:off x="12029440" y="175089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866" name="フローチャート: 判断 865"/>
        <xdr:cNvSpPr/>
      </xdr:nvSpPr>
      <xdr:spPr>
        <a:xfrm>
          <a:off x="11231880" y="17528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7" name="テキスト ボックス 866"/>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59689</xdr:rowOff>
    </xdr:from>
    <xdr:to>
      <xdr:col>85</xdr:col>
      <xdr:colOff>177800</xdr:colOff>
      <xdr:row>104</xdr:row>
      <xdr:rowOff>161289</xdr:rowOff>
    </xdr:to>
    <xdr:sp macro="" textlink="">
      <xdr:nvSpPr>
        <xdr:cNvPr id="872" name="楕円 871"/>
        <xdr:cNvSpPr/>
      </xdr:nvSpPr>
      <xdr:spPr>
        <a:xfrm>
          <a:off x="14325600" y="1749424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82566</xdr:rowOff>
    </xdr:from>
    <xdr:ext cx="405111" cy="259045"/>
    <xdr:sp macro="" textlink="">
      <xdr:nvSpPr>
        <xdr:cNvPr id="873" name="【庁舎】&#10;有形固定資産減価償却率該当値テキスト"/>
        <xdr:cNvSpPr txBox="1"/>
      </xdr:nvSpPr>
      <xdr:spPr>
        <a:xfrm>
          <a:off x="14414500" y="17349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27032</xdr:rowOff>
    </xdr:from>
    <xdr:to>
      <xdr:col>81</xdr:col>
      <xdr:colOff>101600</xdr:colOff>
      <xdr:row>104</xdr:row>
      <xdr:rowOff>128632</xdr:rowOff>
    </xdr:to>
    <xdr:sp macro="" textlink="">
      <xdr:nvSpPr>
        <xdr:cNvPr id="874" name="楕円 873"/>
        <xdr:cNvSpPr/>
      </xdr:nvSpPr>
      <xdr:spPr>
        <a:xfrm>
          <a:off x="13578840" y="1746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77832</xdr:rowOff>
    </xdr:from>
    <xdr:to>
      <xdr:col>85</xdr:col>
      <xdr:colOff>127000</xdr:colOff>
      <xdr:row>104</xdr:row>
      <xdr:rowOff>110489</xdr:rowOff>
    </xdr:to>
    <xdr:cxnSp macro="">
      <xdr:nvCxnSpPr>
        <xdr:cNvPr id="875" name="直線コネクタ 874"/>
        <xdr:cNvCxnSpPr/>
      </xdr:nvCxnSpPr>
      <xdr:spPr>
        <a:xfrm>
          <a:off x="13629640" y="17512392"/>
          <a:ext cx="74676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9071</xdr:rowOff>
    </xdr:from>
    <xdr:to>
      <xdr:col>76</xdr:col>
      <xdr:colOff>165100</xdr:colOff>
      <xdr:row>104</xdr:row>
      <xdr:rowOff>110671</xdr:rowOff>
    </xdr:to>
    <xdr:sp macro="" textlink="">
      <xdr:nvSpPr>
        <xdr:cNvPr id="876" name="楕円 875"/>
        <xdr:cNvSpPr/>
      </xdr:nvSpPr>
      <xdr:spPr>
        <a:xfrm>
          <a:off x="12804140" y="1744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59871</xdr:rowOff>
    </xdr:from>
    <xdr:to>
      <xdr:col>81</xdr:col>
      <xdr:colOff>50800</xdr:colOff>
      <xdr:row>104</xdr:row>
      <xdr:rowOff>77832</xdr:rowOff>
    </xdr:to>
    <xdr:cxnSp macro="">
      <xdr:nvCxnSpPr>
        <xdr:cNvPr id="877" name="直線コネクタ 876"/>
        <xdr:cNvCxnSpPr/>
      </xdr:nvCxnSpPr>
      <xdr:spPr>
        <a:xfrm>
          <a:off x="12854940" y="17494431"/>
          <a:ext cx="7747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20501</xdr:rowOff>
    </xdr:from>
    <xdr:to>
      <xdr:col>72</xdr:col>
      <xdr:colOff>38100</xdr:colOff>
      <xdr:row>104</xdr:row>
      <xdr:rowOff>122101</xdr:rowOff>
    </xdr:to>
    <xdr:sp macro="" textlink="">
      <xdr:nvSpPr>
        <xdr:cNvPr id="878" name="楕円 877"/>
        <xdr:cNvSpPr/>
      </xdr:nvSpPr>
      <xdr:spPr>
        <a:xfrm>
          <a:off x="12029440" y="1745506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59871</xdr:rowOff>
    </xdr:from>
    <xdr:to>
      <xdr:col>76</xdr:col>
      <xdr:colOff>114300</xdr:colOff>
      <xdr:row>104</xdr:row>
      <xdr:rowOff>71301</xdr:rowOff>
    </xdr:to>
    <xdr:cxnSp macro="">
      <xdr:nvCxnSpPr>
        <xdr:cNvPr id="879" name="直線コネクタ 878"/>
        <xdr:cNvCxnSpPr/>
      </xdr:nvCxnSpPr>
      <xdr:spPr>
        <a:xfrm flipV="1">
          <a:off x="12072620" y="17494431"/>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58057</xdr:rowOff>
    </xdr:from>
    <xdr:to>
      <xdr:col>67</xdr:col>
      <xdr:colOff>101600</xdr:colOff>
      <xdr:row>104</xdr:row>
      <xdr:rowOff>159657</xdr:rowOff>
    </xdr:to>
    <xdr:sp macro="" textlink="">
      <xdr:nvSpPr>
        <xdr:cNvPr id="880" name="楕円 879"/>
        <xdr:cNvSpPr/>
      </xdr:nvSpPr>
      <xdr:spPr>
        <a:xfrm>
          <a:off x="11231880" y="1749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71301</xdr:rowOff>
    </xdr:from>
    <xdr:to>
      <xdr:col>71</xdr:col>
      <xdr:colOff>177800</xdr:colOff>
      <xdr:row>104</xdr:row>
      <xdr:rowOff>108857</xdr:rowOff>
    </xdr:to>
    <xdr:cxnSp macro="">
      <xdr:nvCxnSpPr>
        <xdr:cNvPr id="881" name="直線コネクタ 880"/>
        <xdr:cNvCxnSpPr/>
      </xdr:nvCxnSpPr>
      <xdr:spPr>
        <a:xfrm flipV="1">
          <a:off x="11282680" y="17505861"/>
          <a:ext cx="78994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20156</xdr:rowOff>
    </xdr:from>
    <xdr:ext cx="405111" cy="259045"/>
    <xdr:sp macro="" textlink="">
      <xdr:nvSpPr>
        <xdr:cNvPr id="882" name="n_1aveValue【庁舎】&#10;有形固定資産減価償却率"/>
        <xdr:cNvSpPr txBox="1"/>
      </xdr:nvSpPr>
      <xdr:spPr>
        <a:xfrm>
          <a:off x="13437244" y="17622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163847</xdr:rowOff>
    </xdr:from>
    <xdr:ext cx="405111" cy="259045"/>
    <xdr:sp macro="" textlink="">
      <xdr:nvSpPr>
        <xdr:cNvPr id="883" name="n_2aveValue【庁舎】&#10;有形固定資産減価償却率"/>
        <xdr:cNvSpPr txBox="1"/>
      </xdr:nvSpPr>
      <xdr:spPr>
        <a:xfrm>
          <a:off x="12675244" y="1759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167113</xdr:rowOff>
    </xdr:from>
    <xdr:ext cx="405111" cy="259045"/>
    <xdr:sp macro="" textlink="">
      <xdr:nvSpPr>
        <xdr:cNvPr id="884" name="n_3aveValue【庁舎】&#10;有形固定資産減価償却率"/>
        <xdr:cNvSpPr txBox="1"/>
      </xdr:nvSpPr>
      <xdr:spPr>
        <a:xfrm>
          <a:off x="11900544" y="17601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15257</xdr:rowOff>
    </xdr:from>
    <xdr:ext cx="405111" cy="259045"/>
    <xdr:sp macro="" textlink="">
      <xdr:nvSpPr>
        <xdr:cNvPr id="885" name="n_4aveValue【庁舎】&#10;有形固定資産減価償却率"/>
        <xdr:cNvSpPr txBox="1"/>
      </xdr:nvSpPr>
      <xdr:spPr>
        <a:xfrm>
          <a:off x="11102984" y="1761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145159</xdr:rowOff>
    </xdr:from>
    <xdr:ext cx="405111" cy="259045"/>
    <xdr:sp macro="" textlink="">
      <xdr:nvSpPr>
        <xdr:cNvPr id="886" name="n_1mainValue【庁舎】&#10;有形固定資産減価償却率"/>
        <xdr:cNvSpPr txBox="1"/>
      </xdr:nvSpPr>
      <xdr:spPr>
        <a:xfrm>
          <a:off x="13437244" y="17244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127198</xdr:rowOff>
    </xdr:from>
    <xdr:ext cx="405111" cy="259045"/>
    <xdr:sp macro="" textlink="">
      <xdr:nvSpPr>
        <xdr:cNvPr id="887" name="n_2mainValue【庁舎】&#10;有形固定資産減価償却率"/>
        <xdr:cNvSpPr txBox="1"/>
      </xdr:nvSpPr>
      <xdr:spPr>
        <a:xfrm>
          <a:off x="12675244" y="17226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138628</xdr:rowOff>
    </xdr:from>
    <xdr:ext cx="405111" cy="259045"/>
    <xdr:sp macro="" textlink="">
      <xdr:nvSpPr>
        <xdr:cNvPr id="888" name="n_3mainValue【庁舎】&#10;有形固定資産減価償却率"/>
        <xdr:cNvSpPr txBox="1"/>
      </xdr:nvSpPr>
      <xdr:spPr>
        <a:xfrm>
          <a:off x="11900544" y="17237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4734</xdr:rowOff>
    </xdr:from>
    <xdr:ext cx="405111" cy="259045"/>
    <xdr:sp macro="" textlink="">
      <xdr:nvSpPr>
        <xdr:cNvPr id="889" name="n_4mainValue【庁舎】&#10;有形固定資産減価償却率"/>
        <xdr:cNvSpPr txBox="1"/>
      </xdr:nvSpPr>
      <xdr:spPr>
        <a:xfrm>
          <a:off x="11102984" y="1727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8" name="テキスト ボックス 897"/>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0" name="直線コネクタ 899"/>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1" name="テキスト ボックス 900"/>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2" name="直線コネクタ 901"/>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3" name="テキスト ボックス 902"/>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4" name="直線コネクタ 903"/>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5" name="テキスト ボックス 904"/>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6" name="直線コネクタ 905"/>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7" name="テキスト ボックス 906"/>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8" name="直線コネクタ 907"/>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9" name="テキスト ボックス 908"/>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0"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115063</xdr:rowOff>
    </xdr:from>
    <xdr:to>
      <xdr:col>116</xdr:col>
      <xdr:colOff>62864</xdr:colOff>
      <xdr:row>107</xdr:row>
      <xdr:rowOff>19050</xdr:rowOff>
    </xdr:to>
    <xdr:cxnSp macro="">
      <xdr:nvCxnSpPr>
        <xdr:cNvPr id="911" name="直線コネクタ 910"/>
        <xdr:cNvCxnSpPr/>
      </xdr:nvCxnSpPr>
      <xdr:spPr>
        <a:xfrm flipV="1">
          <a:off x="19509104" y="16711423"/>
          <a:ext cx="0" cy="1245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22877</xdr:rowOff>
    </xdr:from>
    <xdr:ext cx="469744" cy="259045"/>
    <xdr:sp macro="" textlink="">
      <xdr:nvSpPr>
        <xdr:cNvPr id="912" name="【庁舎】&#10;一人当たり面積最小値テキスト"/>
        <xdr:cNvSpPr txBox="1"/>
      </xdr:nvSpPr>
      <xdr:spPr>
        <a:xfrm>
          <a:off x="19547840" y="1796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19050</xdr:rowOff>
    </xdr:from>
    <xdr:to>
      <xdr:col>116</xdr:col>
      <xdr:colOff>152400</xdr:colOff>
      <xdr:row>107</xdr:row>
      <xdr:rowOff>19050</xdr:rowOff>
    </xdr:to>
    <xdr:cxnSp macro="">
      <xdr:nvCxnSpPr>
        <xdr:cNvPr id="913" name="直線コネクタ 912"/>
        <xdr:cNvCxnSpPr/>
      </xdr:nvCxnSpPr>
      <xdr:spPr>
        <a:xfrm>
          <a:off x="19443700" y="179565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61740</xdr:rowOff>
    </xdr:from>
    <xdr:ext cx="469744" cy="259045"/>
    <xdr:sp macro="" textlink="">
      <xdr:nvSpPr>
        <xdr:cNvPr id="914" name="【庁舎】&#10;一人当たり面積最大値テキスト"/>
        <xdr:cNvSpPr txBox="1"/>
      </xdr:nvSpPr>
      <xdr:spPr>
        <a:xfrm>
          <a:off x="19547840" y="16490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115063</xdr:rowOff>
    </xdr:from>
    <xdr:to>
      <xdr:col>116</xdr:col>
      <xdr:colOff>152400</xdr:colOff>
      <xdr:row>99</xdr:row>
      <xdr:rowOff>115063</xdr:rowOff>
    </xdr:to>
    <xdr:cxnSp macro="">
      <xdr:nvCxnSpPr>
        <xdr:cNvPr id="915" name="直線コネクタ 914"/>
        <xdr:cNvCxnSpPr/>
      </xdr:nvCxnSpPr>
      <xdr:spPr>
        <a:xfrm>
          <a:off x="19443700" y="167114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80281</xdr:rowOff>
    </xdr:from>
    <xdr:ext cx="469744" cy="259045"/>
    <xdr:sp macro="" textlink="">
      <xdr:nvSpPr>
        <xdr:cNvPr id="916" name="【庁舎】&#10;一人当たり面積平均値テキスト"/>
        <xdr:cNvSpPr txBox="1"/>
      </xdr:nvSpPr>
      <xdr:spPr>
        <a:xfrm>
          <a:off x="19547840" y="17347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57404</xdr:rowOff>
    </xdr:from>
    <xdr:to>
      <xdr:col>116</xdr:col>
      <xdr:colOff>114300</xdr:colOff>
      <xdr:row>104</xdr:row>
      <xdr:rowOff>159004</xdr:rowOff>
    </xdr:to>
    <xdr:sp macro="" textlink="">
      <xdr:nvSpPr>
        <xdr:cNvPr id="917" name="フローチャート: 判断 916"/>
        <xdr:cNvSpPr/>
      </xdr:nvSpPr>
      <xdr:spPr>
        <a:xfrm>
          <a:off x="19458940" y="1749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75692</xdr:rowOff>
    </xdr:from>
    <xdr:to>
      <xdr:col>112</xdr:col>
      <xdr:colOff>38100</xdr:colOff>
      <xdr:row>105</xdr:row>
      <xdr:rowOff>5842</xdr:rowOff>
    </xdr:to>
    <xdr:sp macro="" textlink="">
      <xdr:nvSpPr>
        <xdr:cNvPr id="918" name="フローチャート: 判断 917"/>
        <xdr:cNvSpPr/>
      </xdr:nvSpPr>
      <xdr:spPr>
        <a:xfrm>
          <a:off x="18735040" y="175102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57404</xdr:rowOff>
    </xdr:from>
    <xdr:to>
      <xdr:col>107</xdr:col>
      <xdr:colOff>101600</xdr:colOff>
      <xdr:row>104</xdr:row>
      <xdr:rowOff>159004</xdr:rowOff>
    </xdr:to>
    <xdr:sp macro="" textlink="">
      <xdr:nvSpPr>
        <xdr:cNvPr id="919" name="フローチャート: 判断 918"/>
        <xdr:cNvSpPr/>
      </xdr:nvSpPr>
      <xdr:spPr>
        <a:xfrm>
          <a:off x="17937480" y="1749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84837</xdr:rowOff>
    </xdr:from>
    <xdr:to>
      <xdr:col>102</xdr:col>
      <xdr:colOff>165100</xdr:colOff>
      <xdr:row>105</xdr:row>
      <xdr:rowOff>14987</xdr:rowOff>
    </xdr:to>
    <xdr:sp macro="" textlink="">
      <xdr:nvSpPr>
        <xdr:cNvPr id="920" name="フローチャート: 判断 919"/>
        <xdr:cNvSpPr/>
      </xdr:nvSpPr>
      <xdr:spPr>
        <a:xfrm>
          <a:off x="17162780" y="175193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112268</xdr:rowOff>
    </xdr:from>
    <xdr:to>
      <xdr:col>98</xdr:col>
      <xdr:colOff>38100</xdr:colOff>
      <xdr:row>105</xdr:row>
      <xdr:rowOff>42418</xdr:rowOff>
    </xdr:to>
    <xdr:sp macro="" textlink="">
      <xdr:nvSpPr>
        <xdr:cNvPr id="921" name="フローチャート: 判断 920"/>
        <xdr:cNvSpPr/>
      </xdr:nvSpPr>
      <xdr:spPr>
        <a:xfrm>
          <a:off x="16388080" y="175468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2" name="テキスト ボックス 921"/>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3" name="テキスト ボックス 922"/>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4" name="テキスト ボックス 923"/>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5" name="テキスト ボックス 924"/>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6" name="テキスト ボックス 925"/>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148844</xdr:rowOff>
    </xdr:from>
    <xdr:to>
      <xdr:col>116</xdr:col>
      <xdr:colOff>114300</xdr:colOff>
      <xdr:row>105</xdr:row>
      <xdr:rowOff>78994</xdr:rowOff>
    </xdr:to>
    <xdr:sp macro="" textlink="">
      <xdr:nvSpPr>
        <xdr:cNvPr id="927" name="楕円 926"/>
        <xdr:cNvSpPr/>
      </xdr:nvSpPr>
      <xdr:spPr>
        <a:xfrm>
          <a:off x="19458940" y="175834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127271</xdr:rowOff>
    </xdr:from>
    <xdr:ext cx="469744" cy="259045"/>
    <xdr:sp macro="" textlink="">
      <xdr:nvSpPr>
        <xdr:cNvPr id="928" name="【庁舎】&#10;一人当たり面積該当値テキスト"/>
        <xdr:cNvSpPr txBox="1"/>
      </xdr:nvSpPr>
      <xdr:spPr>
        <a:xfrm>
          <a:off x="19547840" y="17561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153415</xdr:rowOff>
    </xdr:from>
    <xdr:to>
      <xdr:col>112</xdr:col>
      <xdr:colOff>38100</xdr:colOff>
      <xdr:row>105</xdr:row>
      <xdr:rowOff>83565</xdr:rowOff>
    </xdr:to>
    <xdr:sp macro="" textlink="">
      <xdr:nvSpPr>
        <xdr:cNvPr id="929" name="楕円 928"/>
        <xdr:cNvSpPr/>
      </xdr:nvSpPr>
      <xdr:spPr>
        <a:xfrm>
          <a:off x="18735040" y="175879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28194</xdr:rowOff>
    </xdr:from>
    <xdr:to>
      <xdr:col>116</xdr:col>
      <xdr:colOff>63500</xdr:colOff>
      <xdr:row>105</xdr:row>
      <xdr:rowOff>32765</xdr:rowOff>
    </xdr:to>
    <xdr:cxnSp macro="">
      <xdr:nvCxnSpPr>
        <xdr:cNvPr id="930" name="直線コネクタ 929"/>
        <xdr:cNvCxnSpPr/>
      </xdr:nvCxnSpPr>
      <xdr:spPr>
        <a:xfrm flipV="1">
          <a:off x="18778220" y="17630394"/>
          <a:ext cx="73152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162561</xdr:rowOff>
    </xdr:from>
    <xdr:to>
      <xdr:col>107</xdr:col>
      <xdr:colOff>101600</xdr:colOff>
      <xdr:row>105</xdr:row>
      <xdr:rowOff>92711</xdr:rowOff>
    </xdr:to>
    <xdr:sp macro="" textlink="">
      <xdr:nvSpPr>
        <xdr:cNvPr id="931" name="楕円 930"/>
        <xdr:cNvSpPr/>
      </xdr:nvSpPr>
      <xdr:spPr>
        <a:xfrm>
          <a:off x="17937480" y="175971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32765</xdr:rowOff>
    </xdr:from>
    <xdr:to>
      <xdr:col>111</xdr:col>
      <xdr:colOff>177800</xdr:colOff>
      <xdr:row>105</xdr:row>
      <xdr:rowOff>41911</xdr:rowOff>
    </xdr:to>
    <xdr:cxnSp macro="">
      <xdr:nvCxnSpPr>
        <xdr:cNvPr id="932" name="直線コネクタ 931"/>
        <xdr:cNvCxnSpPr/>
      </xdr:nvCxnSpPr>
      <xdr:spPr>
        <a:xfrm flipV="1">
          <a:off x="17988280" y="17634965"/>
          <a:ext cx="78994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20828</xdr:rowOff>
    </xdr:from>
    <xdr:to>
      <xdr:col>102</xdr:col>
      <xdr:colOff>165100</xdr:colOff>
      <xdr:row>104</xdr:row>
      <xdr:rowOff>122428</xdr:rowOff>
    </xdr:to>
    <xdr:sp macro="" textlink="">
      <xdr:nvSpPr>
        <xdr:cNvPr id="933" name="楕円 932"/>
        <xdr:cNvSpPr/>
      </xdr:nvSpPr>
      <xdr:spPr>
        <a:xfrm>
          <a:off x="17162780" y="1745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71628</xdr:rowOff>
    </xdr:from>
    <xdr:to>
      <xdr:col>107</xdr:col>
      <xdr:colOff>50800</xdr:colOff>
      <xdr:row>105</xdr:row>
      <xdr:rowOff>41911</xdr:rowOff>
    </xdr:to>
    <xdr:cxnSp macro="">
      <xdr:nvCxnSpPr>
        <xdr:cNvPr id="934" name="直線コネクタ 933"/>
        <xdr:cNvCxnSpPr/>
      </xdr:nvCxnSpPr>
      <xdr:spPr>
        <a:xfrm>
          <a:off x="17213580" y="17506188"/>
          <a:ext cx="774700" cy="13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11685</xdr:rowOff>
    </xdr:from>
    <xdr:to>
      <xdr:col>98</xdr:col>
      <xdr:colOff>38100</xdr:colOff>
      <xdr:row>104</xdr:row>
      <xdr:rowOff>113285</xdr:rowOff>
    </xdr:to>
    <xdr:sp macro="" textlink="">
      <xdr:nvSpPr>
        <xdr:cNvPr id="935" name="楕円 934"/>
        <xdr:cNvSpPr/>
      </xdr:nvSpPr>
      <xdr:spPr>
        <a:xfrm>
          <a:off x="16388080" y="174462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62485</xdr:rowOff>
    </xdr:from>
    <xdr:to>
      <xdr:col>102</xdr:col>
      <xdr:colOff>114300</xdr:colOff>
      <xdr:row>104</xdr:row>
      <xdr:rowOff>71628</xdr:rowOff>
    </xdr:to>
    <xdr:cxnSp macro="">
      <xdr:nvCxnSpPr>
        <xdr:cNvPr id="936" name="直線コネクタ 935"/>
        <xdr:cNvCxnSpPr/>
      </xdr:nvCxnSpPr>
      <xdr:spPr>
        <a:xfrm>
          <a:off x="16431260" y="17497045"/>
          <a:ext cx="78232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22369</xdr:rowOff>
    </xdr:from>
    <xdr:ext cx="469744" cy="259045"/>
    <xdr:sp macro="" textlink="">
      <xdr:nvSpPr>
        <xdr:cNvPr id="937" name="n_1aveValue【庁舎】&#10;一人当たり面積"/>
        <xdr:cNvSpPr txBox="1"/>
      </xdr:nvSpPr>
      <xdr:spPr>
        <a:xfrm>
          <a:off x="18561127" y="17289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4081</xdr:rowOff>
    </xdr:from>
    <xdr:ext cx="469744" cy="259045"/>
    <xdr:sp macro="" textlink="">
      <xdr:nvSpPr>
        <xdr:cNvPr id="938" name="n_2aveValue【庁舎】&#10;一人当たり面積"/>
        <xdr:cNvSpPr txBox="1"/>
      </xdr:nvSpPr>
      <xdr:spPr>
        <a:xfrm>
          <a:off x="17776267" y="1727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6114</xdr:rowOff>
    </xdr:from>
    <xdr:ext cx="469744" cy="259045"/>
    <xdr:sp macro="" textlink="">
      <xdr:nvSpPr>
        <xdr:cNvPr id="939" name="n_3aveValue【庁舎】&#10;一人当たり面積"/>
        <xdr:cNvSpPr txBox="1"/>
      </xdr:nvSpPr>
      <xdr:spPr>
        <a:xfrm>
          <a:off x="17001567" y="1760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33545</xdr:rowOff>
    </xdr:from>
    <xdr:ext cx="469744" cy="259045"/>
    <xdr:sp macro="" textlink="">
      <xdr:nvSpPr>
        <xdr:cNvPr id="940" name="n_4aveValue【庁舎】&#10;一人当たり面積"/>
        <xdr:cNvSpPr txBox="1"/>
      </xdr:nvSpPr>
      <xdr:spPr>
        <a:xfrm>
          <a:off x="16226867" y="1763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74692</xdr:rowOff>
    </xdr:from>
    <xdr:ext cx="469744" cy="259045"/>
    <xdr:sp macro="" textlink="">
      <xdr:nvSpPr>
        <xdr:cNvPr id="941" name="n_1mainValue【庁舎】&#10;一人当たり面積"/>
        <xdr:cNvSpPr txBox="1"/>
      </xdr:nvSpPr>
      <xdr:spPr>
        <a:xfrm>
          <a:off x="18561127" y="1767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83838</xdr:rowOff>
    </xdr:from>
    <xdr:ext cx="469744" cy="259045"/>
    <xdr:sp macro="" textlink="">
      <xdr:nvSpPr>
        <xdr:cNvPr id="942" name="n_2mainValue【庁舎】&#10;一人当たり面積"/>
        <xdr:cNvSpPr txBox="1"/>
      </xdr:nvSpPr>
      <xdr:spPr>
        <a:xfrm>
          <a:off x="17776267" y="1768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138955</xdr:rowOff>
    </xdr:from>
    <xdr:ext cx="469744" cy="259045"/>
    <xdr:sp macro="" textlink="">
      <xdr:nvSpPr>
        <xdr:cNvPr id="943" name="n_3mainValue【庁舎】&#10;一人当たり面積"/>
        <xdr:cNvSpPr txBox="1"/>
      </xdr:nvSpPr>
      <xdr:spPr>
        <a:xfrm>
          <a:off x="17001567" y="1723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129812</xdr:rowOff>
    </xdr:from>
    <xdr:ext cx="469744" cy="259045"/>
    <xdr:sp macro="" textlink="">
      <xdr:nvSpPr>
        <xdr:cNvPr id="944" name="n_4mainValue【庁舎】&#10;一人当たり面積"/>
        <xdr:cNvSpPr txBox="1"/>
      </xdr:nvSpPr>
      <xdr:spPr>
        <a:xfrm>
          <a:off x="16226867" y="17229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5" name="正方形/長方形 944"/>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6" name="正方形/長方形 945"/>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7" name="テキスト ボックス 946"/>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特に高くなっているのは、市民会館、図書館であり、低くなっているのは一般廃棄物処理施設、消防施設である。その理由として、市民会館及び図書館については、一部施設の建築年が古いためであり、今後、計画等に基づき、長寿命化や建替等の検討を適正に進めていく。一般廃棄物処理施設については、平成１９年に北部清掃工場を新築したことが考えられる。消防施設については、平成１２年度に消防局庁舎を新築移転したことや平成１４年度に西消防署を新設、平成２７年度に都市型捜索救助活動訓練施設を南消防署に新設したことなどが考えら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266671114</v>
      </c>
      <c r="BO4" s="431"/>
      <c r="BP4" s="431"/>
      <c r="BQ4" s="431"/>
      <c r="BR4" s="431"/>
      <c r="BS4" s="431"/>
      <c r="BT4" s="431"/>
      <c r="BU4" s="432"/>
      <c r="BV4" s="430">
        <v>249956714</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3.4</v>
      </c>
      <c r="CU4" s="437"/>
      <c r="CV4" s="437"/>
      <c r="CW4" s="437"/>
      <c r="CX4" s="437"/>
      <c r="CY4" s="437"/>
      <c r="CZ4" s="437"/>
      <c r="DA4" s="438"/>
      <c r="DB4" s="436">
        <v>4.5</v>
      </c>
      <c r="DC4" s="437"/>
      <c r="DD4" s="437"/>
      <c r="DE4" s="437"/>
      <c r="DF4" s="437"/>
      <c r="DG4" s="437"/>
      <c r="DH4" s="437"/>
      <c r="DI4" s="438"/>
      <c r="DJ4" s="186"/>
      <c r="DK4" s="186"/>
      <c r="DL4" s="186"/>
      <c r="DM4" s="186"/>
      <c r="DN4" s="186"/>
      <c r="DO4" s="186"/>
    </row>
    <row r="5" spans="1:119" ht="18.75" customHeight="1">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260388458</v>
      </c>
      <c r="BO5" s="468"/>
      <c r="BP5" s="468"/>
      <c r="BQ5" s="468"/>
      <c r="BR5" s="468"/>
      <c r="BS5" s="468"/>
      <c r="BT5" s="468"/>
      <c r="BU5" s="469"/>
      <c r="BV5" s="467">
        <v>242420646</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92.9</v>
      </c>
      <c r="CU5" s="465"/>
      <c r="CV5" s="465"/>
      <c r="CW5" s="465"/>
      <c r="CX5" s="465"/>
      <c r="CY5" s="465"/>
      <c r="CZ5" s="465"/>
      <c r="DA5" s="466"/>
      <c r="DB5" s="464">
        <v>91.8</v>
      </c>
      <c r="DC5" s="465"/>
      <c r="DD5" s="465"/>
      <c r="DE5" s="465"/>
      <c r="DF5" s="465"/>
      <c r="DG5" s="465"/>
      <c r="DH5" s="465"/>
      <c r="DI5" s="466"/>
      <c r="DJ5" s="186"/>
      <c r="DK5" s="186"/>
      <c r="DL5" s="186"/>
      <c r="DM5" s="186"/>
      <c r="DN5" s="186"/>
      <c r="DO5" s="186"/>
    </row>
    <row r="6" spans="1:119" ht="18.75" customHeight="1">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6282656</v>
      </c>
      <c r="BO6" s="468"/>
      <c r="BP6" s="468"/>
      <c r="BQ6" s="468"/>
      <c r="BR6" s="468"/>
      <c r="BS6" s="468"/>
      <c r="BT6" s="468"/>
      <c r="BU6" s="469"/>
      <c r="BV6" s="467">
        <v>7536068</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99.4</v>
      </c>
      <c r="CU6" s="505"/>
      <c r="CV6" s="505"/>
      <c r="CW6" s="505"/>
      <c r="CX6" s="505"/>
      <c r="CY6" s="505"/>
      <c r="CZ6" s="505"/>
      <c r="DA6" s="506"/>
      <c r="DB6" s="504">
        <v>99.4</v>
      </c>
      <c r="DC6" s="505"/>
      <c r="DD6" s="505"/>
      <c r="DE6" s="505"/>
      <c r="DF6" s="505"/>
      <c r="DG6" s="505"/>
      <c r="DH6" s="505"/>
      <c r="DI6" s="506"/>
      <c r="DJ6" s="186"/>
      <c r="DK6" s="186"/>
      <c r="DL6" s="186"/>
      <c r="DM6" s="186"/>
      <c r="DN6" s="186"/>
      <c r="DO6" s="186"/>
    </row>
    <row r="7" spans="1:119" ht="18.75" customHeight="1">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1866567</v>
      </c>
      <c r="BO7" s="468"/>
      <c r="BP7" s="468"/>
      <c r="BQ7" s="468"/>
      <c r="BR7" s="468"/>
      <c r="BS7" s="468"/>
      <c r="BT7" s="468"/>
      <c r="BU7" s="469"/>
      <c r="BV7" s="467">
        <v>1582156</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131713726</v>
      </c>
      <c r="CU7" s="468"/>
      <c r="CV7" s="468"/>
      <c r="CW7" s="468"/>
      <c r="CX7" s="468"/>
      <c r="CY7" s="468"/>
      <c r="CZ7" s="468"/>
      <c r="DA7" s="469"/>
      <c r="DB7" s="467">
        <v>131196323</v>
      </c>
      <c r="DC7" s="468"/>
      <c r="DD7" s="468"/>
      <c r="DE7" s="468"/>
      <c r="DF7" s="468"/>
      <c r="DG7" s="468"/>
      <c r="DH7" s="468"/>
      <c r="DI7" s="469"/>
      <c r="DJ7" s="186"/>
      <c r="DK7" s="186"/>
      <c r="DL7" s="186"/>
      <c r="DM7" s="186"/>
      <c r="DN7" s="186"/>
      <c r="DO7" s="186"/>
    </row>
    <row r="8" spans="1:119" ht="18.75" customHeight="1" thickBot="1">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4416089</v>
      </c>
      <c r="BO8" s="468"/>
      <c r="BP8" s="468"/>
      <c r="BQ8" s="468"/>
      <c r="BR8" s="468"/>
      <c r="BS8" s="468"/>
      <c r="BT8" s="468"/>
      <c r="BU8" s="469"/>
      <c r="BV8" s="467">
        <v>5953912</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0.73</v>
      </c>
      <c r="CU8" s="508"/>
      <c r="CV8" s="508"/>
      <c r="CW8" s="508"/>
      <c r="CX8" s="508"/>
      <c r="CY8" s="508"/>
      <c r="CZ8" s="508"/>
      <c r="DA8" s="509"/>
      <c r="DB8" s="507">
        <v>0.73</v>
      </c>
      <c r="DC8" s="508"/>
      <c r="DD8" s="508"/>
      <c r="DE8" s="508"/>
      <c r="DF8" s="508"/>
      <c r="DG8" s="508"/>
      <c r="DH8" s="508"/>
      <c r="DI8" s="509"/>
      <c r="DJ8" s="186"/>
      <c r="DK8" s="186"/>
      <c r="DL8" s="186"/>
      <c r="DM8" s="186"/>
      <c r="DN8" s="186"/>
      <c r="DO8" s="186"/>
    </row>
    <row r="9" spans="1:119" ht="18.75" customHeight="1" thickBot="1">
      <c r="A9" s="187"/>
      <c r="B9" s="461" t="s">
        <v>112</v>
      </c>
      <c r="C9" s="462"/>
      <c r="D9" s="462"/>
      <c r="E9" s="462"/>
      <c r="F9" s="462"/>
      <c r="G9" s="462"/>
      <c r="H9" s="462"/>
      <c r="I9" s="462"/>
      <c r="J9" s="462"/>
      <c r="K9" s="510"/>
      <c r="L9" s="511" t="s">
        <v>113</v>
      </c>
      <c r="M9" s="512"/>
      <c r="N9" s="512"/>
      <c r="O9" s="512"/>
      <c r="P9" s="512"/>
      <c r="Q9" s="513"/>
      <c r="R9" s="514">
        <v>599814</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109</v>
      </c>
      <c r="AV9" s="500"/>
      <c r="AW9" s="500"/>
      <c r="AX9" s="500"/>
      <c r="AY9" s="501" t="s">
        <v>116</v>
      </c>
      <c r="AZ9" s="502"/>
      <c r="BA9" s="502"/>
      <c r="BB9" s="502"/>
      <c r="BC9" s="502"/>
      <c r="BD9" s="502"/>
      <c r="BE9" s="502"/>
      <c r="BF9" s="502"/>
      <c r="BG9" s="502"/>
      <c r="BH9" s="502"/>
      <c r="BI9" s="502"/>
      <c r="BJ9" s="502"/>
      <c r="BK9" s="502"/>
      <c r="BL9" s="502"/>
      <c r="BM9" s="503"/>
      <c r="BN9" s="467">
        <v>-1537823</v>
      </c>
      <c r="BO9" s="468"/>
      <c r="BP9" s="468"/>
      <c r="BQ9" s="468"/>
      <c r="BR9" s="468"/>
      <c r="BS9" s="468"/>
      <c r="BT9" s="468"/>
      <c r="BU9" s="469"/>
      <c r="BV9" s="467">
        <v>94404</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15.1</v>
      </c>
      <c r="CU9" s="465"/>
      <c r="CV9" s="465"/>
      <c r="CW9" s="465"/>
      <c r="CX9" s="465"/>
      <c r="CY9" s="465"/>
      <c r="CZ9" s="465"/>
      <c r="DA9" s="466"/>
      <c r="DB9" s="464">
        <v>14.9</v>
      </c>
      <c r="DC9" s="465"/>
      <c r="DD9" s="465"/>
      <c r="DE9" s="465"/>
      <c r="DF9" s="465"/>
      <c r="DG9" s="465"/>
      <c r="DH9" s="465"/>
      <c r="DI9" s="466"/>
      <c r="DJ9" s="186"/>
      <c r="DK9" s="186"/>
      <c r="DL9" s="186"/>
      <c r="DM9" s="186"/>
      <c r="DN9" s="186"/>
      <c r="DO9" s="186"/>
    </row>
    <row r="10" spans="1:119" ht="18.75" customHeight="1" thickBot="1">
      <c r="A10" s="187"/>
      <c r="B10" s="461"/>
      <c r="C10" s="462"/>
      <c r="D10" s="462"/>
      <c r="E10" s="462"/>
      <c r="F10" s="462"/>
      <c r="G10" s="462"/>
      <c r="H10" s="462"/>
      <c r="I10" s="462"/>
      <c r="J10" s="462"/>
      <c r="K10" s="510"/>
      <c r="L10" s="517" t="s">
        <v>118</v>
      </c>
      <c r="M10" s="497"/>
      <c r="N10" s="497"/>
      <c r="O10" s="497"/>
      <c r="P10" s="497"/>
      <c r="Q10" s="498"/>
      <c r="R10" s="518">
        <v>605846</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3555</v>
      </c>
      <c r="BO10" s="468"/>
      <c r="BP10" s="468"/>
      <c r="BQ10" s="468"/>
      <c r="BR10" s="468"/>
      <c r="BS10" s="468"/>
      <c r="BT10" s="468"/>
      <c r="BU10" s="469"/>
      <c r="BV10" s="467">
        <v>5726</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126</v>
      </c>
      <c r="AV11" s="500"/>
      <c r="AW11" s="500"/>
      <c r="AX11" s="500"/>
      <c r="AY11" s="501" t="s">
        <v>127</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128</v>
      </c>
      <c r="CE11" s="471"/>
      <c r="CF11" s="471"/>
      <c r="CG11" s="471"/>
      <c r="CH11" s="471"/>
      <c r="CI11" s="471"/>
      <c r="CJ11" s="471"/>
      <c r="CK11" s="471"/>
      <c r="CL11" s="471"/>
      <c r="CM11" s="471"/>
      <c r="CN11" s="471"/>
      <c r="CO11" s="471"/>
      <c r="CP11" s="471"/>
      <c r="CQ11" s="471"/>
      <c r="CR11" s="471"/>
      <c r="CS11" s="472"/>
      <c r="CT11" s="507" t="s">
        <v>129</v>
      </c>
      <c r="CU11" s="508"/>
      <c r="CV11" s="508"/>
      <c r="CW11" s="508"/>
      <c r="CX11" s="508"/>
      <c r="CY11" s="508"/>
      <c r="CZ11" s="508"/>
      <c r="DA11" s="509"/>
      <c r="DB11" s="507" t="s">
        <v>130</v>
      </c>
      <c r="DC11" s="508"/>
      <c r="DD11" s="508"/>
      <c r="DE11" s="508"/>
      <c r="DF11" s="508"/>
      <c r="DG11" s="508"/>
      <c r="DH11" s="508"/>
      <c r="DI11" s="509"/>
      <c r="DJ11" s="186"/>
      <c r="DK11" s="186"/>
      <c r="DL11" s="186"/>
      <c r="DM11" s="186"/>
      <c r="DN11" s="186"/>
      <c r="DO11" s="186"/>
    </row>
    <row r="12" spans="1:119" ht="18.75" customHeight="1">
      <c r="A12" s="187"/>
      <c r="B12" s="527" t="s">
        <v>131</v>
      </c>
      <c r="C12" s="528"/>
      <c r="D12" s="528"/>
      <c r="E12" s="528"/>
      <c r="F12" s="528"/>
      <c r="G12" s="528"/>
      <c r="H12" s="528"/>
      <c r="I12" s="528"/>
      <c r="J12" s="528"/>
      <c r="K12" s="529"/>
      <c r="L12" s="536" t="s">
        <v>132</v>
      </c>
      <c r="M12" s="537"/>
      <c r="N12" s="537"/>
      <c r="O12" s="537"/>
      <c r="P12" s="537"/>
      <c r="Q12" s="538"/>
      <c r="R12" s="539">
        <v>602465</v>
      </c>
      <c r="S12" s="540"/>
      <c r="T12" s="540"/>
      <c r="U12" s="540"/>
      <c r="V12" s="541"/>
      <c r="W12" s="542" t="s">
        <v>1</v>
      </c>
      <c r="X12" s="500"/>
      <c r="Y12" s="500"/>
      <c r="Z12" s="500"/>
      <c r="AA12" s="500"/>
      <c r="AB12" s="543"/>
      <c r="AC12" s="544" t="s">
        <v>133</v>
      </c>
      <c r="AD12" s="545"/>
      <c r="AE12" s="545"/>
      <c r="AF12" s="545"/>
      <c r="AG12" s="546"/>
      <c r="AH12" s="544" t="s">
        <v>134</v>
      </c>
      <c r="AI12" s="545"/>
      <c r="AJ12" s="545"/>
      <c r="AK12" s="545"/>
      <c r="AL12" s="547"/>
      <c r="AM12" s="496" t="s">
        <v>135</v>
      </c>
      <c r="AN12" s="497"/>
      <c r="AO12" s="497"/>
      <c r="AP12" s="497"/>
      <c r="AQ12" s="497"/>
      <c r="AR12" s="497"/>
      <c r="AS12" s="497"/>
      <c r="AT12" s="498"/>
      <c r="AU12" s="499" t="s">
        <v>94</v>
      </c>
      <c r="AV12" s="500"/>
      <c r="AW12" s="500"/>
      <c r="AX12" s="500"/>
      <c r="AY12" s="501" t="s">
        <v>136</v>
      </c>
      <c r="AZ12" s="502"/>
      <c r="BA12" s="502"/>
      <c r="BB12" s="502"/>
      <c r="BC12" s="502"/>
      <c r="BD12" s="502"/>
      <c r="BE12" s="502"/>
      <c r="BF12" s="502"/>
      <c r="BG12" s="502"/>
      <c r="BH12" s="502"/>
      <c r="BI12" s="502"/>
      <c r="BJ12" s="502"/>
      <c r="BK12" s="502"/>
      <c r="BL12" s="502"/>
      <c r="BM12" s="503"/>
      <c r="BN12" s="467">
        <v>2000000</v>
      </c>
      <c r="BO12" s="468"/>
      <c r="BP12" s="468"/>
      <c r="BQ12" s="468"/>
      <c r="BR12" s="468"/>
      <c r="BS12" s="468"/>
      <c r="BT12" s="468"/>
      <c r="BU12" s="469"/>
      <c r="BV12" s="467">
        <v>1500000</v>
      </c>
      <c r="BW12" s="468"/>
      <c r="BX12" s="468"/>
      <c r="BY12" s="468"/>
      <c r="BZ12" s="468"/>
      <c r="CA12" s="468"/>
      <c r="CB12" s="468"/>
      <c r="CC12" s="469"/>
      <c r="CD12" s="470" t="s">
        <v>137</v>
      </c>
      <c r="CE12" s="471"/>
      <c r="CF12" s="471"/>
      <c r="CG12" s="471"/>
      <c r="CH12" s="471"/>
      <c r="CI12" s="471"/>
      <c r="CJ12" s="471"/>
      <c r="CK12" s="471"/>
      <c r="CL12" s="471"/>
      <c r="CM12" s="471"/>
      <c r="CN12" s="471"/>
      <c r="CO12" s="471"/>
      <c r="CP12" s="471"/>
      <c r="CQ12" s="471"/>
      <c r="CR12" s="471"/>
      <c r="CS12" s="472"/>
      <c r="CT12" s="507" t="s">
        <v>138</v>
      </c>
      <c r="CU12" s="508"/>
      <c r="CV12" s="508"/>
      <c r="CW12" s="508"/>
      <c r="CX12" s="508"/>
      <c r="CY12" s="508"/>
      <c r="CZ12" s="508"/>
      <c r="DA12" s="509"/>
      <c r="DB12" s="507" t="s">
        <v>139</v>
      </c>
      <c r="DC12" s="508"/>
      <c r="DD12" s="508"/>
      <c r="DE12" s="508"/>
      <c r="DF12" s="508"/>
      <c r="DG12" s="508"/>
      <c r="DH12" s="508"/>
      <c r="DI12" s="509"/>
      <c r="DJ12" s="186"/>
      <c r="DK12" s="186"/>
      <c r="DL12" s="186"/>
      <c r="DM12" s="186"/>
      <c r="DN12" s="186"/>
      <c r="DO12" s="186"/>
    </row>
    <row r="13" spans="1:119" ht="18.75" customHeight="1">
      <c r="A13" s="187"/>
      <c r="B13" s="530"/>
      <c r="C13" s="531"/>
      <c r="D13" s="531"/>
      <c r="E13" s="531"/>
      <c r="F13" s="531"/>
      <c r="G13" s="531"/>
      <c r="H13" s="531"/>
      <c r="I13" s="531"/>
      <c r="J13" s="531"/>
      <c r="K13" s="532"/>
      <c r="L13" s="197"/>
      <c r="M13" s="558" t="s">
        <v>140</v>
      </c>
      <c r="N13" s="559"/>
      <c r="O13" s="559"/>
      <c r="P13" s="559"/>
      <c r="Q13" s="560"/>
      <c r="R13" s="551">
        <v>599003</v>
      </c>
      <c r="S13" s="552"/>
      <c r="T13" s="552"/>
      <c r="U13" s="552"/>
      <c r="V13" s="553"/>
      <c r="W13" s="483" t="s">
        <v>141</v>
      </c>
      <c r="X13" s="484"/>
      <c r="Y13" s="484"/>
      <c r="Z13" s="484"/>
      <c r="AA13" s="484"/>
      <c r="AB13" s="474"/>
      <c r="AC13" s="518">
        <v>3598</v>
      </c>
      <c r="AD13" s="519"/>
      <c r="AE13" s="519"/>
      <c r="AF13" s="519"/>
      <c r="AG13" s="561"/>
      <c r="AH13" s="518">
        <v>3700</v>
      </c>
      <c r="AI13" s="519"/>
      <c r="AJ13" s="519"/>
      <c r="AK13" s="519"/>
      <c r="AL13" s="520"/>
      <c r="AM13" s="496" t="s">
        <v>142</v>
      </c>
      <c r="AN13" s="497"/>
      <c r="AO13" s="497"/>
      <c r="AP13" s="497"/>
      <c r="AQ13" s="497"/>
      <c r="AR13" s="497"/>
      <c r="AS13" s="497"/>
      <c r="AT13" s="498"/>
      <c r="AU13" s="499" t="s">
        <v>143</v>
      </c>
      <c r="AV13" s="500"/>
      <c r="AW13" s="500"/>
      <c r="AX13" s="500"/>
      <c r="AY13" s="501" t="s">
        <v>144</v>
      </c>
      <c r="AZ13" s="502"/>
      <c r="BA13" s="502"/>
      <c r="BB13" s="502"/>
      <c r="BC13" s="502"/>
      <c r="BD13" s="502"/>
      <c r="BE13" s="502"/>
      <c r="BF13" s="502"/>
      <c r="BG13" s="502"/>
      <c r="BH13" s="502"/>
      <c r="BI13" s="502"/>
      <c r="BJ13" s="502"/>
      <c r="BK13" s="502"/>
      <c r="BL13" s="502"/>
      <c r="BM13" s="503"/>
      <c r="BN13" s="467">
        <v>-3534268</v>
      </c>
      <c r="BO13" s="468"/>
      <c r="BP13" s="468"/>
      <c r="BQ13" s="468"/>
      <c r="BR13" s="468"/>
      <c r="BS13" s="468"/>
      <c r="BT13" s="468"/>
      <c r="BU13" s="469"/>
      <c r="BV13" s="467">
        <v>-1399870</v>
      </c>
      <c r="BW13" s="468"/>
      <c r="BX13" s="468"/>
      <c r="BY13" s="468"/>
      <c r="BZ13" s="468"/>
      <c r="CA13" s="468"/>
      <c r="CB13" s="468"/>
      <c r="CC13" s="469"/>
      <c r="CD13" s="470" t="s">
        <v>145</v>
      </c>
      <c r="CE13" s="471"/>
      <c r="CF13" s="471"/>
      <c r="CG13" s="471"/>
      <c r="CH13" s="471"/>
      <c r="CI13" s="471"/>
      <c r="CJ13" s="471"/>
      <c r="CK13" s="471"/>
      <c r="CL13" s="471"/>
      <c r="CM13" s="471"/>
      <c r="CN13" s="471"/>
      <c r="CO13" s="471"/>
      <c r="CP13" s="471"/>
      <c r="CQ13" s="471"/>
      <c r="CR13" s="471"/>
      <c r="CS13" s="472"/>
      <c r="CT13" s="464">
        <v>2.5</v>
      </c>
      <c r="CU13" s="465"/>
      <c r="CV13" s="465"/>
      <c r="CW13" s="465"/>
      <c r="CX13" s="465"/>
      <c r="CY13" s="465"/>
      <c r="CZ13" s="465"/>
      <c r="DA13" s="466"/>
      <c r="DB13" s="464">
        <v>2.2999999999999998</v>
      </c>
      <c r="DC13" s="465"/>
      <c r="DD13" s="465"/>
      <c r="DE13" s="465"/>
      <c r="DF13" s="465"/>
      <c r="DG13" s="465"/>
      <c r="DH13" s="465"/>
      <c r="DI13" s="466"/>
      <c r="DJ13" s="186"/>
      <c r="DK13" s="186"/>
      <c r="DL13" s="186"/>
      <c r="DM13" s="186"/>
      <c r="DN13" s="186"/>
      <c r="DO13" s="186"/>
    </row>
    <row r="14" spans="1:119" ht="18.75" customHeight="1" thickBot="1">
      <c r="A14" s="187"/>
      <c r="B14" s="530"/>
      <c r="C14" s="531"/>
      <c r="D14" s="531"/>
      <c r="E14" s="531"/>
      <c r="F14" s="531"/>
      <c r="G14" s="531"/>
      <c r="H14" s="531"/>
      <c r="I14" s="531"/>
      <c r="J14" s="531"/>
      <c r="K14" s="532"/>
      <c r="L14" s="548" t="s">
        <v>146</v>
      </c>
      <c r="M14" s="549"/>
      <c r="N14" s="549"/>
      <c r="O14" s="549"/>
      <c r="P14" s="549"/>
      <c r="Q14" s="550"/>
      <c r="R14" s="551">
        <v>604631</v>
      </c>
      <c r="S14" s="552"/>
      <c r="T14" s="552"/>
      <c r="U14" s="552"/>
      <c r="V14" s="553"/>
      <c r="W14" s="457"/>
      <c r="X14" s="458"/>
      <c r="Y14" s="458"/>
      <c r="Z14" s="458"/>
      <c r="AA14" s="458"/>
      <c r="AB14" s="447"/>
      <c r="AC14" s="554">
        <v>1.4</v>
      </c>
      <c r="AD14" s="555"/>
      <c r="AE14" s="555"/>
      <c r="AF14" s="555"/>
      <c r="AG14" s="556"/>
      <c r="AH14" s="554">
        <v>1.4</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147</v>
      </c>
      <c r="CE14" s="563"/>
      <c r="CF14" s="563"/>
      <c r="CG14" s="563"/>
      <c r="CH14" s="563"/>
      <c r="CI14" s="563"/>
      <c r="CJ14" s="563"/>
      <c r="CK14" s="563"/>
      <c r="CL14" s="563"/>
      <c r="CM14" s="563"/>
      <c r="CN14" s="563"/>
      <c r="CO14" s="563"/>
      <c r="CP14" s="563"/>
      <c r="CQ14" s="563"/>
      <c r="CR14" s="563"/>
      <c r="CS14" s="564"/>
      <c r="CT14" s="565">
        <v>30</v>
      </c>
      <c r="CU14" s="566"/>
      <c r="CV14" s="566"/>
      <c r="CW14" s="566"/>
      <c r="CX14" s="566"/>
      <c r="CY14" s="566"/>
      <c r="CZ14" s="566"/>
      <c r="DA14" s="567"/>
      <c r="DB14" s="565">
        <v>23.9</v>
      </c>
      <c r="DC14" s="566"/>
      <c r="DD14" s="566"/>
      <c r="DE14" s="566"/>
      <c r="DF14" s="566"/>
      <c r="DG14" s="566"/>
      <c r="DH14" s="566"/>
      <c r="DI14" s="567"/>
      <c r="DJ14" s="186"/>
      <c r="DK14" s="186"/>
      <c r="DL14" s="186"/>
      <c r="DM14" s="186"/>
      <c r="DN14" s="186"/>
      <c r="DO14" s="186"/>
    </row>
    <row r="15" spans="1:119" ht="18.75" customHeight="1">
      <c r="A15" s="187"/>
      <c r="B15" s="530"/>
      <c r="C15" s="531"/>
      <c r="D15" s="531"/>
      <c r="E15" s="531"/>
      <c r="F15" s="531"/>
      <c r="G15" s="531"/>
      <c r="H15" s="531"/>
      <c r="I15" s="531"/>
      <c r="J15" s="531"/>
      <c r="K15" s="532"/>
      <c r="L15" s="197"/>
      <c r="M15" s="558" t="s">
        <v>148</v>
      </c>
      <c r="N15" s="559"/>
      <c r="O15" s="559"/>
      <c r="P15" s="559"/>
      <c r="Q15" s="560"/>
      <c r="R15" s="551">
        <v>601641</v>
      </c>
      <c r="S15" s="552"/>
      <c r="T15" s="552"/>
      <c r="U15" s="552"/>
      <c r="V15" s="553"/>
      <c r="W15" s="483" t="s">
        <v>149</v>
      </c>
      <c r="X15" s="484"/>
      <c r="Y15" s="484"/>
      <c r="Z15" s="484"/>
      <c r="AA15" s="484"/>
      <c r="AB15" s="474"/>
      <c r="AC15" s="518">
        <v>40046</v>
      </c>
      <c r="AD15" s="519"/>
      <c r="AE15" s="519"/>
      <c r="AF15" s="519"/>
      <c r="AG15" s="561"/>
      <c r="AH15" s="518">
        <v>39284</v>
      </c>
      <c r="AI15" s="519"/>
      <c r="AJ15" s="519"/>
      <c r="AK15" s="519"/>
      <c r="AL15" s="520"/>
      <c r="AM15" s="496"/>
      <c r="AN15" s="497"/>
      <c r="AO15" s="497"/>
      <c r="AP15" s="497"/>
      <c r="AQ15" s="497"/>
      <c r="AR15" s="497"/>
      <c r="AS15" s="497"/>
      <c r="AT15" s="498"/>
      <c r="AU15" s="499"/>
      <c r="AV15" s="500"/>
      <c r="AW15" s="500"/>
      <c r="AX15" s="500"/>
      <c r="AY15" s="427" t="s">
        <v>150</v>
      </c>
      <c r="AZ15" s="428"/>
      <c r="BA15" s="428"/>
      <c r="BB15" s="428"/>
      <c r="BC15" s="428"/>
      <c r="BD15" s="428"/>
      <c r="BE15" s="428"/>
      <c r="BF15" s="428"/>
      <c r="BG15" s="428"/>
      <c r="BH15" s="428"/>
      <c r="BI15" s="428"/>
      <c r="BJ15" s="428"/>
      <c r="BK15" s="428"/>
      <c r="BL15" s="428"/>
      <c r="BM15" s="429"/>
      <c r="BN15" s="430">
        <v>72912183</v>
      </c>
      <c r="BO15" s="431"/>
      <c r="BP15" s="431"/>
      <c r="BQ15" s="431"/>
      <c r="BR15" s="431"/>
      <c r="BS15" s="431"/>
      <c r="BT15" s="431"/>
      <c r="BU15" s="432"/>
      <c r="BV15" s="430">
        <v>72698480</v>
      </c>
      <c r="BW15" s="431"/>
      <c r="BX15" s="431"/>
      <c r="BY15" s="431"/>
      <c r="BZ15" s="431"/>
      <c r="CA15" s="431"/>
      <c r="CB15" s="431"/>
      <c r="CC15" s="432"/>
      <c r="CD15" s="568" t="s">
        <v>151</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0"/>
      <c r="C16" s="531"/>
      <c r="D16" s="531"/>
      <c r="E16" s="531"/>
      <c r="F16" s="531"/>
      <c r="G16" s="531"/>
      <c r="H16" s="531"/>
      <c r="I16" s="531"/>
      <c r="J16" s="531"/>
      <c r="K16" s="532"/>
      <c r="L16" s="548" t="s">
        <v>152</v>
      </c>
      <c r="M16" s="579"/>
      <c r="N16" s="579"/>
      <c r="O16" s="579"/>
      <c r="P16" s="579"/>
      <c r="Q16" s="580"/>
      <c r="R16" s="571" t="s">
        <v>153</v>
      </c>
      <c r="S16" s="572"/>
      <c r="T16" s="572"/>
      <c r="U16" s="572"/>
      <c r="V16" s="573"/>
      <c r="W16" s="457"/>
      <c r="X16" s="458"/>
      <c r="Y16" s="458"/>
      <c r="Z16" s="458"/>
      <c r="AA16" s="458"/>
      <c r="AB16" s="447"/>
      <c r="AC16" s="554">
        <v>15.4</v>
      </c>
      <c r="AD16" s="555"/>
      <c r="AE16" s="555"/>
      <c r="AF16" s="555"/>
      <c r="AG16" s="556"/>
      <c r="AH16" s="554">
        <v>15.2</v>
      </c>
      <c r="AI16" s="555"/>
      <c r="AJ16" s="555"/>
      <c r="AK16" s="555"/>
      <c r="AL16" s="557"/>
      <c r="AM16" s="496"/>
      <c r="AN16" s="497"/>
      <c r="AO16" s="497"/>
      <c r="AP16" s="497"/>
      <c r="AQ16" s="497"/>
      <c r="AR16" s="497"/>
      <c r="AS16" s="497"/>
      <c r="AT16" s="498"/>
      <c r="AU16" s="499"/>
      <c r="AV16" s="500"/>
      <c r="AW16" s="500"/>
      <c r="AX16" s="500"/>
      <c r="AY16" s="501" t="s">
        <v>154</v>
      </c>
      <c r="AZ16" s="502"/>
      <c r="BA16" s="502"/>
      <c r="BB16" s="502"/>
      <c r="BC16" s="502"/>
      <c r="BD16" s="502"/>
      <c r="BE16" s="502"/>
      <c r="BF16" s="502"/>
      <c r="BG16" s="502"/>
      <c r="BH16" s="502"/>
      <c r="BI16" s="502"/>
      <c r="BJ16" s="502"/>
      <c r="BK16" s="502"/>
      <c r="BL16" s="502"/>
      <c r="BM16" s="503"/>
      <c r="BN16" s="467">
        <v>101429815</v>
      </c>
      <c r="BO16" s="468"/>
      <c r="BP16" s="468"/>
      <c r="BQ16" s="468"/>
      <c r="BR16" s="468"/>
      <c r="BS16" s="468"/>
      <c r="BT16" s="468"/>
      <c r="BU16" s="469"/>
      <c r="BV16" s="467">
        <v>99219625</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c r="A17" s="187"/>
      <c r="B17" s="533"/>
      <c r="C17" s="534"/>
      <c r="D17" s="534"/>
      <c r="E17" s="534"/>
      <c r="F17" s="534"/>
      <c r="G17" s="534"/>
      <c r="H17" s="534"/>
      <c r="I17" s="534"/>
      <c r="J17" s="534"/>
      <c r="K17" s="535"/>
      <c r="L17" s="202"/>
      <c r="M17" s="574" t="s">
        <v>155</v>
      </c>
      <c r="N17" s="575"/>
      <c r="O17" s="575"/>
      <c r="P17" s="575"/>
      <c r="Q17" s="576"/>
      <c r="R17" s="571" t="s">
        <v>156</v>
      </c>
      <c r="S17" s="572"/>
      <c r="T17" s="572"/>
      <c r="U17" s="572"/>
      <c r="V17" s="573"/>
      <c r="W17" s="483" t="s">
        <v>157</v>
      </c>
      <c r="X17" s="484"/>
      <c r="Y17" s="484"/>
      <c r="Z17" s="484"/>
      <c r="AA17" s="484"/>
      <c r="AB17" s="474"/>
      <c r="AC17" s="518">
        <v>216355</v>
      </c>
      <c r="AD17" s="519"/>
      <c r="AE17" s="519"/>
      <c r="AF17" s="519"/>
      <c r="AG17" s="561"/>
      <c r="AH17" s="518">
        <v>214720</v>
      </c>
      <c r="AI17" s="519"/>
      <c r="AJ17" s="519"/>
      <c r="AK17" s="519"/>
      <c r="AL17" s="520"/>
      <c r="AM17" s="496"/>
      <c r="AN17" s="497"/>
      <c r="AO17" s="497"/>
      <c r="AP17" s="497"/>
      <c r="AQ17" s="497"/>
      <c r="AR17" s="497"/>
      <c r="AS17" s="497"/>
      <c r="AT17" s="498"/>
      <c r="AU17" s="499"/>
      <c r="AV17" s="500"/>
      <c r="AW17" s="500"/>
      <c r="AX17" s="500"/>
      <c r="AY17" s="501" t="s">
        <v>158</v>
      </c>
      <c r="AZ17" s="502"/>
      <c r="BA17" s="502"/>
      <c r="BB17" s="502"/>
      <c r="BC17" s="502"/>
      <c r="BD17" s="502"/>
      <c r="BE17" s="502"/>
      <c r="BF17" s="502"/>
      <c r="BG17" s="502"/>
      <c r="BH17" s="502"/>
      <c r="BI17" s="502"/>
      <c r="BJ17" s="502"/>
      <c r="BK17" s="502"/>
      <c r="BL17" s="502"/>
      <c r="BM17" s="503"/>
      <c r="BN17" s="467">
        <v>93627806</v>
      </c>
      <c r="BO17" s="468"/>
      <c r="BP17" s="468"/>
      <c r="BQ17" s="468"/>
      <c r="BR17" s="468"/>
      <c r="BS17" s="468"/>
      <c r="BT17" s="468"/>
      <c r="BU17" s="469"/>
      <c r="BV17" s="467">
        <v>93358730</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c r="A18" s="187"/>
      <c r="B18" s="581" t="s">
        <v>159</v>
      </c>
      <c r="C18" s="510"/>
      <c r="D18" s="510"/>
      <c r="E18" s="582"/>
      <c r="F18" s="582"/>
      <c r="G18" s="582"/>
      <c r="H18" s="582"/>
      <c r="I18" s="582"/>
      <c r="J18" s="582"/>
      <c r="K18" s="582"/>
      <c r="L18" s="583">
        <v>547.58000000000004</v>
      </c>
      <c r="M18" s="583"/>
      <c r="N18" s="583"/>
      <c r="O18" s="583"/>
      <c r="P18" s="583"/>
      <c r="Q18" s="583"/>
      <c r="R18" s="584"/>
      <c r="S18" s="584"/>
      <c r="T18" s="584"/>
      <c r="U18" s="584"/>
      <c r="V18" s="585"/>
      <c r="W18" s="485"/>
      <c r="X18" s="486"/>
      <c r="Y18" s="486"/>
      <c r="Z18" s="486"/>
      <c r="AA18" s="486"/>
      <c r="AB18" s="477"/>
      <c r="AC18" s="586">
        <v>83.2</v>
      </c>
      <c r="AD18" s="587"/>
      <c r="AE18" s="587"/>
      <c r="AF18" s="587"/>
      <c r="AG18" s="588"/>
      <c r="AH18" s="586">
        <v>83.3</v>
      </c>
      <c r="AI18" s="587"/>
      <c r="AJ18" s="587"/>
      <c r="AK18" s="587"/>
      <c r="AL18" s="589"/>
      <c r="AM18" s="496"/>
      <c r="AN18" s="497"/>
      <c r="AO18" s="497"/>
      <c r="AP18" s="497"/>
      <c r="AQ18" s="497"/>
      <c r="AR18" s="497"/>
      <c r="AS18" s="497"/>
      <c r="AT18" s="498"/>
      <c r="AU18" s="499"/>
      <c r="AV18" s="500"/>
      <c r="AW18" s="500"/>
      <c r="AX18" s="500"/>
      <c r="AY18" s="501" t="s">
        <v>160</v>
      </c>
      <c r="AZ18" s="502"/>
      <c r="BA18" s="502"/>
      <c r="BB18" s="502"/>
      <c r="BC18" s="502"/>
      <c r="BD18" s="502"/>
      <c r="BE18" s="502"/>
      <c r="BF18" s="502"/>
      <c r="BG18" s="502"/>
      <c r="BH18" s="502"/>
      <c r="BI18" s="502"/>
      <c r="BJ18" s="502"/>
      <c r="BK18" s="502"/>
      <c r="BL18" s="502"/>
      <c r="BM18" s="503"/>
      <c r="BN18" s="467">
        <v>125215051</v>
      </c>
      <c r="BO18" s="468"/>
      <c r="BP18" s="468"/>
      <c r="BQ18" s="468"/>
      <c r="BR18" s="468"/>
      <c r="BS18" s="468"/>
      <c r="BT18" s="468"/>
      <c r="BU18" s="469"/>
      <c r="BV18" s="467">
        <v>122544886</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c r="A19" s="187"/>
      <c r="B19" s="581" t="s">
        <v>161</v>
      </c>
      <c r="C19" s="510"/>
      <c r="D19" s="510"/>
      <c r="E19" s="582"/>
      <c r="F19" s="582"/>
      <c r="G19" s="582"/>
      <c r="H19" s="582"/>
      <c r="I19" s="582"/>
      <c r="J19" s="582"/>
      <c r="K19" s="582"/>
      <c r="L19" s="590">
        <v>1095</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162</v>
      </c>
      <c r="AZ19" s="502"/>
      <c r="BA19" s="502"/>
      <c r="BB19" s="502"/>
      <c r="BC19" s="502"/>
      <c r="BD19" s="502"/>
      <c r="BE19" s="502"/>
      <c r="BF19" s="502"/>
      <c r="BG19" s="502"/>
      <c r="BH19" s="502"/>
      <c r="BI19" s="502"/>
      <c r="BJ19" s="502"/>
      <c r="BK19" s="502"/>
      <c r="BL19" s="502"/>
      <c r="BM19" s="503"/>
      <c r="BN19" s="467">
        <v>164090562</v>
      </c>
      <c r="BO19" s="468"/>
      <c r="BP19" s="468"/>
      <c r="BQ19" s="468"/>
      <c r="BR19" s="468"/>
      <c r="BS19" s="468"/>
      <c r="BT19" s="468"/>
      <c r="BU19" s="469"/>
      <c r="BV19" s="467">
        <v>161371700</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c r="A20" s="187"/>
      <c r="B20" s="581" t="s">
        <v>163</v>
      </c>
      <c r="C20" s="510"/>
      <c r="D20" s="510"/>
      <c r="E20" s="582"/>
      <c r="F20" s="582"/>
      <c r="G20" s="582"/>
      <c r="H20" s="582"/>
      <c r="I20" s="582"/>
      <c r="J20" s="582"/>
      <c r="K20" s="582"/>
      <c r="L20" s="590">
        <v>270269</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c r="A21" s="187"/>
      <c r="B21" s="601" t="s">
        <v>164</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c r="A22" s="187"/>
      <c r="B22" s="604" t="s">
        <v>165</v>
      </c>
      <c r="C22" s="605"/>
      <c r="D22" s="606"/>
      <c r="E22" s="479" t="s">
        <v>1</v>
      </c>
      <c r="F22" s="484"/>
      <c r="G22" s="484"/>
      <c r="H22" s="484"/>
      <c r="I22" s="484"/>
      <c r="J22" s="484"/>
      <c r="K22" s="474"/>
      <c r="L22" s="479" t="s">
        <v>166</v>
      </c>
      <c r="M22" s="484"/>
      <c r="N22" s="484"/>
      <c r="O22" s="484"/>
      <c r="P22" s="474"/>
      <c r="Q22" s="613" t="s">
        <v>167</v>
      </c>
      <c r="R22" s="614"/>
      <c r="S22" s="614"/>
      <c r="T22" s="614"/>
      <c r="U22" s="614"/>
      <c r="V22" s="615"/>
      <c r="W22" s="619" t="s">
        <v>168</v>
      </c>
      <c r="X22" s="605"/>
      <c r="Y22" s="606"/>
      <c r="Z22" s="479" t="s">
        <v>1</v>
      </c>
      <c r="AA22" s="484"/>
      <c r="AB22" s="484"/>
      <c r="AC22" s="484"/>
      <c r="AD22" s="484"/>
      <c r="AE22" s="484"/>
      <c r="AF22" s="484"/>
      <c r="AG22" s="474"/>
      <c r="AH22" s="632" t="s">
        <v>169</v>
      </c>
      <c r="AI22" s="484"/>
      <c r="AJ22" s="484"/>
      <c r="AK22" s="484"/>
      <c r="AL22" s="474"/>
      <c r="AM22" s="632" t="s">
        <v>170</v>
      </c>
      <c r="AN22" s="633"/>
      <c r="AO22" s="633"/>
      <c r="AP22" s="633"/>
      <c r="AQ22" s="633"/>
      <c r="AR22" s="634"/>
      <c r="AS22" s="613" t="s">
        <v>167</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171</v>
      </c>
      <c r="AZ23" s="428"/>
      <c r="BA23" s="428"/>
      <c r="BB23" s="428"/>
      <c r="BC23" s="428"/>
      <c r="BD23" s="428"/>
      <c r="BE23" s="428"/>
      <c r="BF23" s="428"/>
      <c r="BG23" s="428"/>
      <c r="BH23" s="428"/>
      <c r="BI23" s="428"/>
      <c r="BJ23" s="428"/>
      <c r="BK23" s="428"/>
      <c r="BL23" s="428"/>
      <c r="BM23" s="429"/>
      <c r="BN23" s="467">
        <v>269827981</v>
      </c>
      <c r="BO23" s="468"/>
      <c r="BP23" s="468"/>
      <c r="BQ23" s="468"/>
      <c r="BR23" s="468"/>
      <c r="BS23" s="468"/>
      <c r="BT23" s="468"/>
      <c r="BU23" s="469"/>
      <c r="BV23" s="467">
        <v>270579011</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c r="A24" s="187"/>
      <c r="B24" s="607"/>
      <c r="C24" s="608"/>
      <c r="D24" s="609"/>
      <c r="E24" s="517" t="s">
        <v>172</v>
      </c>
      <c r="F24" s="497"/>
      <c r="G24" s="497"/>
      <c r="H24" s="497"/>
      <c r="I24" s="497"/>
      <c r="J24" s="497"/>
      <c r="K24" s="498"/>
      <c r="L24" s="518">
        <v>1</v>
      </c>
      <c r="M24" s="519"/>
      <c r="N24" s="519"/>
      <c r="O24" s="519"/>
      <c r="P24" s="561"/>
      <c r="Q24" s="518">
        <v>11540</v>
      </c>
      <c r="R24" s="519"/>
      <c r="S24" s="519"/>
      <c r="T24" s="519"/>
      <c r="U24" s="519"/>
      <c r="V24" s="561"/>
      <c r="W24" s="620"/>
      <c r="X24" s="608"/>
      <c r="Y24" s="609"/>
      <c r="Z24" s="517" t="s">
        <v>173</v>
      </c>
      <c r="AA24" s="497"/>
      <c r="AB24" s="497"/>
      <c r="AC24" s="497"/>
      <c r="AD24" s="497"/>
      <c r="AE24" s="497"/>
      <c r="AF24" s="497"/>
      <c r="AG24" s="498"/>
      <c r="AH24" s="518">
        <v>3514</v>
      </c>
      <c r="AI24" s="519"/>
      <c r="AJ24" s="519"/>
      <c r="AK24" s="519"/>
      <c r="AL24" s="561"/>
      <c r="AM24" s="518">
        <v>11244800</v>
      </c>
      <c r="AN24" s="519"/>
      <c r="AO24" s="519"/>
      <c r="AP24" s="519"/>
      <c r="AQ24" s="519"/>
      <c r="AR24" s="561"/>
      <c r="AS24" s="518">
        <v>3200</v>
      </c>
      <c r="AT24" s="519"/>
      <c r="AU24" s="519"/>
      <c r="AV24" s="519"/>
      <c r="AW24" s="519"/>
      <c r="AX24" s="520"/>
      <c r="AY24" s="640" t="s">
        <v>174</v>
      </c>
      <c r="AZ24" s="641"/>
      <c r="BA24" s="641"/>
      <c r="BB24" s="641"/>
      <c r="BC24" s="641"/>
      <c r="BD24" s="641"/>
      <c r="BE24" s="641"/>
      <c r="BF24" s="641"/>
      <c r="BG24" s="641"/>
      <c r="BH24" s="641"/>
      <c r="BI24" s="641"/>
      <c r="BJ24" s="641"/>
      <c r="BK24" s="641"/>
      <c r="BL24" s="641"/>
      <c r="BM24" s="642"/>
      <c r="BN24" s="467">
        <v>194321054</v>
      </c>
      <c r="BO24" s="468"/>
      <c r="BP24" s="468"/>
      <c r="BQ24" s="468"/>
      <c r="BR24" s="468"/>
      <c r="BS24" s="468"/>
      <c r="BT24" s="468"/>
      <c r="BU24" s="469"/>
      <c r="BV24" s="467">
        <v>198295743</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c r="A25" s="187"/>
      <c r="B25" s="607"/>
      <c r="C25" s="608"/>
      <c r="D25" s="609"/>
      <c r="E25" s="517" t="s">
        <v>175</v>
      </c>
      <c r="F25" s="497"/>
      <c r="G25" s="497"/>
      <c r="H25" s="497"/>
      <c r="I25" s="497"/>
      <c r="J25" s="497"/>
      <c r="K25" s="498"/>
      <c r="L25" s="518">
        <v>2</v>
      </c>
      <c r="M25" s="519"/>
      <c r="N25" s="519"/>
      <c r="O25" s="519"/>
      <c r="P25" s="561"/>
      <c r="Q25" s="518">
        <v>9310</v>
      </c>
      <c r="R25" s="519"/>
      <c r="S25" s="519"/>
      <c r="T25" s="519"/>
      <c r="U25" s="519"/>
      <c r="V25" s="561"/>
      <c r="W25" s="620"/>
      <c r="X25" s="608"/>
      <c r="Y25" s="609"/>
      <c r="Z25" s="517" t="s">
        <v>176</v>
      </c>
      <c r="AA25" s="497"/>
      <c r="AB25" s="497"/>
      <c r="AC25" s="497"/>
      <c r="AD25" s="497"/>
      <c r="AE25" s="497"/>
      <c r="AF25" s="497"/>
      <c r="AG25" s="498"/>
      <c r="AH25" s="518">
        <v>506</v>
      </c>
      <c r="AI25" s="519"/>
      <c r="AJ25" s="519"/>
      <c r="AK25" s="519"/>
      <c r="AL25" s="561"/>
      <c r="AM25" s="518">
        <v>1570624</v>
      </c>
      <c r="AN25" s="519"/>
      <c r="AO25" s="519"/>
      <c r="AP25" s="519"/>
      <c r="AQ25" s="519"/>
      <c r="AR25" s="561"/>
      <c r="AS25" s="518">
        <v>3104</v>
      </c>
      <c r="AT25" s="519"/>
      <c r="AU25" s="519"/>
      <c r="AV25" s="519"/>
      <c r="AW25" s="519"/>
      <c r="AX25" s="520"/>
      <c r="AY25" s="427" t="s">
        <v>177</v>
      </c>
      <c r="AZ25" s="428"/>
      <c r="BA25" s="428"/>
      <c r="BB25" s="428"/>
      <c r="BC25" s="428"/>
      <c r="BD25" s="428"/>
      <c r="BE25" s="428"/>
      <c r="BF25" s="428"/>
      <c r="BG25" s="428"/>
      <c r="BH25" s="428"/>
      <c r="BI25" s="428"/>
      <c r="BJ25" s="428"/>
      <c r="BK25" s="428"/>
      <c r="BL25" s="428"/>
      <c r="BM25" s="429"/>
      <c r="BN25" s="430">
        <v>56669301</v>
      </c>
      <c r="BO25" s="431"/>
      <c r="BP25" s="431"/>
      <c r="BQ25" s="431"/>
      <c r="BR25" s="431"/>
      <c r="BS25" s="431"/>
      <c r="BT25" s="431"/>
      <c r="BU25" s="432"/>
      <c r="BV25" s="430">
        <v>63140547</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c r="A26" s="187"/>
      <c r="B26" s="607"/>
      <c r="C26" s="608"/>
      <c r="D26" s="609"/>
      <c r="E26" s="517" t="s">
        <v>178</v>
      </c>
      <c r="F26" s="497"/>
      <c r="G26" s="497"/>
      <c r="H26" s="497"/>
      <c r="I26" s="497"/>
      <c r="J26" s="497"/>
      <c r="K26" s="498"/>
      <c r="L26" s="518">
        <v>1</v>
      </c>
      <c r="M26" s="519"/>
      <c r="N26" s="519"/>
      <c r="O26" s="519"/>
      <c r="P26" s="561"/>
      <c r="Q26" s="518">
        <v>8130</v>
      </c>
      <c r="R26" s="519"/>
      <c r="S26" s="519"/>
      <c r="T26" s="519"/>
      <c r="U26" s="519"/>
      <c r="V26" s="561"/>
      <c r="W26" s="620"/>
      <c r="X26" s="608"/>
      <c r="Y26" s="609"/>
      <c r="Z26" s="517" t="s">
        <v>179</v>
      </c>
      <c r="AA26" s="630"/>
      <c r="AB26" s="630"/>
      <c r="AC26" s="630"/>
      <c r="AD26" s="630"/>
      <c r="AE26" s="630"/>
      <c r="AF26" s="630"/>
      <c r="AG26" s="631"/>
      <c r="AH26" s="518">
        <v>479</v>
      </c>
      <c r="AI26" s="519"/>
      <c r="AJ26" s="519"/>
      <c r="AK26" s="519"/>
      <c r="AL26" s="561"/>
      <c r="AM26" s="518">
        <v>1647281</v>
      </c>
      <c r="AN26" s="519"/>
      <c r="AO26" s="519"/>
      <c r="AP26" s="519"/>
      <c r="AQ26" s="519"/>
      <c r="AR26" s="561"/>
      <c r="AS26" s="518">
        <v>3439</v>
      </c>
      <c r="AT26" s="519"/>
      <c r="AU26" s="519"/>
      <c r="AV26" s="519"/>
      <c r="AW26" s="519"/>
      <c r="AX26" s="520"/>
      <c r="AY26" s="470" t="s">
        <v>180</v>
      </c>
      <c r="AZ26" s="471"/>
      <c r="BA26" s="471"/>
      <c r="BB26" s="471"/>
      <c r="BC26" s="471"/>
      <c r="BD26" s="471"/>
      <c r="BE26" s="471"/>
      <c r="BF26" s="471"/>
      <c r="BG26" s="471"/>
      <c r="BH26" s="471"/>
      <c r="BI26" s="471"/>
      <c r="BJ26" s="471"/>
      <c r="BK26" s="471"/>
      <c r="BL26" s="471"/>
      <c r="BM26" s="472"/>
      <c r="BN26" s="467" t="s">
        <v>138</v>
      </c>
      <c r="BO26" s="468"/>
      <c r="BP26" s="468"/>
      <c r="BQ26" s="468"/>
      <c r="BR26" s="468"/>
      <c r="BS26" s="468"/>
      <c r="BT26" s="468"/>
      <c r="BU26" s="469"/>
      <c r="BV26" s="467" t="s">
        <v>138</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c r="A27" s="187"/>
      <c r="B27" s="607"/>
      <c r="C27" s="608"/>
      <c r="D27" s="609"/>
      <c r="E27" s="517" t="s">
        <v>181</v>
      </c>
      <c r="F27" s="497"/>
      <c r="G27" s="497"/>
      <c r="H27" s="497"/>
      <c r="I27" s="497"/>
      <c r="J27" s="497"/>
      <c r="K27" s="498"/>
      <c r="L27" s="518">
        <v>1</v>
      </c>
      <c r="M27" s="519"/>
      <c r="N27" s="519"/>
      <c r="O27" s="519"/>
      <c r="P27" s="561"/>
      <c r="Q27" s="518">
        <v>7900</v>
      </c>
      <c r="R27" s="519"/>
      <c r="S27" s="519"/>
      <c r="T27" s="519"/>
      <c r="U27" s="519"/>
      <c r="V27" s="561"/>
      <c r="W27" s="620"/>
      <c r="X27" s="608"/>
      <c r="Y27" s="609"/>
      <c r="Z27" s="517" t="s">
        <v>182</v>
      </c>
      <c r="AA27" s="497"/>
      <c r="AB27" s="497"/>
      <c r="AC27" s="497"/>
      <c r="AD27" s="497"/>
      <c r="AE27" s="497"/>
      <c r="AF27" s="497"/>
      <c r="AG27" s="498"/>
      <c r="AH27" s="518">
        <v>239</v>
      </c>
      <c r="AI27" s="519"/>
      <c r="AJ27" s="519"/>
      <c r="AK27" s="519"/>
      <c r="AL27" s="561"/>
      <c r="AM27" s="518">
        <v>956956</v>
      </c>
      <c r="AN27" s="519"/>
      <c r="AO27" s="519"/>
      <c r="AP27" s="519"/>
      <c r="AQ27" s="519"/>
      <c r="AR27" s="561"/>
      <c r="AS27" s="518">
        <v>4004</v>
      </c>
      <c r="AT27" s="519"/>
      <c r="AU27" s="519"/>
      <c r="AV27" s="519"/>
      <c r="AW27" s="519"/>
      <c r="AX27" s="520"/>
      <c r="AY27" s="562" t="s">
        <v>183</v>
      </c>
      <c r="AZ27" s="563"/>
      <c r="BA27" s="563"/>
      <c r="BB27" s="563"/>
      <c r="BC27" s="563"/>
      <c r="BD27" s="563"/>
      <c r="BE27" s="563"/>
      <c r="BF27" s="563"/>
      <c r="BG27" s="563"/>
      <c r="BH27" s="563"/>
      <c r="BI27" s="563"/>
      <c r="BJ27" s="563"/>
      <c r="BK27" s="563"/>
      <c r="BL27" s="563"/>
      <c r="BM27" s="564"/>
      <c r="BN27" s="643">
        <v>1070000</v>
      </c>
      <c r="BO27" s="644"/>
      <c r="BP27" s="644"/>
      <c r="BQ27" s="644"/>
      <c r="BR27" s="644"/>
      <c r="BS27" s="644"/>
      <c r="BT27" s="644"/>
      <c r="BU27" s="645"/>
      <c r="BV27" s="643">
        <v>1070000</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c r="A28" s="187"/>
      <c r="B28" s="607"/>
      <c r="C28" s="608"/>
      <c r="D28" s="609"/>
      <c r="E28" s="517" t="s">
        <v>184</v>
      </c>
      <c r="F28" s="497"/>
      <c r="G28" s="497"/>
      <c r="H28" s="497"/>
      <c r="I28" s="497"/>
      <c r="J28" s="497"/>
      <c r="K28" s="498"/>
      <c r="L28" s="518">
        <v>1</v>
      </c>
      <c r="M28" s="519"/>
      <c r="N28" s="519"/>
      <c r="O28" s="519"/>
      <c r="P28" s="561"/>
      <c r="Q28" s="518">
        <v>7380</v>
      </c>
      <c r="R28" s="519"/>
      <c r="S28" s="519"/>
      <c r="T28" s="519"/>
      <c r="U28" s="519"/>
      <c r="V28" s="561"/>
      <c r="W28" s="620"/>
      <c r="X28" s="608"/>
      <c r="Y28" s="609"/>
      <c r="Z28" s="517" t="s">
        <v>185</v>
      </c>
      <c r="AA28" s="497"/>
      <c r="AB28" s="497"/>
      <c r="AC28" s="497"/>
      <c r="AD28" s="497"/>
      <c r="AE28" s="497"/>
      <c r="AF28" s="497"/>
      <c r="AG28" s="498"/>
      <c r="AH28" s="518" t="s">
        <v>138</v>
      </c>
      <c r="AI28" s="519"/>
      <c r="AJ28" s="519"/>
      <c r="AK28" s="519"/>
      <c r="AL28" s="561"/>
      <c r="AM28" s="518" t="s">
        <v>138</v>
      </c>
      <c r="AN28" s="519"/>
      <c r="AO28" s="519"/>
      <c r="AP28" s="519"/>
      <c r="AQ28" s="519"/>
      <c r="AR28" s="561"/>
      <c r="AS28" s="518" t="s">
        <v>138</v>
      </c>
      <c r="AT28" s="519"/>
      <c r="AU28" s="519"/>
      <c r="AV28" s="519"/>
      <c r="AW28" s="519"/>
      <c r="AX28" s="520"/>
      <c r="AY28" s="646" t="s">
        <v>186</v>
      </c>
      <c r="AZ28" s="647"/>
      <c r="BA28" s="647"/>
      <c r="BB28" s="648"/>
      <c r="BC28" s="427" t="s">
        <v>48</v>
      </c>
      <c r="BD28" s="428"/>
      <c r="BE28" s="428"/>
      <c r="BF28" s="428"/>
      <c r="BG28" s="428"/>
      <c r="BH28" s="428"/>
      <c r="BI28" s="428"/>
      <c r="BJ28" s="428"/>
      <c r="BK28" s="428"/>
      <c r="BL28" s="428"/>
      <c r="BM28" s="429"/>
      <c r="BN28" s="430">
        <v>8724919</v>
      </c>
      <c r="BO28" s="431"/>
      <c r="BP28" s="431"/>
      <c r="BQ28" s="431"/>
      <c r="BR28" s="431"/>
      <c r="BS28" s="431"/>
      <c r="BT28" s="431"/>
      <c r="BU28" s="432"/>
      <c r="BV28" s="430">
        <v>10721364</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c r="A29" s="187"/>
      <c r="B29" s="607"/>
      <c r="C29" s="608"/>
      <c r="D29" s="609"/>
      <c r="E29" s="517" t="s">
        <v>187</v>
      </c>
      <c r="F29" s="497"/>
      <c r="G29" s="497"/>
      <c r="H29" s="497"/>
      <c r="I29" s="497"/>
      <c r="J29" s="497"/>
      <c r="K29" s="498"/>
      <c r="L29" s="518">
        <v>43</v>
      </c>
      <c r="M29" s="519"/>
      <c r="N29" s="519"/>
      <c r="O29" s="519"/>
      <c r="P29" s="561"/>
      <c r="Q29" s="518">
        <v>6860</v>
      </c>
      <c r="R29" s="519"/>
      <c r="S29" s="519"/>
      <c r="T29" s="519"/>
      <c r="U29" s="519"/>
      <c r="V29" s="561"/>
      <c r="W29" s="621"/>
      <c r="X29" s="622"/>
      <c r="Y29" s="623"/>
      <c r="Z29" s="517" t="s">
        <v>188</v>
      </c>
      <c r="AA29" s="497"/>
      <c r="AB29" s="497"/>
      <c r="AC29" s="497"/>
      <c r="AD29" s="497"/>
      <c r="AE29" s="497"/>
      <c r="AF29" s="497"/>
      <c r="AG29" s="498"/>
      <c r="AH29" s="518">
        <v>3753</v>
      </c>
      <c r="AI29" s="519"/>
      <c r="AJ29" s="519"/>
      <c r="AK29" s="519"/>
      <c r="AL29" s="561"/>
      <c r="AM29" s="518">
        <v>12201756</v>
      </c>
      <c r="AN29" s="519"/>
      <c r="AO29" s="519"/>
      <c r="AP29" s="519"/>
      <c r="AQ29" s="519"/>
      <c r="AR29" s="561"/>
      <c r="AS29" s="518">
        <v>3251</v>
      </c>
      <c r="AT29" s="519"/>
      <c r="AU29" s="519"/>
      <c r="AV29" s="519"/>
      <c r="AW29" s="519"/>
      <c r="AX29" s="520"/>
      <c r="AY29" s="649"/>
      <c r="AZ29" s="650"/>
      <c r="BA29" s="650"/>
      <c r="BB29" s="651"/>
      <c r="BC29" s="501" t="s">
        <v>189</v>
      </c>
      <c r="BD29" s="502"/>
      <c r="BE29" s="502"/>
      <c r="BF29" s="502"/>
      <c r="BG29" s="502"/>
      <c r="BH29" s="502"/>
      <c r="BI29" s="502"/>
      <c r="BJ29" s="502"/>
      <c r="BK29" s="502"/>
      <c r="BL29" s="502"/>
      <c r="BM29" s="503"/>
      <c r="BN29" s="467">
        <v>12815084</v>
      </c>
      <c r="BO29" s="468"/>
      <c r="BP29" s="468"/>
      <c r="BQ29" s="468"/>
      <c r="BR29" s="468"/>
      <c r="BS29" s="468"/>
      <c r="BT29" s="468"/>
      <c r="BU29" s="469"/>
      <c r="BV29" s="467">
        <v>14082939</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190</v>
      </c>
      <c r="X30" s="628"/>
      <c r="Y30" s="628"/>
      <c r="Z30" s="628"/>
      <c r="AA30" s="628"/>
      <c r="AB30" s="628"/>
      <c r="AC30" s="628"/>
      <c r="AD30" s="628"/>
      <c r="AE30" s="628"/>
      <c r="AF30" s="628"/>
      <c r="AG30" s="629"/>
      <c r="AH30" s="586">
        <v>99.4</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22899069</v>
      </c>
      <c r="BO30" s="644"/>
      <c r="BP30" s="644"/>
      <c r="BQ30" s="644"/>
      <c r="BR30" s="644"/>
      <c r="BS30" s="644"/>
      <c r="BT30" s="644"/>
      <c r="BU30" s="645"/>
      <c r="BV30" s="643">
        <v>23853016</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1" t="s">
        <v>197</v>
      </c>
      <c r="D33" s="491"/>
      <c r="E33" s="456" t="s">
        <v>198</v>
      </c>
      <c r="F33" s="456"/>
      <c r="G33" s="456"/>
      <c r="H33" s="456"/>
      <c r="I33" s="456"/>
      <c r="J33" s="456"/>
      <c r="K33" s="456"/>
      <c r="L33" s="456"/>
      <c r="M33" s="456"/>
      <c r="N33" s="456"/>
      <c r="O33" s="456"/>
      <c r="P33" s="456"/>
      <c r="Q33" s="456"/>
      <c r="R33" s="456"/>
      <c r="S33" s="456"/>
      <c r="T33" s="216"/>
      <c r="U33" s="491" t="s">
        <v>197</v>
      </c>
      <c r="V33" s="491"/>
      <c r="W33" s="456" t="s">
        <v>198</v>
      </c>
      <c r="X33" s="456"/>
      <c r="Y33" s="456"/>
      <c r="Z33" s="456"/>
      <c r="AA33" s="456"/>
      <c r="AB33" s="456"/>
      <c r="AC33" s="456"/>
      <c r="AD33" s="456"/>
      <c r="AE33" s="456"/>
      <c r="AF33" s="456"/>
      <c r="AG33" s="456"/>
      <c r="AH33" s="456"/>
      <c r="AI33" s="456"/>
      <c r="AJ33" s="456"/>
      <c r="AK33" s="456"/>
      <c r="AL33" s="216"/>
      <c r="AM33" s="491" t="s">
        <v>199</v>
      </c>
      <c r="AN33" s="491"/>
      <c r="AO33" s="456" t="s">
        <v>198</v>
      </c>
      <c r="AP33" s="456"/>
      <c r="AQ33" s="456"/>
      <c r="AR33" s="456"/>
      <c r="AS33" s="456"/>
      <c r="AT33" s="456"/>
      <c r="AU33" s="456"/>
      <c r="AV33" s="456"/>
      <c r="AW33" s="456"/>
      <c r="AX33" s="456"/>
      <c r="AY33" s="456"/>
      <c r="AZ33" s="456"/>
      <c r="BA33" s="456"/>
      <c r="BB33" s="456"/>
      <c r="BC33" s="456"/>
      <c r="BD33" s="217"/>
      <c r="BE33" s="456" t="s">
        <v>200</v>
      </c>
      <c r="BF33" s="456"/>
      <c r="BG33" s="456" t="s">
        <v>201</v>
      </c>
      <c r="BH33" s="456"/>
      <c r="BI33" s="456"/>
      <c r="BJ33" s="456"/>
      <c r="BK33" s="456"/>
      <c r="BL33" s="456"/>
      <c r="BM33" s="456"/>
      <c r="BN33" s="456"/>
      <c r="BO33" s="456"/>
      <c r="BP33" s="456"/>
      <c r="BQ33" s="456"/>
      <c r="BR33" s="456"/>
      <c r="BS33" s="456"/>
      <c r="BT33" s="456"/>
      <c r="BU33" s="456"/>
      <c r="BV33" s="217"/>
      <c r="BW33" s="491" t="s">
        <v>200</v>
      </c>
      <c r="BX33" s="491"/>
      <c r="BY33" s="456" t="s">
        <v>202</v>
      </c>
      <c r="BZ33" s="456"/>
      <c r="CA33" s="456"/>
      <c r="CB33" s="456"/>
      <c r="CC33" s="456"/>
      <c r="CD33" s="456"/>
      <c r="CE33" s="456"/>
      <c r="CF33" s="456"/>
      <c r="CG33" s="456"/>
      <c r="CH33" s="456"/>
      <c r="CI33" s="456"/>
      <c r="CJ33" s="456"/>
      <c r="CK33" s="456"/>
      <c r="CL33" s="456"/>
      <c r="CM33" s="456"/>
      <c r="CN33" s="216"/>
      <c r="CO33" s="491" t="s">
        <v>197</v>
      </c>
      <c r="CP33" s="491"/>
      <c r="CQ33" s="456" t="s">
        <v>203</v>
      </c>
      <c r="CR33" s="456"/>
      <c r="CS33" s="456"/>
      <c r="CT33" s="456"/>
      <c r="CU33" s="456"/>
      <c r="CV33" s="456"/>
      <c r="CW33" s="456"/>
      <c r="CX33" s="456"/>
      <c r="CY33" s="456"/>
      <c r="CZ33" s="456"/>
      <c r="DA33" s="456"/>
      <c r="DB33" s="456"/>
      <c r="DC33" s="456"/>
      <c r="DD33" s="456"/>
      <c r="DE33" s="456"/>
      <c r="DF33" s="216"/>
      <c r="DG33" s="655" t="s">
        <v>204</v>
      </c>
      <c r="DH33" s="655"/>
      <c r="DI33" s="218"/>
      <c r="DJ33" s="186"/>
      <c r="DK33" s="186"/>
      <c r="DL33" s="186"/>
      <c r="DM33" s="186"/>
      <c r="DN33" s="186"/>
      <c r="DO33" s="186"/>
    </row>
    <row r="34" spans="1:119" ht="32.25" customHeight="1">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5</v>
      </c>
      <c r="V34" s="656"/>
      <c r="W34" s="657" t="str">
        <f>IF('各会計、関係団体の財政状況及び健全化判断比率'!B28="","",'各会計、関係団体の財政状況及び健全化判断比率'!B28)</f>
        <v>鹿児島市国民健康保険事業特別会計</v>
      </c>
      <c r="X34" s="657"/>
      <c r="Y34" s="657"/>
      <c r="Z34" s="657"/>
      <c r="AA34" s="657"/>
      <c r="AB34" s="657"/>
      <c r="AC34" s="657"/>
      <c r="AD34" s="657"/>
      <c r="AE34" s="657"/>
      <c r="AF34" s="657"/>
      <c r="AG34" s="657"/>
      <c r="AH34" s="657"/>
      <c r="AI34" s="657"/>
      <c r="AJ34" s="657"/>
      <c r="AK34" s="657"/>
      <c r="AL34" s="214"/>
      <c r="AM34" s="656">
        <f>IF(AO34="","",MAX(C34:D43,U34:V43)+1)</f>
        <v>8</v>
      </c>
      <c r="AN34" s="656"/>
      <c r="AO34" s="657" t="str">
        <f>IF('各会計、関係団体の財政状況及び健全化判断比率'!B31="","",'各会計、関係団体の財政状況及び健全化判断比率'!B31)</f>
        <v>鹿児島市病院事業特別会計</v>
      </c>
      <c r="AP34" s="657"/>
      <c r="AQ34" s="657"/>
      <c r="AR34" s="657"/>
      <c r="AS34" s="657"/>
      <c r="AT34" s="657"/>
      <c r="AU34" s="657"/>
      <c r="AV34" s="657"/>
      <c r="AW34" s="657"/>
      <c r="AX34" s="657"/>
      <c r="AY34" s="657"/>
      <c r="AZ34" s="657"/>
      <c r="BA34" s="657"/>
      <c r="BB34" s="657"/>
      <c r="BC34" s="657"/>
      <c r="BD34" s="214"/>
      <c r="BE34" s="656">
        <f>IF(BG34="","",MAX(C34:D43,U34:V43,AM34:AN43)+1)</f>
        <v>14</v>
      </c>
      <c r="BF34" s="656"/>
      <c r="BG34" s="657" t="str">
        <f>IF('各会計、関係団体の財政状況及び健全化判断比率'!B37="","",'各会計、関係団体の財政状況及び健全化判断比率'!B37)</f>
        <v>鹿児島市中央卸売市場特別会計</v>
      </c>
      <c r="BH34" s="657"/>
      <c r="BI34" s="657"/>
      <c r="BJ34" s="657"/>
      <c r="BK34" s="657"/>
      <c r="BL34" s="657"/>
      <c r="BM34" s="657"/>
      <c r="BN34" s="657"/>
      <c r="BO34" s="657"/>
      <c r="BP34" s="657"/>
      <c r="BQ34" s="657"/>
      <c r="BR34" s="657"/>
      <c r="BS34" s="657"/>
      <c r="BT34" s="657"/>
      <c r="BU34" s="657"/>
      <c r="BV34" s="214"/>
      <c r="BW34" s="656">
        <f>IF(BY34="","",MAX(C34:D43,U34:V43,AM34:AN43,BE34:BF43)+1)</f>
        <v>16</v>
      </c>
      <c r="BX34" s="656"/>
      <c r="BY34" s="657" t="str">
        <f>IF('各会計、関係団体の財政状況及び健全化判断比率'!B68="","",'各会計、関係団体の財政状況及び健全化判断比率'!B68)</f>
        <v>鹿児島県市町村総合事務組合</v>
      </c>
      <c r="BZ34" s="657"/>
      <c r="CA34" s="657"/>
      <c r="CB34" s="657"/>
      <c r="CC34" s="657"/>
      <c r="CD34" s="657"/>
      <c r="CE34" s="657"/>
      <c r="CF34" s="657"/>
      <c r="CG34" s="657"/>
      <c r="CH34" s="657"/>
      <c r="CI34" s="657"/>
      <c r="CJ34" s="657"/>
      <c r="CK34" s="657"/>
      <c r="CL34" s="657"/>
      <c r="CM34" s="657"/>
      <c r="CN34" s="214"/>
      <c r="CO34" s="656">
        <f>IF(CQ34="","",MAX(C34:D43,U34:V43,AM34:AN43,BE34:BF43,BW34:BX43)+1)</f>
        <v>19</v>
      </c>
      <c r="CP34" s="656"/>
      <c r="CQ34" s="657" t="str">
        <f>IF('各会計、関係団体の財政状況及び健全化判断比率'!BS7="","",'各会計、関係団体の財政状況及び健全化判断比率'!BS7)</f>
        <v>公益財団法人鹿児島市環境サービス財団</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c r="A35" s="187"/>
      <c r="B35" s="213"/>
      <c r="C35" s="656">
        <f>IF(E35="","",C34+1)</f>
        <v>2</v>
      </c>
      <c r="D35" s="656"/>
      <c r="E35" s="657" t="str">
        <f>IF('各会計、関係団体の財政状況及び健全化判断比率'!B8="","",'各会計、関係団体の財政状況及び健全化判断比率'!B8)</f>
        <v>鹿児島市土地区画整理事業清算特別会計</v>
      </c>
      <c r="F35" s="657"/>
      <c r="G35" s="657"/>
      <c r="H35" s="657"/>
      <c r="I35" s="657"/>
      <c r="J35" s="657"/>
      <c r="K35" s="657"/>
      <c r="L35" s="657"/>
      <c r="M35" s="657"/>
      <c r="N35" s="657"/>
      <c r="O35" s="657"/>
      <c r="P35" s="657"/>
      <c r="Q35" s="657"/>
      <c r="R35" s="657"/>
      <c r="S35" s="657"/>
      <c r="T35" s="214"/>
      <c r="U35" s="656">
        <f>IF(W35="","",U34+1)</f>
        <v>6</v>
      </c>
      <c r="V35" s="656"/>
      <c r="W35" s="657" t="str">
        <f>IF('各会計、関係団体の財政状況及び健全化判断比率'!B29="","",'各会計、関係団体の財政状況及び健全化判断比率'!B29)</f>
        <v>鹿児島市介護保険特別会計</v>
      </c>
      <c r="X35" s="657"/>
      <c r="Y35" s="657"/>
      <c r="Z35" s="657"/>
      <c r="AA35" s="657"/>
      <c r="AB35" s="657"/>
      <c r="AC35" s="657"/>
      <c r="AD35" s="657"/>
      <c r="AE35" s="657"/>
      <c r="AF35" s="657"/>
      <c r="AG35" s="657"/>
      <c r="AH35" s="657"/>
      <c r="AI35" s="657"/>
      <c r="AJ35" s="657"/>
      <c r="AK35" s="657"/>
      <c r="AL35" s="214"/>
      <c r="AM35" s="656">
        <f t="shared" ref="AM35:AM43" si="0">IF(AO35="","",AM34+1)</f>
        <v>9</v>
      </c>
      <c r="AN35" s="656"/>
      <c r="AO35" s="657" t="str">
        <f>IF('各会計、関係団体の財政状況及び健全化判断比率'!B32="","",'各会計、関係団体の財政状況及び健全化判断比率'!B32)</f>
        <v>鹿児島市交通事業特別会計</v>
      </c>
      <c r="AP35" s="657"/>
      <c r="AQ35" s="657"/>
      <c r="AR35" s="657"/>
      <c r="AS35" s="657"/>
      <c r="AT35" s="657"/>
      <c r="AU35" s="657"/>
      <c r="AV35" s="657"/>
      <c r="AW35" s="657"/>
      <c r="AX35" s="657"/>
      <c r="AY35" s="657"/>
      <c r="AZ35" s="657"/>
      <c r="BA35" s="657"/>
      <c r="BB35" s="657"/>
      <c r="BC35" s="657"/>
      <c r="BD35" s="214"/>
      <c r="BE35" s="656">
        <f t="shared" ref="BE35:BE43" si="1">IF(BG35="","",BE34+1)</f>
        <v>15</v>
      </c>
      <c r="BF35" s="656"/>
      <c r="BG35" s="657" t="str">
        <f>IF('各会計、関係団体の財政状況及び健全化判断比率'!B38="","",'各会計、関係団体の財政状況及び健全化判断比率'!B38)</f>
        <v>鹿児島市桜島観光施設特別会計</v>
      </c>
      <c r="BH35" s="657"/>
      <c r="BI35" s="657"/>
      <c r="BJ35" s="657"/>
      <c r="BK35" s="657"/>
      <c r="BL35" s="657"/>
      <c r="BM35" s="657"/>
      <c r="BN35" s="657"/>
      <c r="BO35" s="657"/>
      <c r="BP35" s="657"/>
      <c r="BQ35" s="657"/>
      <c r="BR35" s="657"/>
      <c r="BS35" s="657"/>
      <c r="BT35" s="657"/>
      <c r="BU35" s="657"/>
      <c r="BV35" s="214"/>
      <c r="BW35" s="656">
        <f t="shared" ref="BW35:BW43" si="2">IF(BY35="","",BW34+1)</f>
        <v>17</v>
      </c>
      <c r="BX35" s="656"/>
      <c r="BY35" s="657" t="str">
        <f>IF('各会計、関係団体の財政状況及び健全化判断比率'!B69="","",'各会計、関係団体の財政状況及び健全化判断比率'!B69)</f>
        <v>鹿児島県後期高齢者医療広域連合(一般会計)</v>
      </c>
      <c r="BZ35" s="657"/>
      <c r="CA35" s="657"/>
      <c r="CB35" s="657"/>
      <c r="CC35" s="657"/>
      <c r="CD35" s="657"/>
      <c r="CE35" s="657"/>
      <c r="CF35" s="657"/>
      <c r="CG35" s="657"/>
      <c r="CH35" s="657"/>
      <c r="CI35" s="657"/>
      <c r="CJ35" s="657"/>
      <c r="CK35" s="657"/>
      <c r="CL35" s="657"/>
      <c r="CM35" s="657"/>
      <c r="CN35" s="214"/>
      <c r="CO35" s="656">
        <f t="shared" ref="CO35:CO43" si="3">IF(CQ35="","",CO34+1)</f>
        <v>20</v>
      </c>
      <c r="CP35" s="656"/>
      <c r="CQ35" s="657" t="str">
        <f>IF('各会計、関係団体の財政状況及び健全化判断比率'!BS8="","",'各会計、関係団体の財政状況及び健全化判断比率'!BS8)</f>
        <v>鹿児島まちづくり土地区画整理協会</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c r="A36" s="187"/>
      <c r="B36" s="213"/>
      <c r="C36" s="656">
        <f>IF(E36="","",C35+1)</f>
        <v>3</v>
      </c>
      <c r="D36" s="656"/>
      <c r="E36" s="657" t="str">
        <f>IF('各会計、関係団体の財政状況及び健全化判断比率'!B9="","",'各会計、関係団体の財政状況及び健全化判断比率'!B9)</f>
        <v>鹿児島市地域下水道事業特別会計</v>
      </c>
      <c r="F36" s="657"/>
      <c r="G36" s="657"/>
      <c r="H36" s="657"/>
      <c r="I36" s="657"/>
      <c r="J36" s="657"/>
      <c r="K36" s="657"/>
      <c r="L36" s="657"/>
      <c r="M36" s="657"/>
      <c r="N36" s="657"/>
      <c r="O36" s="657"/>
      <c r="P36" s="657"/>
      <c r="Q36" s="657"/>
      <c r="R36" s="657"/>
      <c r="S36" s="657"/>
      <c r="T36" s="214"/>
      <c r="U36" s="656">
        <f t="shared" ref="U36:U43" si="4">IF(W36="","",U35+1)</f>
        <v>7</v>
      </c>
      <c r="V36" s="656"/>
      <c r="W36" s="657" t="str">
        <f>IF('各会計、関係団体の財政状況及び健全化判断比率'!B30="","",'各会計、関係団体の財政状況及び健全化判断比率'!B30)</f>
        <v>鹿児島市後期高齢者医療特別会計</v>
      </c>
      <c r="X36" s="657"/>
      <c r="Y36" s="657"/>
      <c r="Z36" s="657"/>
      <c r="AA36" s="657"/>
      <c r="AB36" s="657"/>
      <c r="AC36" s="657"/>
      <c r="AD36" s="657"/>
      <c r="AE36" s="657"/>
      <c r="AF36" s="657"/>
      <c r="AG36" s="657"/>
      <c r="AH36" s="657"/>
      <c r="AI36" s="657"/>
      <c r="AJ36" s="657"/>
      <c r="AK36" s="657"/>
      <c r="AL36" s="214"/>
      <c r="AM36" s="656">
        <f t="shared" si="0"/>
        <v>10</v>
      </c>
      <c r="AN36" s="656"/>
      <c r="AO36" s="657" t="str">
        <f>IF('各会計、関係団体の財政状況及び健全化判断比率'!B33="","",'各会計、関係団体の財政状況及び健全化判断比率'!B33)</f>
        <v>鹿児島市水道事業特別会計</v>
      </c>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18</v>
      </c>
      <c r="BX36" s="656"/>
      <c r="BY36" s="657" t="str">
        <f>IF('各会計、関係団体の財政状況及び健全化判断比率'!B70="","",'各会計、関係団体の財政状況及び健全化判断比率'!B70)</f>
        <v>鹿児島県後期高齢者医療広域連合(特別会計)</v>
      </c>
      <c r="BZ36" s="657"/>
      <c r="CA36" s="657"/>
      <c r="CB36" s="657"/>
      <c r="CC36" s="657"/>
      <c r="CD36" s="657"/>
      <c r="CE36" s="657"/>
      <c r="CF36" s="657"/>
      <c r="CG36" s="657"/>
      <c r="CH36" s="657"/>
      <c r="CI36" s="657"/>
      <c r="CJ36" s="657"/>
      <c r="CK36" s="657"/>
      <c r="CL36" s="657"/>
      <c r="CM36" s="657"/>
      <c r="CN36" s="214"/>
      <c r="CO36" s="656">
        <f t="shared" si="3"/>
        <v>21</v>
      </c>
      <c r="CP36" s="656"/>
      <c r="CQ36" s="657" t="str">
        <f>IF('各会計、関係団体の財政状況及び健全化判断比率'!BS9="","",'各会計、関係団体の財政状況及び健全化判断比率'!BS9)</f>
        <v>鹿児島市中小企業勤労者福祉サービスセンター</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c r="A37" s="187"/>
      <c r="B37" s="213"/>
      <c r="C37" s="656">
        <f>IF(E37="","",C36+1)</f>
        <v>4</v>
      </c>
      <c r="D37" s="656"/>
      <c r="E37" s="657" t="str">
        <f>IF('各会計、関係団体の財政状況及び健全化判断比率'!B10="","",'各会計、関係団体の財政状況及び健全化判断比率'!B10)</f>
        <v>鹿児島市母子父子寡婦福祉資金貸付事業特別会計</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f t="shared" si="0"/>
        <v>11</v>
      </c>
      <c r="AN37" s="656"/>
      <c r="AO37" s="657" t="str">
        <f>IF('各会計、関係団体の財政状況及び健全化判断比率'!B34="","",'各会計、関係団体の財政状況及び健全化判断比率'!B34)</f>
        <v>鹿児島市工業用水道事業特別会計</v>
      </c>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t="str">
        <f t="shared" si="2"/>
        <v/>
      </c>
      <c r="BX37" s="656"/>
      <c r="BY37" s="657" t="str">
        <f>IF('各会計、関係団体の財政状況及び健全化判断比率'!B71="","",'各会計、関係団体の財政状況及び健全化判断比率'!B71)</f>
        <v/>
      </c>
      <c r="BZ37" s="657"/>
      <c r="CA37" s="657"/>
      <c r="CB37" s="657"/>
      <c r="CC37" s="657"/>
      <c r="CD37" s="657"/>
      <c r="CE37" s="657"/>
      <c r="CF37" s="657"/>
      <c r="CG37" s="657"/>
      <c r="CH37" s="657"/>
      <c r="CI37" s="657"/>
      <c r="CJ37" s="657"/>
      <c r="CK37" s="657"/>
      <c r="CL37" s="657"/>
      <c r="CM37" s="657"/>
      <c r="CN37" s="214"/>
      <c r="CO37" s="656">
        <f t="shared" si="3"/>
        <v>22</v>
      </c>
      <c r="CP37" s="656"/>
      <c r="CQ37" s="657" t="str">
        <f>IF('各会計、関係団体の財政状況及び健全化判断比率'!BS10="","",'各会計、関係団体の財政状況及び健全化判断比率'!BS10)</f>
        <v>かごしま教育文化振興財団</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f t="shared" si="0"/>
        <v>12</v>
      </c>
      <c r="AN38" s="656"/>
      <c r="AO38" s="657" t="str">
        <f>IF('各会計、関係団体の財政状況及び健全化判断比率'!B35="","",'各会計、関係団体の財政状況及び健全化判断比率'!B35)</f>
        <v>鹿児島市公共下水道事業特別会計</v>
      </c>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t="str">
        <f t="shared" si="2"/>
        <v/>
      </c>
      <c r="BX38" s="656"/>
      <c r="BY38" s="657" t="str">
        <f>IF('各会計、関係団体の財政状況及び健全化判断比率'!B72="","",'各会計、関係団体の財政状況及び健全化判断比率'!B72)</f>
        <v/>
      </c>
      <c r="BZ38" s="657"/>
      <c r="CA38" s="657"/>
      <c r="CB38" s="657"/>
      <c r="CC38" s="657"/>
      <c r="CD38" s="657"/>
      <c r="CE38" s="657"/>
      <c r="CF38" s="657"/>
      <c r="CG38" s="657"/>
      <c r="CH38" s="657"/>
      <c r="CI38" s="657"/>
      <c r="CJ38" s="657"/>
      <c r="CK38" s="657"/>
      <c r="CL38" s="657"/>
      <c r="CM38" s="657"/>
      <c r="CN38" s="214"/>
      <c r="CO38" s="656">
        <f t="shared" si="3"/>
        <v>23</v>
      </c>
      <c r="CP38" s="656"/>
      <c r="CQ38" s="657" t="str">
        <f>IF('各会計、関係団体の財政状況及び健全化判断比率'!BS11="","",'各会計、関係団体の財政状況及び健全化判断比率'!BS11)</f>
        <v>鹿児島市水族館公社</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f t="shared" si="0"/>
        <v>13</v>
      </c>
      <c r="AN39" s="656"/>
      <c r="AO39" s="657" t="str">
        <f>IF('各会計、関係団体の財政状況及び健全化判断比率'!B36="","",'各会計、関係団体の財政状況及び健全化判断比率'!B36)</f>
        <v>鹿児島市船舶事業特別会計</v>
      </c>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t="str">
        <f t="shared" si="2"/>
        <v/>
      </c>
      <c r="BX39" s="656"/>
      <c r="BY39" s="657" t="str">
        <f>IF('各会計、関係団体の財政状況及び健全化判断比率'!B73="","",'各会計、関係団体の財政状況及び健全化判断比率'!B73)</f>
        <v/>
      </c>
      <c r="BZ39" s="657"/>
      <c r="CA39" s="657"/>
      <c r="CB39" s="657"/>
      <c r="CC39" s="657"/>
      <c r="CD39" s="657"/>
      <c r="CE39" s="657"/>
      <c r="CF39" s="657"/>
      <c r="CG39" s="657"/>
      <c r="CH39" s="657"/>
      <c r="CI39" s="657"/>
      <c r="CJ39" s="657"/>
      <c r="CK39" s="657"/>
      <c r="CL39" s="657"/>
      <c r="CM39" s="657"/>
      <c r="CN39" s="214"/>
      <c r="CO39" s="656">
        <f t="shared" si="3"/>
        <v>24</v>
      </c>
      <c r="CP39" s="656"/>
      <c r="CQ39" s="657" t="str">
        <f>IF('各会計、関係団体の財政状況及び健全化判断比率'!BS12="","",'各会計、関係団体の財政状況及び健全化判断比率'!BS12)</f>
        <v>鹿児島市健康交流促進財団</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f t="shared" si="3"/>
        <v>25</v>
      </c>
      <c r="CP40" s="656"/>
      <c r="CQ40" s="657" t="str">
        <f>IF('各会計、関係団体の財政状況及び健全化判断比率'!BS13="","",'各会計、関係団体の財政状況及び健全化判断比率'!BS13)</f>
        <v>鹿児島中央地下駐車場</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f t="shared" si="3"/>
        <v>26</v>
      </c>
      <c r="CP41" s="656"/>
      <c r="CQ41" s="657" t="str">
        <f>IF('各会計、関係団体の財政状況及び健全化判断比率'!BS14="","",'各会計、関係団体の財政状況及び健全化判断比率'!BS14)</f>
        <v>西郷南洲顕彰会</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f t="shared" si="3"/>
        <v>27</v>
      </c>
      <c r="CP42" s="656"/>
      <c r="CQ42" s="657" t="str">
        <f>IF('各会計、関係団体の財政状況及び健全化判断比率'!BS15="","",'各会計、関係団体の財政状況及び健全化判断比率'!BS15)</f>
        <v>鹿児島観光コンベンション協会</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f t="shared" si="3"/>
        <v>28</v>
      </c>
      <c r="CP43" s="656"/>
      <c r="CQ43" s="657" t="str">
        <f>IF('各会計、関係団体の財政状況及び健全化判断比率'!BS16="","",'各会計、関係団体の財政状況及び健全化判断比率'!BS16)</f>
        <v>まちづくり鹿児島</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209</v>
      </c>
    </row>
    <row r="50" spans="5:5">
      <c r="E50" s="188" t="s">
        <v>210</v>
      </c>
    </row>
    <row r="51" spans="5:5">
      <c r="E51" s="188" t="s">
        <v>211</v>
      </c>
    </row>
    <row r="52" spans="5:5">
      <c r="E52" s="188" t="s">
        <v>212</v>
      </c>
    </row>
    <row r="53" spans="5:5"/>
    <row r="54" spans="5:5"/>
    <row r="55" spans="5:5"/>
    <row r="56" spans="5:5"/>
  </sheetData>
  <sheetProtection algorithmName="SHA-512" hashValue="nRF0jG3Lx6Ny8zowITKZqlVpZRPoWG389bCJOqDxVcNQZXWAXG5QJPK1LhvMXyPGL7MGSsZd3kLMwpsErhqNyg==" saltValue="hc0caPvvAKeycJGVDJa/J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213</v>
      </c>
      <c r="DI1" s="660"/>
      <c r="DJ1" s="660"/>
      <c r="DK1" s="660"/>
      <c r="DL1" s="660"/>
      <c r="DM1" s="660"/>
      <c r="DN1" s="661"/>
      <c r="DO1" s="226"/>
      <c r="DP1" s="659" t="s">
        <v>214</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2" t="s">
        <v>216</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217</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218</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c r="B4" s="662" t="s">
        <v>1</v>
      </c>
      <c r="C4" s="663"/>
      <c r="D4" s="663"/>
      <c r="E4" s="663"/>
      <c r="F4" s="663"/>
      <c r="G4" s="663"/>
      <c r="H4" s="663"/>
      <c r="I4" s="663"/>
      <c r="J4" s="663"/>
      <c r="K4" s="663"/>
      <c r="L4" s="663"/>
      <c r="M4" s="663"/>
      <c r="N4" s="663"/>
      <c r="O4" s="663"/>
      <c r="P4" s="663"/>
      <c r="Q4" s="664"/>
      <c r="R4" s="662" t="s">
        <v>219</v>
      </c>
      <c r="S4" s="663"/>
      <c r="T4" s="663"/>
      <c r="U4" s="663"/>
      <c r="V4" s="663"/>
      <c r="W4" s="663"/>
      <c r="X4" s="663"/>
      <c r="Y4" s="664"/>
      <c r="Z4" s="662" t="s">
        <v>220</v>
      </c>
      <c r="AA4" s="663"/>
      <c r="AB4" s="663"/>
      <c r="AC4" s="664"/>
      <c r="AD4" s="662" t="s">
        <v>221</v>
      </c>
      <c r="AE4" s="663"/>
      <c r="AF4" s="663"/>
      <c r="AG4" s="663"/>
      <c r="AH4" s="663"/>
      <c r="AI4" s="663"/>
      <c r="AJ4" s="663"/>
      <c r="AK4" s="664"/>
      <c r="AL4" s="662" t="s">
        <v>220</v>
      </c>
      <c r="AM4" s="663"/>
      <c r="AN4" s="663"/>
      <c r="AO4" s="664"/>
      <c r="AP4" s="668" t="s">
        <v>222</v>
      </c>
      <c r="AQ4" s="668"/>
      <c r="AR4" s="668"/>
      <c r="AS4" s="668"/>
      <c r="AT4" s="668"/>
      <c r="AU4" s="668"/>
      <c r="AV4" s="668"/>
      <c r="AW4" s="668"/>
      <c r="AX4" s="668"/>
      <c r="AY4" s="668"/>
      <c r="AZ4" s="668"/>
      <c r="BA4" s="668"/>
      <c r="BB4" s="668"/>
      <c r="BC4" s="668"/>
      <c r="BD4" s="668"/>
      <c r="BE4" s="668"/>
      <c r="BF4" s="668"/>
      <c r="BG4" s="668" t="s">
        <v>223</v>
      </c>
      <c r="BH4" s="668"/>
      <c r="BI4" s="668"/>
      <c r="BJ4" s="668"/>
      <c r="BK4" s="668"/>
      <c r="BL4" s="668"/>
      <c r="BM4" s="668"/>
      <c r="BN4" s="668"/>
      <c r="BO4" s="668" t="s">
        <v>220</v>
      </c>
      <c r="BP4" s="668"/>
      <c r="BQ4" s="668"/>
      <c r="BR4" s="668"/>
      <c r="BS4" s="668" t="s">
        <v>224</v>
      </c>
      <c r="BT4" s="668"/>
      <c r="BU4" s="668"/>
      <c r="BV4" s="668"/>
      <c r="BW4" s="668"/>
      <c r="BX4" s="668"/>
      <c r="BY4" s="668"/>
      <c r="BZ4" s="668"/>
      <c r="CA4" s="668"/>
      <c r="CB4" s="668"/>
      <c r="CD4" s="665" t="s">
        <v>225</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c r="B5" s="669" t="s">
        <v>226</v>
      </c>
      <c r="C5" s="670"/>
      <c r="D5" s="670"/>
      <c r="E5" s="670"/>
      <c r="F5" s="670"/>
      <c r="G5" s="670"/>
      <c r="H5" s="670"/>
      <c r="I5" s="670"/>
      <c r="J5" s="670"/>
      <c r="K5" s="670"/>
      <c r="L5" s="670"/>
      <c r="M5" s="670"/>
      <c r="N5" s="670"/>
      <c r="O5" s="670"/>
      <c r="P5" s="670"/>
      <c r="Q5" s="671"/>
      <c r="R5" s="672">
        <v>88762480</v>
      </c>
      <c r="S5" s="673"/>
      <c r="T5" s="673"/>
      <c r="U5" s="673"/>
      <c r="V5" s="673"/>
      <c r="W5" s="673"/>
      <c r="X5" s="673"/>
      <c r="Y5" s="674"/>
      <c r="Z5" s="675">
        <v>33.299999999999997</v>
      </c>
      <c r="AA5" s="675"/>
      <c r="AB5" s="675"/>
      <c r="AC5" s="675"/>
      <c r="AD5" s="676">
        <v>81637574</v>
      </c>
      <c r="AE5" s="676"/>
      <c r="AF5" s="676"/>
      <c r="AG5" s="676"/>
      <c r="AH5" s="676"/>
      <c r="AI5" s="676"/>
      <c r="AJ5" s="676"/>
      <c r="AK5" s="676"/>
      <c r="AL5" s="677">
        <v>64.8</v>
      </c>
      <c r="AM5" s="678"/>
      <c r="AN5" s="678"/>
      <c r="AO5" s="679"/>
      <c r="AP5" s="669" t="s">
        <v>227</v>
      </c>
      <c r="AQ5" s="670"/>
      <c r="AR5" s="670"/>
      <c r="AS5" s="670"/>
      <c r="AT5" s="670"/>
      <c r="AU5" s="670"/>
      <c r="AV5" s="670"/>
      <c r="AW5" s="670"/>
      <c r="AX5" s="670"/>
      <c r="AY5" s="670"/>
      <c r="AZ5" s="670"/>
      <c r="BA5" s="670"/>
      <c r="BB5" s="670"/>
      <c r="BC5" s="670"/>
      <c r="BD5" s="670"/>
      <c r="BE5" s="670"/>
      <c r="BF5" s="671"/>
      <c r="BG5" s="683">
        <v>79569979</v>
      </c>
      <c r="BH5" s="684"/>
      <c r="BI5" s="684"/>
      <c r="BJ5" s="684"/>
      <c r="BK5" s="684"/>
      <c r="BL5" s="684"/>
      <c r="BM5" s="684"/>
      <c r="BN5" s="685"/>
      <c r="BO5" s="686">
        <v>89.6</v>
      </c>
      <c r="BP5" s="686"/>
      <c r="BQ5" s="686"/>
      <c r="BR5" s="686"/>
      <c r="BS5" s="687">
        <v>1125722</v>
      </c>
      <c r="BT5" s="687"/>
      <c r="BU5" s="687"/>
      <c r="BV5" s="687"/>
      <c r="BW5" s="687"/>
      <c r="BX5" s="687"/>
      <c r="BY5" s="687"/>
      <c r="BZ5" s="687"/>
      <c r="CA5" s="687"/>
      <c r="CB5" s="691"/>
      <c r="CD5" s="665" t="s">
        <v>222</v>
      </c>
      <c r="CE5" s="666"/>
      <c r="CF5" s="666"/>
      <c r="CG5" s="666"/>
      <c r="CH5" s="666"/>
      <c r="CI5" s="666"/>
      <c r="CJ5" s="666"/>
      <c r="CK5" s="666"/>
      <c r="CL5" s="666"/>
      <c r="CM5" s="666"/>
      <c r="CN5" s="666"/>
      <c r="CO5" s="666"/>
      <c r="CP5" s="666"/>
      <c r="CQ5" s="667"/>
      <c r="CR5" s="665" t="s">
        <v>228</v>
      </c>
      <c r="CS5" s="666"/>
      <c r="CT5" s="666"/>
      <c r="CU5" s="666"/>
      <c r="CV5" s="666"/>
      <c r="CW5" s="666"/>
      <c r="CX5" s="666"/>
      <c r="CY5" s="667"/>
      <c r="CZ5" s="665" t="s">
        <v>220</v>
      </c>
      <c r="DA5" s="666"/>
      <c r="DB5" s="666"/>
      <c r="DC5" s="667"/>
      <c r="DD5" s="665" t="s">
        <v>229</v>
      </c>
      <c r="DE5" s="666"/>
      <c r="DF5" s="666"/>
      <c r="DG5" s="666"/>
      <c r="DH5" s="666"/>
      <c r="DI5" s="666"/>
      <c r="DJ5" s="666"/>
      <c r="DK5" s="666"/>
      <c r="DL5" s="666"/>
      <c r="DM5" s="666"/>
      <c r="DN5" s="666"/>
      <c r="DO5" s="666"/>
      <c r="DP5" s="667"/>
      <c r="DQ5" s="665" t="s">
        <v>230</v>
      </c>
      <c r="DR5" s="666"/>
      <c r="DS5" s="666"/>
      <c r="DT5" s="666"/>
      <c r="DU5" s="666"/>
      <c r="DV5" s="666"/>
      <c r="DW5" s="666"/>
      <c r="DX5" s="666"/>
      <c r="DY5" s="666"/>
      <c r="DZ5" s="666"/>
      <c r="EA5" s="666"/>
      <c r="EB5" s="666"/>
      <c r="EC5" s="667"/>
    </row>
    <row r="6" spans="2:143" ht="11.25" customHeight="1">
      <c r="B6" s="680" t="s">
        <v>231</v>
      </c>
      <c r="C6" s="681"/>
      <c r="D6" s="681"/>
      <c r="E6" s="681"/>
      <c r="F6" s="681"/>
      <c r="G6" s="681"/>
      <c r="H6" s="681"/>
      <c r="I6" s="681"/>
      <c r="J6" s="681"/>
      <c r="K6" s="681"/>
      <c r="L6" s="681"/>
      <c r="M6" s="681"/>
      <c r="N6" s="681"/>
      <c r="O6" s="681"/>
      <c r="P6" s="681"/>
      <c r="Q6" s="682"/>
      <c r="R6" s="683">
        <v>1814168</v>
      </c>
      <c r="S6" s="684"/>
      <c r="T6" s="684"/>
      <c r="U6" s="684"/>
      <c r="V6" s="684"/>
      <c r="W6" s="684"/>
      <c r="X6" s="684"/>
      <c r="Y6" s="685"/>
      <c r="Z6" s="686">
        <v>0.7</v>
      </c>
      <c r="AA6" s="686"/>
      <c r="AB6" s="686"/>
      <c r="AC6" s="686"/>
      <c r="AD6" s="687">
        <v>1814168</v>
      </c>
      <c r="AE6" s="687"/>
      <c r="AF6" s="687"/>
      <c r="AG6" s="687"/>
      <c r="AH6" s="687"/>
      <c r="AI6" s="687"/>
      <c r="AJ6" s="687"/>
      <c r="AK6" s="687"/>
      <c r="AL6" s="688">
        <v>1.4</v>
      </c>
      <c r="AM6" s="689"/>
      <c r="AN6" s="689"/>
      <c r="AO6" s="690"/>
      <c r="AP6" s="680" t="s">
        <v>232</v>
      </c>
      <c r="AQ6" s="681"/>
      <c r="AR6" s="681"/>
      <c r="AS6" s="681"/>
      <c r="AT6" s="681"/>
      <c r="AU6" s="681"/>
      <c r="AV6" s="681"/>
      <c r="AW6" s="681"/>
      <c r="AX6" s="681"/>
      <c r="AY6" s="681"/>
      <c r="AZ6" s="681"/>
      <c r="BA6" s="681"/>
      <c r="BB6" s="681"/>
      <c r="BC6" s="681"/>
      <c r="BD6" s="681"/>
      <c r="BE6" s="681"/>
      <c r="BF6" s="682"/>
      <c r="BG6" s="683">
        <v>79569979</v>
      </c>
      <c r="BH6" s="684"/>
      <c r="BI6" s="684"/>
      <c r="BJ6" s="684"/>
      <c r="BK6" s="684"/>
      <c r="BL6" s="684"/>
      <c r="BM6" s="684"/>
      <c r="BN6" s="685"/>
      <c r="BO6" s="686">
        <v>89.6</v>
      </c>
      <c r="BP6" s="686"/>
      <c r="BQ6" s="686"/>
      <c r="BR6" s="686"/>
      <c r="BS6" s="687">
        <v>1125722</v>
      </c>
      <c r="BT6" s="687"/>
      <c r="BU6" s="687"/>
      <c r="BV6" s="687"/>
      <c r="BW6" s="687"/>
      <c r="BX6" s="687"/>
      <c r="BY6" s="687"/>
      <c r="BZ6" s="687"/>
      <c r="CA6" s="687"/>
      <c r="CB6" s="691"/>
      <c r="CD6" s="694" t="s">
        <v>233</v>
      </c>
      <c r="CE6" s="695"/>
      <c r="CF6" s="695"/>
      <c r="CG6" s="695"/>
      <c r="CH6" s="695"/>
      <c r="CI6" s="695"/>
      <c r="CJ6" s="695"/>
      <c r="CK6" s="695"/>
      <c r="CL6" s="695"/>
      <c r="CM6" s="695"/>
      <c r="CN6" s="695"/>
      <c r="CO6" s="695"/>
      <c r="CP6" s="695"/>
      <c r="CQ6" s="696"/>
      <c r="CR6" s="683">
        <v>1092432</v>
      </c>
      <c r="CS6" s="684"/>
      <c r="CT6" s="684"/>
      <c r="CU6" s="684"/>
      <c r="CV6" s="684"/>
      <c r="CW6" s="684"/>
      <c r="CX6" s="684"/>
      <c r="CY6" s="685"/>
      <c r="CZ6" s="677">
        <v>0.4</v>
      </c>
      <c r="DA6" s="678"/>
      <c r="DB6" s="678"/>
      <c r="DC6" s="697"/>
      <c r="DD6" s="692" t="s">
        <v>234</v>
      </c>
      <c r="DE6" s="684"/>
      <c r="DF6" s="684"/>
      <c r="DG6" s="684"/>
      <c r="DH6" s="684"/>
      <c r="DI6" s="684"/>
      <c r="DJ6" s="684"/>
      <c r="DK6" s="684"/>
      <c r="DL6" s="684"/>
      <c r="DM6" s="684"/>
      <c r="DN6" s="684"/>
      <c r="DO6" s="684"/>
      <c r="DP6" s="685"/>
      <c r="DQ6" s="692">
        <v>1086427</v>
      </c>
      <c r="DR6" s="684"/>
      <c r="DS6" s="684"/>
      <c r="DT6" s="684"/>
      <c r="DU6" s="684"/>
      <c r="DV6" s="684"/>
      <c r="DW6" s="684"/>
      <c r="DX6" s="684"/>
      <c r="DY6" s="684"/>
      <c r="DZ6" s="684"/>
      <c r="EA6" s="684"/>
      <c r="EB6" s="684"/>
      <c r="EC6" s="693"/>
    </row>
    <row r="7" spans="2:143" ht="11.25" customHeight="1">
      <c r="B7" s="680" t="s">
        <v>235</v>
      </c>
      <c r="C7" s="681"/>
      <c r="D7" s="681"/>
      <c r="E7" s="681"/>
      <c r="F7" s="681"/>
      <c r="G7" s="681"/>
      <c r="H7" s="681"/>
      <c r="I7" s="681"/>
      <c r="J7" s="681"/>
      <c r="K7" s="681"/>
      <c r="L7" s="681"/>
      <c r="M7" s="681"/>
      <c r="N7" s="681"/>
      <c r="O7" s="681"/>
      <c r="P7" s="681"/>
      <c r="Q7" s="682"/>
      <c r="R7" s="683">
        <v>56270</v>
      </c>
      <c r="S7" s="684"/>
      <c r="T7" s="684"/>
      <c r="U7" s="684"/>
      <c r="V7" s="684"/>
      <c r="W7" s="684"/>
      <c r="X7" s="684"/>
      <c r="Y7" s="685"/>
      <c r="Z7" s="686">
        <v>0</v>
      </c>
      <c r="AA7" s="686"/>
      <c r="AB7" s="686"/>
      <c r="AC7" s="686"/>
      <c r="AD7" s="687">
        <v>56270</v>
      </c>
      <c r="AE7" s="687"/>
      <c r="AF7" s="687"/>
      <c r="AG7" s="687"/>
      <c r="AH7" s="687"/>
      <c r="AI7" s="687"/>
      <c r="AJ7" s="687"/>
      <c r="AK7" s="687"/>
      <c r="AL7" s="688">
        <v>0</v>
      </c>
      <c r="AM7" s="689"/>
      <c r="AN7" s="689"/>
      <c r="AO7" s="690"/>
      <c r="AP7" s="680" t="s">
        <v>236</v>
      </c>
      <c r="AQ7" s="681"/>
      <c r="AR7" s="681"/>
      <c r="AS7" s="681"/>
      <c r="AT7" s="681"/>
      <c r="AU7" s="681"/>
      <c r="AV7" s="681"/>
      <c r="AW7" s="681"/>
      <c r="AX7" s="681"/>
      <c r="AY7" s="681"/>
      <c r="AZ7" s="681"/>
      <c r="BA7" s="681"/>
      <c r="BB7" s="681"/>
      <c r="BC7" s="681"/>
      <c r="BD7" s="681"/>
      <c r="BE7" s="681"/>
      <c r="BF7" s="682"/>
      <c r="BG7" s="683">
        <v>37088966</v>
      </c>
      <c r="BH7" s="684"/>
      <c r="BI7" s="684"/>
      <c r="BJ7" s="684"/>
      <c r="BK7" s="684"/>
      <c r="BL7" s="684"/>
      <c r="BM7" s="684"/>
      <c r="BN7" s="685"/>
      <c r="BO7" s="686">
        <v>41.8</v>
      </c>
      <c r="BP7" s="686"/>
      <c r="BQ7" s="686"/>
      <c r="BR7" s="686"/>
      <c r="BS7" s="687">
        <v>1125722</v>
      </c>
      <c r="BT7" s="687"/>
      <c r="BU7" s="687"/>
      <c r="BV7" s="687"/>
      <c r="BW7" s="687"/>
      <c r="BX7" s="687"/>
      <c r="BY7" s="687"/>
      <c r="BZ7" s="687"/>
      <c r="CA7" s="687"/>
      <c r="CB7" s="691"/>
      <c r="CD7" s="698" t="s">
        <v>237</v>
      </c>
      <c r="CE7" s="699"/>
      <c r="CF7" s="699"/>
      <c r="CG7" s="699"/>
      <c r="CH7" s="699"/>
      <c r="CI7" s="699"/>
      <c r="CJ7" s="699"/>
      <c r="CK7" s="699"/>
      <c r="CL7" s="699"/>
      <c r="CM7" s="699"/>
      <c r="CN7" s="699"/>
      <c r="CO7" s="699"/>
      <c r="CP7" s="699"/>
      <c r="CQ7" s="700"/>
      <c r="CR7" s="683">
        <v>20102942</v>
      </c>
      <c r="CS7" s="684"/>
      <c r="CT7" s="684"/>
      <c r="CU7" s="684"/>
      <c r="CV7" s="684"/>
      <c r="CW7" s="684"/>
      <c r="CX7" s="684"/>
      <c r="CY7" s="685"/>
      <c r="CZ7" s="686">
        <v>7.7</v>
      </c>
      <c r="DA7" s="686"/>
      <c r="DB7" s="686"/>
      <c r="DC7" s="686"/>
      <c r="DD7" s="692">
        <v>1130304</v>
      </c>
      <c r="DE7" s="684"/>
      <c r="DF7" s="684"/>
      <c r="DG7" s="684"/>
      <c r="DH7" s="684"/>
      <c r="DI7" s="684"/>
      <c r="DJ7" s="684"/>
      <c r="DK7" s="684"/>
      <c r="DL7" s="684"/>
      <c r="DM7" s="684"/>
      <c r="DN7" s="684"/>
      <c r="DO7" s="684"/>
      <c r="DP7" s="685"/>
      <c r="DQ7" s="692">
        <v>17831546</v>
      </c>
      <c r="DR7" s="684"/>
      <c r="DS7" s="684"/>
      <c r="DT7" s="684"/>
      <c r="DU7" s="684"/>
      <c r="DV7" s="684"/>
      <c r="DW7" s="684"/>
      <c r="DX7" s="684"/>
      <c r="DY7" s="684"/>
      <c r="DZ7" s="684"/>
      <c r="EA7" s="684"/>
      <c r="EB7" s="684"/>
      <c r="EC7" s="693"/>
    </row>
    <row r="8" spans="2:143" ht="11.25" customHeight="1">
      <c r="B8" s="680" t="s">
        <v>238</v>
      </c>
      <c r="C8" s="681"/>
      <c r="D8" s="681"/>
      <c r="E8" s="681"/>
      <c r="F8" s="681"/>
      <c r="G8" s="681"/>
      <c r="H8" s="681"/>
      <c r="I8" s="681"/>
      <c r="J8" s="681"/>
      <c r="K8" s="681"/>
      <c r="L8" s="681"/>
      <c r="M8" s="681"/>
      <c r="N8" s="681"/>
      <c r="O8" s="681"/>
      <c r="P8" s="681"/>
      <c r="Q8" s="682"/>
      <c r="R8" s="683">
        <v>171676</v>
      </c>
      <c r="S8" s="684"/>
      <c r="T8" s="684"/>
      <c r="U8" s="684"/>
      <c r="V8" s="684"/>
      <c r="W8" s="684"/>
      <c r="X8" s="684"/>
      <c r="Y8" s="685"/>
      <c r="Z8" s="686">
        <v>0.1</v>
      </c>
      <c r="AA8" s="686"/>
      <c r="AB8" s="686"/>
      <c r="AC8" s="686"/>
      <c r="AD8" s="687">
        <v>171676</v>
      </c>
      <c r="AE8" s="687"/>
      <c r="AF8" s="687"/>
      <c r="AG8" s="687"/>
      <c r="AH8" s="687"/>
      <c r="AI8" s="687"/>
      <c r="AJ8" s="687"/>
      <c r="AK8" s="687"/>
      <c r="AL8" s="688">
        <v>0.1</v>
      </c>
      <c r="AM8" s="689"/>
      <c r="AN8" s="689"/>
      <c r="AO8" s="690"/>
      <c r="AP8" s="680" t="s">
        <v>239</v>
      </c>
      <c r="AQ8" s="681"/>
      <c r="AR8" s="681"/>
      <c r="AS8" s="681"/>
      <c r="AT8" s="681"/>
      <c r="AU8" s="681"/>
      <c r="AV8" s="681"/>
      <c r="AW8" s="681"/>
      <c r="AX8" s="681"/>
      <c r="AY8" s="681"/>
      <c r="AZ8" s="681"/>
      <c r="BA8" s="681"/>
      <c r="BB8" s="681"/>
      <c r="BC8" s="681"/>
      <c r="BD8" s="681"/>
      <c r="BE8" s="681"/>
      <c r="BF8" s="682"/>
      <c r="BG8" s="683">
        <v>990588</v>
      </c>
      <c r="BH8" s="684"/>
      <c r="BI8" s="684"/>
      <c r="BJ8" s="684"/>
      <c r="BK8" s="684"/>
      <c r="BL8" s="684"/>
      <c r="BM8" s="684"/>
      <c r="BN8" s="685"/>
      <c r="BO8" s="686">
        <v>1.1000000000000001</v>
      </c>
      <c r="BP8" s="686"/>
      <c r="BQ8" s="686"/>
      <c r="BR8" s="686"/>
      <c r="BS8" s="692" t="s">
        <v>138</v>
      </c>
      <c r="BT8" s="684"/>
      <c r="BU8" s="684"/>
      <c r="BV8" s="684"/>
      <c r="BW8" s="684"/>
      <c r="BX8" s="684"/>
      <c r="BY8" s="684"/>
      <c r="BZ8" s="684"/>
      <c r="CA8" s="684"/>
      <c r="CB8" s="693"/>
      <c r="CD8" s="698" t="s">
        <v>240</v>
      </c>
      <c r="CE8" s="699"/>
      <c r="CF8" s="699"/>
      <c r="CG8" s="699"/>
      <c r="CH8" s="699"/>
      <c r="CI8" s="699"/>
      <c r="CJ8" s="699"/>
      <c r="CK8" s="699"/>
      <c r="CL8" s="699"/>
      <c r="CM8" s="699"/>
      <c r="CN8" s="699"/>
      <c r="CO8" s="699"/>
      <c r="CP8" s="699"/>
      <c r="CQ8" s="700"/>
      <c r="CR8" s="683">
        <v>125463695</v>
      </c>
      <c r="CS8" s="684"/>
      <c r="CT8" s="684"/>
      <c r="CU8" s="684"/>
      <c r="CV8" s="684"/>
      <c r="CW8" s="684"/>
      <c r="CX8" s="684"/>
      <c r="CY8" s="685"/>
      <c r="CZ8" s="686">
        <v>48.2</v>
      </c>
      <c r="DA8" s="686"/>
      <c r="DB8" s="686"/>
      <c r="DC8" s="686"/>
      <c r="DD8" s="692">
        <v>2951322</v>
      </c>
      <c r="DE8" s="684"/>
      <c r="DF8" s="684"/>
      <c r="DG8" s="684"/>
      <c r="DH8" s="684"/>
      <c r="DI8" s="684"/>
      <c r="DJ8" s="684"/>
      <c r="DK8" s="684"/>
      <c r="DL8" s="684"/>
      <c r="DM8" s="684"/>
      <c r="DN8" s="684"/>
      <c r="DO8" s="684"/>
      <c r="DP8" s="685"/>
      <c r="DQ8" s="692">
        <v>54679941</v>
      </c>
      <c r="DR8" s="684"/>
      <c r="DS8" s="684"/>
      <c r="DT8" s="684"/>
      <c r="DU8" s="684"/>
      <c r="DV8" s="684"/>
      <c r="DW8" s="684"/>
      <c r="DX8" s="684"/>
      <c r="DY8" s="684"/>
      <c r="DZ8" s="684"/>
      <c r="EA8" s="684"/>
      <c r="EB8" s="684"/>
      <c r="EC8" s="693"/>
    </row>
    <row r="9" spans="2:143" ht="11.25" customHeight="1">
      <c r="B9" s="680" t="s">
        <v>241</v>
      </c>
      <c r="C9" s="681"/>
      <c r="D9" s="681"/>
      <c r="E9" s="681"/>
      <c r="F9" s="681"/>
      <c r="G9" s="681"/>
      <c r="H9" s="681"/>
      <c r="I9" s="681"/>
      <c r="J9" s="681"/>
      <c r="K9" s="681"/>
      <c r="L9" s="681"/>
      <c r="M9" s="681"/>
      <c r="N9" s="681"/>
      <c r="O9" s="681"/>
      <c r="P9" s="681"/>
      <c r="Q9" s="682"/>
      <c r="R9" s="683">
        <v>98536</v>
      </c>
      <c r="S9" s="684"/>
      <c r="T9" s="684"/>
      <c r="U9" s="684"/>
      <c r="V9" s="684"/>
      <c r="W9" s="684"/>
      <c r="X9" s="684"/>
      <c r="Y9" s="685"/>
      <c r="Z9" s="686">
        <v>0</v>
      </c>
      <c r="AA9" s="686"/>
      <c r="AB9" s="686"/>
      <c r="AC9" s="686"/>
      <c r="AD9" s="687">
        <v>98536</v>
      </c>
      <c r="AE9" s="687"/>
      <c r="AF9" s="687"/>
      <c r="AG9" s="687"/>
      <c r="AH9" s="687"/>
      <c r="AI9" s="687"/>
      <c r="AJ9" s="687"/>
      <c r="AK9" s="687"/>
      <c r="AL9" s="688">
        <v>0.1</v>
      </c>
      <c r="AM9" s="689"/>
      <c r="AN9" s="689"/>
      <c r="AO9" s="690"/>
      <c r="AP9" s="680" t="s">
        <v>242</v>
      </c>
      <c r="AQ9" s="681"/>
      <c r="AR9" s="681"/>
      <c r="AS9" s="681"/>
      <c r="AT9" s="681"/>
      <c r="AU9" s="681"/>
      <c r="AV9" s="681"/>
      <c r="AW9" s="681"/>
      <c r="AX9" s="681"/>
      <c r="AY9" s="681"/>
      <c r="AZ9" s="681"/>
      <c r="BA9" s="681"/>
      <c r="BB9" s="681"/>
      <c r="BC9" s="681"/>
      <c r="BD9" s="681"/>
      <c r="BE9" s="681"/>
      <c r="BF9" s="682"/>
      <c r="BG9" s="683">
        <v>28679642</v>
      </c>
      <c r="BH9" s="684"/>
      <c r="BI9" s="684"/>
      <c r="BJ9" s="684"/>
      <c r="BK9" s="684"/>
      <c r="BL9" s="684"/>
      <c r="BM9" s="684"/>
      <c r="BN9" s="685"/>
      <c r="BO9" s="686">
        <v>32.299999999999997</v>
      </c>
      <c r="BP9" s="686"/>
      <c r="BQ9" s="686"/>
      <c r="BR9" s="686"/>
      <c r="BS9" s="692" t="s">
        <v>129</v>
      </c>
      <c r="BT9" s="684"/>
      <c r="BU9" s="684"/>
      <c r="BV9" s="684"/>
      <c r="BW9" s="684"/>
      <c r="BX9" s="684"/>
      <c r="BY9" s="684"/>
      <c r="BZ9" s="684"/>
      <c r="CA9" s="684"/>
      <c r="CB9" s="693"/>
      <c r="CD9" s="698" t="s">
        <v>243</v>
      </c>
      <c r="CE9" s="699"/>
      <c r="CF9" s="699"/>
      <c r="CG9" s="699"/>
      <c r="CH9" s="699"/>
      <c r="CI9" s="699"/>
      <c r="CJ9" s="699"/>
      <c r="CK9" s="699"/>
      <c r="CL9" s="699"/>
      <c r="CM9" s="699"/>
      <c r="CN9" s="699"/>
      <c r="CO9" s="699"/>
      <c r="CP9" s="699"/>
      <c r="CQ9" s="700"/>
      <c r="CR9" s="683">
        <v>19510615</v>
      </c>
      <c r="CS9" s="684"/>
      <c r="CT9" s="684"/>
      <c r="CU9" s="684"/>
      <c r="CV9" s="684"/>
      <c r="CW9" s="684"/>
      <c r="CX9" s="684"/>
      <c r="CY9" s="685"/>
      <c r="CZ9" s="686">
        <v>7.5</v>
      </c>
      <c r="DA9" s="686"/>
      <c r="DB9" s="686"/>
      <c r="DC9" s="686"/>
      <c r="DD9" s="692">
        <v>4224289</v>
      </c>
      <c r="DE9" s="684"/>
      <c r="DF9" s="684"/>
      <c r="DG9" s="684"/>
      <c r="DH9" s="684"/>
      <c r="DI9" s="684"/>
      <c r="DJ9" s="684"/>
      <c r="DK9" s="684"/>
      <c r="DL9" s="684"/>
      <c r="DM9" s="684"/>
      <c r="DN9" s="684"/>
      <c r="DO9" s="684"/>
      <c r="DP9" s="685"/>
      <c r="DQ9" s="692">
        <v>15019880</v>
      </c>
      <c r="DR9" s="684"/>
      <c r="DS9" s="684"/>
      <c r="DT9" s="684"/>
      <c r="DU9" s="684"/>
      <c r="DV9" s="684"/>
      <c r="DW9" s="684"/>
      <c r="DX9" s="684"/>
      <c r="DY9" s="684"/>
      <c r="DZ9" s="684"/>
      <c r="EA9" s="684"/>
      <c r="EB9" s="684"/>
      <c r="EC9" s="693"/>
    </row>
    <row r="10" spans="2:143" ht="11.25" customHeight="1">
      <c r="B10" s="680" t="s">
        <v>244</v>
      </c>
      <c r="C10" s="681"/>
      <c r="D10" s="681"/>
      <c r="E10" s="681"/>
      <c r="F10" s="681"/>
      <c r="G10" s="681"/>
      <c r="H10" s="681"/>
      <c r="I10" s="681"/>
      <c r="J10" s="681"/>
      <c r="K10" s="681"/>
      <c r="L10" s="681"/>
      <c r="M10" s="681"/>
      <c r="N10" s="681"/>
      <c r="O10" s="681"/>
      <c r="P10" s="681"/>
      <c r="Q10" s="682"/>
      <c r="R10" s="683" t="s">
        <v>234</v>
      </c>
      <c r="S10" s="684"/>
      <c r="T10" s="684"/>
      <c r="U10" s="684"/>
      <c r="V10" s="684"/>
      <c r="W10" s="684"/>
      <c r="X10" s="684"/>
      <c r="Y10" s="685"/>
      <c r="Z10" s="686" t="s">
        <v>129</v>
      </c>
      <c r="AA10" s="686"/>
      <c r="AB10" s="686"/>
      <c r="AC10" s="686"/>
      <c r="AD10" s="687" t="s">
        <v>234</v>
      </c>
      <c r="AE10" s="687"/>
      <c r="AF10" s="687"/>
      <c r="AG10" s="687"/>
      <c r="AH10" s="687"/>
      <c r="AI10" s="687"/>
      <c r="AJ10" s="687"/>
      <c r="AK10" s="687"/>
      <c r="AL10" s="688" t="s">
        <v>129</v>
      </c>
      <c r="AM10" s="689"/>
      <c r="AN10" s="689"/>
      <c r="AO10" s="690"/>
      <c r="AP10" s="680" t="s">
        <v>245</v>
      </c>
      <c r="AQ10" s="681"/>
      <c r="AR10" s="681"/>
      <c r="AS10" s="681"/>
      <c r="AT10" s="681"/>
      <c r="AU10" s="681"/>
      <c r="AV10" s="681"/>
      <c r="AW10" s="681"/>
      <c r="AX10" s="681"/>
      <c r="AY10" s="681"/>
      <c r="AZ10" s="681"/>
      <c r="BA10" s="681"/>
      <c r="BB10" s="681"/>
      <c r="BC10" s="681"/>
      <c r="BD10" s="681"/>
      <c r="BE10" s="681"/>
      <c r="BF10" s="682"/>
      <c r="BG10" s="683">
        <v>1739927</v>
      </c>
      <c r="BH10" s="684"/>
      <c r="BI10" s="684"/>
      <c r="BJ10" s="684"/>
      <c r="BK10" s="684"/>
      <c r="BL10" s="684"/>
      <c r="BM10" s="684"/>
      <c r="BN10" s="685"/>
      <c r="BO10" s="686">
        <v>2</v>
      </c>
      <c r="BP10" s="686"/>
      <c r="BQ10" s="686"/>
      <c r="BR10" s="686"/>
      <c r="BS10" s="692" t="s">
        <v>138</v>
      </c>
      <c r="BT10" s="684"/>
      <c r="BU10" s="684"/>
      <c r="BV10" s="684"/>
      <c r="BW10" s="684"/>
      <c r="BX10" s="684"/>
      <c r="BY10" s="684"/>
      <c r="BZ10" s="684"/>
      <c r="CA10" s="684"/>
      <c r="CB10" s="693"/>
      <c r="CD10" s="698" t="s">
        <v>246</v>
      </c>
      <c r="CE10" s="699"/>
      <c r="CF10" s="699"/>
      <c r="CG10" s="699"/>
      <c r="CH10" s="699"/>
      <c r="CI10" s="699"/>
      <c r="CJ10" s="699"/>
      <c r="CK10" s="699"/>
      <c r="CL10" s="699"/>
      <c r="CM10" s="699"/>
      <c r="CN10" s="699"/>
      <c r="CO10" s="699"/>
      <c r="CP10" s="699"/>
      <c r="CQ10" s="700"/>
      <c r="CR10" s="683">
        <v>714381</v>
      </c>
      <c r="CS10" s="684"/>
      <c r="CT10" s="684"/>
      <c r="CU10" s="684"/>
      <c r="CV10" s="684"/>
      <c r="CW10" s="684"/>
      <c r="CX10" s="684"/>
      <c r="CY10" s="685"/>
      <c r="CZ10" s="686">
        <v>0.3</v>
      </c>
      <c r="DA10" s="686"/>
      <c r="DB10" s="686"/>
      <c r="DC10" s="686"/>
      <c r="DD10" s="692" t="s">
        <v>234</v>
      </c>
      <c r="DE10" s="684"/>
      <c r="DF10" s="684"/>
      <c r="DG10" s="684"/>
      <c r="DH10" s="684"/>
      <c r="DI10" s="684"/>
      <c r="DJ10" s="684"/>
      <c r="DK10" s="684"/>
      <c r="DL10" s="684"/>
      <c r="DM10" s="684"/>
      <c r="DN10" s="684"/>
      <c r="DO10" s="684"/>
      <c r="DP10" s="685"/>
      <c r="DQ10" s="692">
        <v>699036</v>
      </c>
      <c r="DR10" s="684"/>
      <c r="DS10" s="684"/>
      <c r="DT10" s="684"/>
      <c r="DU10" s="684"/>
      <c r="DV10" s="684"/>
      <c r="DW10" s="684"/>
      <c r="DX10" s="684"/>
      <c r="DY10" s="684"/>
      <c r="DZ10" s="684"/>
      <c r="EA10" s="684"/>
      <c r="EB10" s="684"/>
      <c r="EC10" s="693"/>
    </row>
    <row r="11" spans="2:143" ht="11.25" customHeight="1">
      <c r="B11" s="680" t="s">
        <v>247</v>
      </c>
      <c r="C11" s="681"/>
      <c r="D11" s="681"/>
      <c r="E11" s="681"/>
      <c r="F11" s="681"/>
      <c r="G11" s="681"/>
      <c r="H11" s="681"/>
      <c r="I11" s="681"/>
      <c r="J11" s="681"/>
      <c r="K11" s="681"/>
      <c r="L11" s="681"/>
      <c r="M11" s="681"/>
      <c r="N11" s="681"/>
      <c r="O11" s="681"/>
      <c r="P11" s="681"/>
      <c r="Q11" s="682"/>
      <c r="R11" s="683">
        <v>10895293</v>
      </c>
      <c r="S11" s="684"/>
      <c r="T11" s="684"/>
      <c r="U11" s="684"/>
      <c r="V11" s="684"/>
      <c r="W11" s="684"/>
      <c r="X11" s="684"/>
      <c r="Y11" s="685"/>
      <c r="Z11" s="688">
        <v>4.0999999999999996</v>
      </c>
      <c r="AA11" s="689"/>
      <c r="AB11" s="689"/>
      <c r="AC11" s="701"/>
      <c r="AD11" s="692">
        <v>10895293</v>
      </c>
      <c r="AE11" s="684"/>
      <c r="AF11" s="684"/>
      <c r="AG11" s="684"/>
      <c r="AH11" s="684"/>
      <c r="AI11" s="684"/>
      <c r="AJ11" s="684"/>
      <c r="AK11" s="685"/>
      <c r="AL11" s="688">
        <v>8.6</v>
      </c>
      <c r="AM11" s="689"/>
      <c r="AN11" s="689"/>
      <c r="AO11" s="690"/>
      <c r="AP11" s="680" t="s">
        <v>248</v>
      </c>
      <c r="AQ11" s="681"/>
      <c r="AR11" s="681"/>
      <c r="AS11" s="681"/>
      <c r="AT11" s="681"/>
      <c r="AU11" s="681"/>
      <c r="AV11" s="681"/>
      <c r="AW11" s="681"/>
      <c r="AX11" s="681"/>
      <c r="AY11" s="681"/>
      <c r="AZ11" s="681"/>
      <c r="BA11" s="681"/>
      <c r="BB11" s="681"/>
      <c r="BC11" s="681"/>
      <c r="BD11" s="681"/>
      <c r="BE11" s="681"/>
      <c r="BF11" s="682"/>
      <c r="BG11" s="683">
        <v>5678809</v>
      </c>
      <c r="BH11" s="684"/>
      <c r="BI11" s="684"/>
      <c r="BJ11" s="684"/>
      <c r="BK11" s="684"/>
      <c r="BL11" s="684"/>
      <c r="BM11" s="684"/>
      <c r="BN11" s="685"/>
      <c r="BO11" s="686">
        <v>6.4</v>
      </c>
      <c r="BP11" s="686"/>
      <c r="BQ11" s="686"/>
      <c r="BR11" s="686"/>
      <c r="BS11" s="692">
        <v>1125722</v>
      </c>
      <c r="BT11" s="684"/>
      <c r="BU11" s="684"/>
      <c r="BV11" s="684"/>
      <c r="BW11" s="684"/>
      <c r="BX11" s="684"/>
      <c r="BY11" s="684"/>
      <c r="BZ11" s="684"/>
      <c r="CA11" s="684"/>
      <c r="CB11" s="693"/>
      <c r="CD11" s="698" t="s">
        <v>249</v>
      </c>
      <c r="CE11" s="699"/>
      <c r="CF11" s="699"/>
      <c r="CG11" s="699"/>
      <c r="CH11" s="699"/>
      <c r="CI11" s="699"/>
      <c r="CJ11" s="699"/>
      <c r="CK11" s="699"/>
      <c r="CL11" s="699"/>
      <c r="CM11" s="699"/>
      <c r="CN11" s="699"/>
      <c r="CO11" s="699"/>
      <c r="CP11" s="699"/>
      <c r="CQ11" s="700"/>
      <c r="CR11" s="683">
        <v>2252616</v>
      </c>
      <c r="CS11" s="684"/>
      <c r="CT11" s="684"/>
      <c r="CU11" s="684"/>
      <c r="CV11" s="684"/>
      <c r="CW11" s="684"/>
      <c r="CX11" s="684"/>
      <c r="CY11" s="685"/>
      <c r="CZ11" s="686">
        <v>0.9</v>
      </c>
      <c r="DA11" s="686"/>
      <c r="DB11" s="686"/>
      <c r="DC11" s="686"/>
      <c r="DD11" s="692">
        <v>897401</v>
      </c>
      <c r="DE11" s="684"/>
      <c r="DF11" s="684"/>
      <c r="DG11" s="684"/>
      <c r="DH11" s="684"/>
      <c r="DI11" s="684"/>
      <c r="DJ11" s="684"/>
      <c r="DK11" s="684"/>
      <c r="DL11" s="684"/>
      <c r="DM11" s="684"/>
      <c r="DN11" s="684"/>
      <c r="DO11" s="684"/>
      <c r="DP11" s="685"/>
      <c r="DQ11" s="692">
        <v>1878255</v>
      </c>
      <c r="DR11" s="684"/>
      <c r="DS11" s="684"/>
      <c r="DT11" s="684"/>
      <c r="DU11" s="684"/>
      <c r="DV11" s="684"/>
      <c r="DW11" s="684"/>
      <c r="DX11" s="684"/>
      <c r="DY11" s="684"/>
      <c r="DZ11" s="684"/>
      <c r="EA11" s="684"/>
      <c r="EB11" s="684"/>
      <c r="EC11" s="693"/>
    </row>
    <row r="12" spans="2:143" ht="11.25" customHeight="1">
      <c r="B12" s="680" t="s">
        <v>250</v>
      </c>
      <c r="C12" s="681"/>
      <c r="D12" s="681"/>
      <c r="E12" s="681"/>
      <c r="F12" s="681"/>
      <c r="G12" s="681"/>
      <c r="H12" s="681"/>
      <c r="I12" s="681"/>
      <c r="J12" s="681"/>
      <c r="K12" s="681"/>
      <c r="L12" s="681"/>
      <c r="M12" s="681"/>
      <c r="N12" s="681"/>
      <c r="O12" s="681"/>
      <c r="P12" s="681"/>
      <c r="Q12" s="682"/>
      <c r="R12" s="683">
        <v>57031</v>
      </c>
      <c r="S12" s="684"/>
      <c r="T12" s="684"/>
      <c r="U12" s="684"/>
      <c r="V12" s="684"/>
      <c r="W12" s="684"/>
      <c r="X12" s="684"/>
      <c r="Y12" s="685"/>
      <c r="Z12" s="686">
        <v>0</v>
      </c>
      <c r="AA12" s="686"/>
      <c r="AB12" s="686"/>
      <c r="AC12" s="686"/>
      <c r="AD12" s="687">
        <v>57031</v>
      </c>
      <c r="AE12" s="687"/>
      <c r="AF12" s="687"/>
      <c r="AG12" s="687"/>
      <c r="AH12" s="687"/>
      <c r="AI12" s="687"/>
      <c r="AJ12" s="687"/>
      <c r="AK12" s="687"/>
      <c r="AL12" s="688">
        <v>0</v>
      </c>
      <c r="AM12" s="689"/>
      <c r="AN12" s="689"/>
      <c r="AO12" s="690"/>
      <c r="AP12" s="680" t="s">
        <v>251</v>
      </c>
      <c r="AQ12" s="681"/>
      <c r="AR12" s="681"/>
      <c r="AS12" s="681"/>
      <c r="AT12" s="681"/>
      <c r="AU12" s="681"/>
      <c r="AV12" s="681"/>
      <c r="AW12" s="681"/>
      <c r="AX12" s="681"/>
      <c r="AY12" s="681"/>
      <c r="AZ12" s="681"/>
      <c r="BA12" s="681"/>
      <c r="BB12" s="681"/>
      <c r="BC12" s="681"/>
      <c r="BD12" s="681"/>
      <c r="BE12" s="681"/>
      <c r="BF12" s="682"/>
      <c r="BG12" s="683">
        <v>37151658</v>
      </c>
      <c r="BH12" s="684"/>
      <c r="BI12" s="684"/>
      <c r="BJ12" s="684"/>
      <c r="BK12" s="684"/>
      <c r="BL12" s="684"/>
      <c r="BM12" s="684"/>
      <c r="BN12" s="685"/>
      <c r="BO12" s="686">
        <v>41.9</v>
      </c>
      <c r="BP12" s="686"/>
      <c r="BQ12" s="686"/>
      <c r="BR12" s="686"/>
      <c r="BS12" s="692" t="s">
        <v>129</v>
      </c>
      <c r="BT12" s="684"/>
      <c r="BU12" s="684"/>
      <c r="BV12" s="684"/>
      <c r="BW12" s="684"/>
      <c r="BX12" s="684"/>
      <c r="BY12" s="684"/>
      <c r="BZ12" s="684"/>
      <c r="CA12" s="684"/>
      <c r="CB12" s="693"/>
      <c r="CD12" s="698" t="s">
        <v>252</v>
      </c>
      <c r="CE12" s="699"/>
      <c r="CF12" s="699"/>
      <c r="CG12" s="699"/>
      <c r="CH12" s="699"/>
      <c r="CI12" s="699"/>
      <c r="CJ12" s="699"/>
      <c r="CK12" s="699"/>
      <c r="CL12" s="699"/>
      <c r="CM12" s="699"/>
      <c r="CN12" s="699"/>
      <c r="CO12" s="699"/>
      <c r="CP12" s="699"/>
      <c r="CQ12" s="700"/>
      <c r="CR12" s="683">
        <v>3158955</v>
      </c>
      <c r="CS12" s="684"/>
      <c r="CT12" s="684"/>
      <c r="CU12" s="684"/>
      <c r="CV12" s="684"/>
      <c r="CW12" s="684"/>
      <c r="CX12" s="684"/>
      <c r="CY12" s="685"/>
      <c r="CZ12" s="686">
        <v>1.2</v>
      </c>
      <c r="DA12" s="686"/>
      <c r="DB12" s="686"/>
      <c r="DC12" s="686"/>
      <c r="DD12" s="692">
        <v>571342</v>
      </c>
      <c r="DE12" s="684"/>
      <c r="DF12" s="684"/>
      <c r="DG12" s="684"/>
      <c r="DH12" s="684"/>
      <c r="DI12" s="684"/>
      <c r="DJ12" s="684"/>
      <c r="DK12" s="684"/>
      <c r="DL12" s="684"/>
      <c r="DM12" s="684"/>
      <c r="DN12" s="684"/>
      <c r="DO12" s="684"/>
      <c r="DP12" s="685"/>
      <c r="DQ12" s="692">
        <v>2848137</v>
      </c>
      <c r="DR12" s="684"/>
      <c r="DS12" s="684"/>
      <c r="DT12" s="684"/>
      <c r="DU12" s="684"/>
      <c r="DV12" s="684"/>
      <c r="DW12" s="684"/>
      <c r="DX12" s="684"/>
      <c r="DY12" s="684"/>
      <c r="DZ12" s="684"/>
      <c r="EA12" s="684"/>
      <c r="EB12" s="684"/>
      <c r="EC12" s="693"/>
    </row>
    <row r="13" spans="2:143" ht="11.25" customHeight="1">
      <c r="B13" s="680" t="s">
        <v>253</v>
      </c>
      <c r="C13" s="681"/>
      <c r="D13" s="681"/>
      <c r="E13" s="681"/>
      <c r="F13" s="681"/>
      <c r="G13" s="681"/>
      <c r="H13" s="681"/>
      <c r="I13" s="681"/>
      <c r="J13" s="681"/>
      <c r="K13" s="681"/>
      <c r="L13" s="681"/>
      <c r="M13" s="681"/>
      <c r="N13" s="681"/>
      <c r="O13" s="681"/>
      <c r="P13" s="681"/>
      <c r="Q13" s="682"/>
      <c r="R13" s="683" t="s">
        <v>129</v>
      </c>
      <c r="S13" s="684"/>
      <c r="T13" s="684"/>
      <c r="U13" s="684"/>
      <c r="V13" s="684"/>
      <c r="W13" s="684"/>
      <c r="X13" s="684"/>
      <c r="Y13" s="685"/>
      <c r="Z13" s="686" t="s">
        <v>234</v>
      </c>
      <c r="AA13" s="686"/>
      <c r="AB13" s="686"/>
      <c r="AC13" s="686"/>
      <c r="AD13" s="687" t="s">
        <v>234</v>
      </c>
      <c r="AE13" s="687"/>
      <c r="AF13" s="687"/>
      <c r="AG13" s="687"/>
      <c r="AH13" s="687"/>
      <c r="AI13" s="687"/>
      <c r="AJ13" s="687"/>
      <c r="AK13" s="687"/>
      <c r="AL13" s="688" t="s">
        <v>129</v>
      </c>
      <c r="AM13" s="689"/>
      <c r="AN13" s="689"/>
      <c r="AO13" s="690"/>
      <c r="AP13" s="680" t="s">
        <v>254</v>
      </c>
      <c r="AQ13" s="681"/>
      <c r="AR13" s="681"/>
      <c r="AS13" s="681"/>
      <c r="AT13" s="681"/>
      <c r="AU13" s="681"/>
      <c r="AV13" s="681"/>
      <c r="AW13" s="681"/>
      <c r="AX13" s="681"/>
      <c r="AY13" s="681"/>
      <c r="AZ13" s="681"/>
      <c r="BA13" s="681"/>
      <c r="BB13" s="681"/>
      <c r="BC13" s="681"/>
      <c r="BD13" s="681"/>
      <c r="BE13" s="681"/>
      <c r="BF13" s="682"/>
      <c r="BG13" s="683">
        <v>36698302</v>
      </c>
      <c r="BH13" s="684"/>
      <c r="BI13" s="684"/>
      <c r="BJ13" s="684"/>
      <c r="BK13" s="684"/>
      <c r="BL13" s="684"/>
      <c r="BM13" s="684"/>
      <c r="BN13" s="685"/>
      <c r="BO13" s="686">
        <v>41.3</v>
      </c>
      <c r="BP13" s="686"/>
      <c r="BQ13" s="686"/>
      <c r="BR13" s="686"/>
      <c r="BS13" s="692" t="s">
        <v>129</v>
      </c>
      <c r="BT13" s="684"/>
      <c r="BU13" s="684"/>
      <c r="BV13" s="684"/>
      <c r="BW13" s="684"/>
      <c r="BX13" s="684"/>
      <c r="BY13" s="684"/>
      <c r="BZ13" s="684"/>
      <c r="CA13" s="684"/>
      <c r="CB13" s="693"/>
      <c r="CD13" s="698" t="s">
        <v>255</v>
      </c>
      <c r="CE13" s="699"/>
      <c r="CF13" s="699"/>
      <c r="CG13" s="699"/>
      <c r="CH13" s="699"/>
      <c r="CI13" s="699"/>
      <c r="CJ13" s="699"/>
      <c r="CK13" s="699"/>
      <c r="CL13" s="699"/>
      <c r="CM13" s="699"/>
      <c r="CN13" s="699"/>
      <c r="CO13" s="699"/>
      <c r="CP13" s="699"/>
      <c r="CQ13" s="700"/>
      <c r="CR13" s="683">
        <v>29373285</v>
      </c>
      <c r="CS13" s="684"/>
      <c r="CT13" s="684"/>
      <c r="CU13" s="684"/>
      <c r="CV13" s="684"/>
      <c r="CW13" s="684"/>
      <c r="CX13" s="684"/>
      <c r="CY13" s="685"/>
      <c r="CZ13" s="686">
        <v>11.3</v>
      </c>
      <c r="DA13" s="686"/>
      <c r="DB13" s="686"/>
      <c r="DC13" s="686"/>
      <c r="DD13" s="692">
        <v>22824561</v>
      </c>
      <c r="DE13" s="684"/>
      <c r="DF13" s="684"/>
      <c r="DG13" s="684"/>
      <c r="DH13" s="684"/>
      <c r="DI13" s="684"/>
      <c r="DJ13" s="684"/>
      <c r="DK13" s="684"/>
      <c r="DL13" s="684"/>
      <c r="DM13" s="684"/>
      <c r="DN13" s="684"/>
      <c r="DO13" s="684"/>
      <c r="DP13" s="685"/>
      <c r="DQ13" s="692">
        <v>11804296</v>
      </c>
      <c r="DR13" s="684"/>
      <c r="DS13" s="684"/>
      <c r="DT13" s="684"/>
      <c r="DU13" s="684"/>
      <c r="DV13" s="684"/>
      <c r="DW13" s="684"/>
      <c r="DX13" s="684"/>
      <c r="DY13" s="684"/>
      <c r="DZ13" s="684"/>
      <c r="EA13" s="684"/>
      <c r="EB13" s="684"/>
      <c r="EC13" s="693"/>
    </row>
    <row r="14" spans="2:143" ht="11.25" customHeight="1">
      <c r="B14" s="680" t="s">
        <v>256</v>
      </c>
      <c r="C14" s="681"/>
      <c r="D14" s="681"/>
      <c r="E14" s="681"/>
      <c r="F14" s="681"/>
      <c r="G14" s="681"/>
      <c r="H14" s="681"/>
      <c r="I14" s="681"/>
      <c r="J14" s="681"/>
      <c r="K14" s="681"/>
      <c r="L14" s="681"/>
      <c r="M14" s="681"/>
      <c r="N14" s="681"/>
      <c r="O14" s="681"/>
      <c r="P14" s="681"/>
      <c r="Q14" s="682"/>
      <c r="R14" s="683">
        <v>126235</v>
      </c>
      <c r="S14" s="684"/>
      <c r="T14" s="684"/>
      <c r="U14" s="684"/>
      <c r="V14" s="684"/>
      <c r="W14" s="684"/>
      <c r="X14" s="684"/>
      <c r="Y14" s="685"/>
      <c r="Z14" s="686">
        <v>0</v>
      </c>
      <c r="AA14" s="686"/>
      <c r="AB14" s="686"/>
      <c r="AC14" s="686"/>
      <c r="AD14" s="687">
        <v>126235</v>
      </c>
      <c r="AE14" s="687"/>
      <c r="AF14" s="687"/>
      <c r="AG14" s="687"/>
      <c r="AH14" s="687"/>
      <c r="AI14" s="687"/>
      <c r="AJ14" s="687"/>
      <c r="AK14" s="687"/>
      <c r="AL14" s="688">
        <v>0.1</v>
      </c>
      <c r="AM14" s="689"/>
      <c r="AN14" s="689"/>
      <c r="AO14" s="690"/>
      <c r="AP14" s="680" t="s">
        <v>257</v>
      </c>
      <c r="AQ14" s="681"/>
      <c r="AR14" s="681"/>
      <c r="AS14" s="681"/>
      <c r="AT14" s="681"/>
      <c r="AU14" s="681"/>
      <c r="AV14" s="681"/>
      <c r="AW14" s="681"/>
      <c r="AX14" s="681"/>
      <c r="AY14" s="681"/>
      <c r="AZ14" s="681"/>
      <c r="BA14" s="681"/>
      <c r="BB14" s="681"/>
      <c r="BC14" s="681"/>
      <c r="BD14" s="681"/>
      <c r="BE14" s="681"/>
      <c r="BF14" s="682"/>
      <c r="BG14" s="683">
        <v>1554769</v>
      </c>
      <c r="BH14" s="684"/>
      <c r="BI14" s="684"/>
      <c r="BJ14" s="684"/>
      <c r="BK14" s="684"/>
      <c r="BL14" s="684"/>
      <c r="BM14" s="684"/>
      <c r="BN14" s="685"/>
      <c r="BO14" s="686">
        <v>1.8</v>
      </c>
      <c r="BP14" s="686"/>
      <c r="BQ14" s="686"/>
      <c r="BR14" s="686"/>
      <c r="BS14" s="692" t="s">
        <v>129</v>
      </c>
      <c r="BT14" s="684"/>
      <c r="BU14" s="684"/>
      <c r="BV14" s="684"/>
      <c r="BW14" s="684"/>
      <c r="BX14" s="684"/>
      <c r="BY14" s="684"/>
      <c r="BZ14" s="684"/>
      <c r="CA14" s="684"/>
      <c r="CB14" s="693"/>
      <c r="CD14" s="698" t="s">
        <v>258</v>
      </c>
      <c r="CE14" s="699"/>
      <c r="CF14" s="699"/>
      <c r="CG14" s="699"/>
      <c r="CH14" s="699"/>
      <c r="CI14" s="699"/>
      <c r="CJ14" s="699"/>
      <c r="CK14" s="699"/>
      <c r="CL14" s="699"/>
      <c r="CM14" s="699"/>
      <c r="CN14" s="699"/>
      <c r="CO14" s="699"/>
      <c r="CP14" s="699"/>
      <c r="CQ14" s="700"/>
      <c r="CR14" s="683">
        <v>5722276</v>
      </c>
      <c r="CS14" s="684"/>
      <c r="CT14" s="684"/>
      <c r="CU14" s="684"/>
      <c r="CV14" s="684"/>
      <c r="CW14" s="684"/>
      <c r="CX14" s="684"/>
      <c r="CY14" s="685"/>
      <c r="CZ14" s="686">
        <v>2.2000000000000002</v>
      </c>
      <c r="DA14" s="686"/>
      <c r="DB14" s="686"/>
      <c r="DC14" s="686"/>
      <c r="DD14" s="692">
        <v>230209</v>
      </c>
      <c r="DE14" s="684"/>
      <c r="DF14" s="684"/>
      <c r="DG14" s="684"/>
      <c r="DH14" s="684"/>
      <c r="DI14" s="684"/>
      <c r="DJ14" s="684"/>
      <c r="DK14" s="684"/>
      <c r="DL14" s="684"/>
      <c r="DM14" s="684"/>
      <c r="DN14" s="684"/>
      <c r="DO14" s="684"/>
      <c r="DP14" s="685"/>
      <c r="DQ14" s="692">
        <v>5487486</v>
      </c>
      <c r="DR14" s="684"/>
      <c r="DS14" s="684"/>
      <c r="DT14" s="684"/>
      <c r="DU14" s="684"/>
      <c r="DV14" s="684"/>
      <c r="DW14" s="684"/>
      <c r="DX14" s="684"/>
      <c r="DY14" s="684"/>
      <c r="DZ14" s="684"/>
      <c r="EA14" s="684"/>
      <c r="EB14" s="684"/>
      <c r="EC14" s="693"/>
    </row>
    <row r="15" spans="2:143" ht="11.25" customHeight="1">
      <c r="B15" s="680" t="s">
        <v>259</v>
      </c>
      <c r="C15" s="681"/>
      <c r="D15" s="681"/>
      <c r="E15" s="681"/>
      <c r="F15" s="681"/>
      <c r="G15" s="681"/>
      <c r="H15" s="681"/>
      <c r="I15" s="681"/>
      <c r="J15" s="681"/>
      <c r="K15" s="681"/>
      <c r="L15" s="681"/>
      <c r="M15" s="681"/>
      <c r="N15" s="681"/>
      <c r="O15" s="681"/>
      <c r="P15" s="681"/>
      <c r="Q15" s="682"/>
      <c r="R15" s="683" t="s">
        <v>138</v>
      </c>
      <c r="S15" s="684"/>
      <c r="T15" s="684"/>
      <c r="U15" s="684"/>
      <c r="V15" s="684"/>
      <c r="W15" s="684"/>
      <c r="X15" s="684"/>
      <c r="Y15" s="685"/>
      <c r="Z15" s="686" t="s">
        <v>129</v>
      </c>
      <c r="AA15" s="686"/>
      <c r="AB15" s="686"/>
      <c r="AC15" s="686"/>
      <c r="AD15" s="687" t="s">
        <v>234</v>
      </c>
      <c r="AE15" s="687"/>
      <c r="AF15" s="687"/>
      <c r="AG15" s="687"/>
      <c r="AH15" s="687"/>
      <c r="AI15" s="687"/>
      <c r="AJ15" s="687"/>
      <c r="AK15" s="687"/>
      <c r="AL15" s="688" t="s">
        <v>129</v>
      </c>
      <c r="AM15" s="689"/>
      <c r="AN15" s="689"/>
      <c r="AO15" s="690"/>
      <c r="AP15" s="680" t="s">
        <v>260</v>
      </c>
      <c r="AQ15" s="681"/>
      <c r="AR15" s="681"/>
      <c r="AS15" s="681"/>
      <c r="AT15" s="681"/>
      <c r="AU15" s="681"/>
      <c r="AV15" s="681"/>
      <c r="AW15" s="681"/>
      <c r="AX15" s="681"/>
      <c r="AY15" s="681"/>
      <c r="AZ15" s="681"/>
      <c r="BA15" s="681"/>
      <c r="BB15" s="681"/>
      <c r="BC15" s="681"/>
      <c r="BD15" s="681"/>
      <c r="BE15" s="681"/>
      <c r="BF15" s="682"/>
      <c r="BG15" s="683">
        <v>3766885</v>
      </c>
      <c r="BH15" s="684"/>
      <c r="BI15" s="684"/>
      <c r="BJ15" s="684"/>
      <c r="BK15" s="684"/>
      <c r="BL15" s="684"/>
      <c r="BM15" s="684"/>
      <c r="BN15" s="685"/>
      <c r="BO15" s="686">
        <v>4.2</v>
      </c>
      <c r="BP15" s="686"/>
      <c r="BQ15" s="686"/>
      <c r="BR15" s="686"/>
      <c r="BS15" s="692" t="s">
        <v>129</v>
      </c>
      <c r="BT15" s="684"/>
      <c r="BU15" s="684"/>
      <c r="BV15" s="684"/>
      <c r="BW15" s="684"/>
      <c r="BX15" s="684"/>
      <c r="BY15" s="684"/>
      <c r="BZ15" s="684"/>
      <c r="CA15" s="684"/>
      <c r="CB15" s="693"/>
      <c r="CD15" s="698" t="s">
        <v>261</v>
      </c>
      <c r="CE15" s="699"/>
      <c r="CF15" s="699"/>
      <c r="CG15" s="699"/>
      <c r="CH15" s="699"/>
      <c r="CI15" s="699"/>
      <c r="CJ15" s="699"/>
      <c r="CK15" s="699"/>
      <c r="CL15" s="699"/>
      <c r="CM15" s="699"/>
      <c r="CN15" s="699"/>
      <c r="CO15" s="699"/>
      <c r="CP15" s="699"/>
      <c r="CQ15" s="700"/>
      <c r="CR15" s="683">
        <v>25669834</v>
      </c>
      <c r="CS15" s="684"/>
      <c r="CT15" s="684"/>
      <c r="CU15" s="684"/>
      <c r="CV15" s="684"/>
      <c r="CW15" s="684"/>
      <c r="CX15" s="684"/>
      <c r="CY15" s="685"/>
      <c r="CZ15" s="686">
        <v>9.9</v>
      </c>
      <c r="DA15" s="686"/>
      <c r="DB15" s="686"/>
      <c r="DC15" s="686"/>
      <c r="DD15" s="692">
        <v>7459614</v>
      </c>
      <c r="DE15" s="684"/>
      <c r="DF15" s="684"/>
      <c r="DG15" s="684"/>
      <c r="DH15" s="684"/>
      <c r="DI15" s="684"/>
      <c r="DJ15" s="684"/>
      <c r="DK15" s="684"/>
      <c r="DL15" s="684"/>
      <c r="DM15" s="684"/>
      <c r="DN15" s="684"/>
      <c r="DO15" s="684"/>
      <c r="DP15" s="685"/>
      <c r="DQ15" s="692">
        <v>19789919</v>
      </c>
      <c r="DR15" s="684"/>
      <c r="DS15" s="684"/>
      <c r="DT15" s="684"/>
      <c r="DU15" s="684"/>
      <c r="DV15" s="684"/>
      <c r="DW15" s="684"/>
      <c r="DX15" s="684"/>
      <c r="DY15" s="684"/>
      <c r="DZ15" s="684"/>
      <c r="EA15" s="684"/>
      <c r="EB15" s="684"/>
      <c r="EC15" s="693"/>
    </row>
    <row r="16" spans="2:143" ht="11.25" customHeight="1">
      <c r="B16" s="680" t="s">
        <v>262</v>
      </c>
      <c r="C16" s="681"/>
      <c r="D16" s="681"/>
      <c r="E16" s="681"/>
      <c r="F16" s="681"/>
      <c r="G16" s="681"/>
      <c r="H16" s="681"/>
      <c r="I16" s="681"/>
      <c r="J16" s="681"/>
      <c r="K16" s="681"/>
      <c r="L16" s="681"/>
      <c r="M16" s="681"/>
      <c r="N16" s="681"/>
      <c r="O16" s="681"/>
      <c r="P16" s="681"/>
      <c r="Q16" s="682"/>
      <c r="R16" s="683">
        <v>35425</v>
      </c>
      <c r="S16" s="684"/>
      <c r="T16" s="684"/>
      <c r="U16" s="684"/>
      <c r="V16" s="684"/>
      <c r="W16" s="684"/>
      <c r="X16" s="684"/>
      <c r="Y16" s="685"/>
      <c r="Z16" s="686">
        <v>0</v>
      </c>
      <c r="AA16" s="686"/>
      <c r="AB16" s="686"/>
      <c r="AC16" s="686"/>
      <c r="AD16" s="687">
        <v>35425</v>
      </c>
      <c r="AE16" s="687"/>
      <c r="AF16" s="687"/>
      <c r="AG16" s="687"/>
      <c r="AH16" s="687"/>
      <c r="AI16" s="687"/>
      <c r="AJ16" s="687"/>
      <c r="AK16" s="687"/>
      <c r="AL16" s="688">
        <v>0</v>
      </c>
      <c r="AM16" s="689"/>
      <c r="AN16" s="689"/>
      <c r="AO16" s="690"/>
      <c r="AP16" s="680" t="s">
        <v>263</v>
      </c>
      <c r="AQ16" s="681"/>
      <c r="AR16" s="681"/>
      <c r="AS16" s="681"/>
      <c r="AT16" s="681"/>
      <c r="AU16" s="681"/>
      <c r="AV16" s="681"/>
      <c r="AW16" s="681"/>
      <c r="AX16" s="681"/>
      <c r="AY16" s="681"/>
      <c r="AZ16" s="681"/>
      <c r="BA16" s="681"/>
      <c r="BB16" s="681"/>
      <c r="BC16" s="681"/>
      <c r="BD16" s="681"/>
      <c r="BE16" s="681"/>
      <c r="BF16" s="682"/>
      <c r="BG16" s="683" t="s">
        <v>129</v>
      </c>
      <c r="BH16" s="684"/>
      <c r="BI16" s="684"/>
      <c r="BJ16" s="684"/>
      <c r="BK16" s="684"/>
      <c r="BL16" s="684"/>
      <c r="BM16" s="684"/>
      <c r="BN16" s="685"/>
      <c r="BO16" s="686" t="s">
        <v>234</v>
      </c>
      <c r="BP16" s="686"/>
      <c r="BQ16" s="686"/>
      <c r="BR16" s="686"/>
      <c r="BS16" s="692" t="s">
        <v>234</v>
      </c>
      <c r="BT16" s="684"/>
      <c r="BU16" s="684"/>
      <c r="BV16" s="684"/>
      <c r="BW16" s="684"/>
      <c r="BX16" s="684"/>
      <c r="BY16" s="684"/>
      <c r="BZ16" s="684"/>
      <c r="CA16" s="684"/>
      <c r="CB16" s="693"/>
      <c r="CD16" s="698" t="s">
        <v>264</v>
      </c>
      <c r="CE16" s="699"/>
      <c r="CF16" s="699"/>
      <c r="CG16" s="699"/>
      <c r="CH16" s="699"/>
      <c r="CI16" s="699"/>
      <c r="CJ16" s="699"/>
      <c r="CK16" s="699"/>
      <c r="CL16" s="699"/>
      <c r="CM16" s="699"/>
      <c r="CN16" s="699"/>
      <c r="CO16" s="699"/>
      <c r="CP16" s="699"/>
      <c r="CQ16" s="700"/>
      <c r="CR16" s="683">
        <v>1484800</v>
      </c>
      <c r="CS16" s="684"/>
      <c r="CT16" s="684"/>
      <c r="CU16" s="684"/>
      <c r="CV16" s="684"/>
      <c r="CW16" s="684"/>
      <c r="CX16" s="684"/>
      <c r="CY16" s="685"/>
      <c r="CZ16" s="686">
        <v>0.6</v>
      </c>
      <c r="DA16" s="686"/>
      <c r="DB16" s="686"/>
      <c r="DC16" s="686"/>
      <c r="DD16" s="692" t="s">
        <v>129</v>
      </c>
      <c r="DE16" s="684"/>
      <c r="DF16" s="684"/>
      <c r="DG16" s="684"/>
      <c r="DH16" s="684"/>
      <c r="DI16" s="684"/>
      <c r="DJ16" s="684"/>
      <c r="DK16" s="684"/>
      <c r="DL16" s="684"/>
      <c r="DM16" s="684"/>
      <c r="DN16" s="684"/>
      <c r="DO16" s="684"/>
      <c r="DP16" s="685"/>
      <c r="DQ16" s="692">
        <v>1064950</v>
      </c>
      <c r="DR16" s="684"/>
      <c r="DS16" s="684"/>
      <c r="DT16" s="684"/>
      <c r="DU16" s="684"/>
      <c r="DV16" s="684"/>
      <c r="DW16" s="684"/>
      <c r="DX16" s="684"/>
      <c r="DY16" s="684"/>
      <c r="DZ16" s="684"/>
      <c r="EA16" s="684"/>
      <c r="EB16" s="684"/>
      <c r="EC16" s="693"/>
    </row>
    <row r="17" spans="2:133" ht="11.25" customHeight="1">
      <c r="B17" s="680" t="s">
        <v>265</v>
      </c>
      <c r="C17" s="681"/>
      <c r="D17" s="681"/>
      <c r="E17" s="681"/>
      <c r="F17" s="681"/>
      <c r="G17" s="681"/>
      <c r="H17" s="681"/>
      <c r="I17" s="681"/>
      <c r="J17" s="681"/>
      <c r="K17" s="681"/>
      <c r="L17" s="681"/>
      <c r="M17" s="681"/>
      <c r="N17" s="681"/>
      <c r="O17" s="681"/>
      <c r="P17" s="681"/>
      <c r="Q17" s="682"/>
      <c r="R17" s="683">
        <v>1218956</v>
      </c>
      <c r="S17" s="684"/>
      <c r="T17" s="684"/>
      <c r="U17" s="684"/>
      <c r="V17" s="684"/>
      <c r="W17" s="684"/>
      <c r="X17" s="684"/>
      <c r="Y17" s="685"/>
      <c r="Z17" s="686">
        <v>0.5</v>
      </c>
      <c r="AA17" s="686"/>
      <c r="AB17" s="686"/>
      <c r="AC17" s="686"/>
      <c r="AD17" s="687">
        <v>1218956</v>
      </c>
      <c r="AE17" s="687"/>
      <c r="AF17" s="687"/>
      <c r="AG17" s="687"/>
      <c r="AH17" s="687"/>
      <c r="AI17" s="687"/>
      <c r="AJ17" s="687"/>
      <c r="AK17" s="687"/>
      <c r="AL17" s="688">
        <v>1</v>
      </c>
      <c r="AM17" s="689"/>
      <c r="AN17" s="689"/>
      <c r="AO17" s="690"/>
      <c r="AP17" s="680" t="s">
        <v>266</v>
      </c>
      <c r="AQ17" s="681"/>
      <c r="AR17" s="681"/>
      <c r="AS17" s="681"/>
      <c r="AT17" s="681"/>
      <c r="AU17" s="681"/>
      <c r="AV17" s="681"/>
      <c r="AW17" s="681"/>
      <c r="AX17" s="681"/>
      <c r="AY17" s="681"/>
      <c r="AZ17" s="681"/>
      <c r="BA17" s="681"/>
      <c r="BB17" s="681"/>
      <c r="BC17" s="681"/>
      <c r="BD17" s="681"/>
      <c r="BE17" s="681"/>
      <c r="BF17" s="682"/>
      <c r="BG17" s="683">
        <v>7701</v>
      </c>
      <c r="BH17" s="684"/>
      <c r="BI17" s="684"/>
      <c r="BJ17" s="684"/>
      <c r="BK17" s="684"/>
      <c r="BL17" s="684"/>
      <c r="BM17" s="684"/>
      <c r="BN17" s="685"/>
      <c r="BO17" s="686">
        <v>0</v>
      </c>
      <c r="BP17" s="686"/>
      <c r="BQ17" s="686"/>
      <c r="BR17" s="686"/>
      <c r="BS17" s="692" t="s">
        <v>138</v>
      </c>
      <c r="BT17" s="684"/>
      <c r="BU17" s="684"/>
      <c r="BV17" s="684"/>
      <c r="BW17" s="684"/>
      <c r="BX17" s="684"/>
      <c r="BY17" s="684"/>
      <c r="BZ17" s="684"/>
      <c r="CA17" s="684"/>
      <c r="CB17" s="693"/>
      <c r="CD17" s="698" t="s">
        <v>267</v>
      </c>
      <c r="CE17" s="699"/>
      <c r="CF17" s="699"/>
      <c r="CG17" s="699"/>
      <c r="CH17" s="699"/>
      <c r="CI17" s="699"/>
      <c r="CJ17" s="699"/>
      <c r="CK17" s="699"/>
      <c r="CL17" s="699"/>
      <c r="CM17" s="699"/>
      <c r="CN17" s="699"/>
      <c r="CO17" s="699"/>
      <c r="CP17" s="699"/>
      <c r="CQ17" s="700"/>
      <c r="CR17" s="683">
        <v>24940582</v>
      </c>
      <c r="CS17" s="684"/>
      <c r="CT17" s="684"/>
      <c r="CU17" s="684"/>
      <c r="CV17" s="684"/>
      <c r="CW17" s="684"/>
      <c r="CX17" s="684"/>
      <c r="CY17" s="685"/>
      <c r="CZ17" s="686">
        <v>9.6</v>
      </c>
      <c r="DA17" s="686"/>
      <c r="DB17" s="686"/>
      <c r="DC17" s="686"/>
      <c r="DD17" s="692" t="s">
        <v>138</v>
      </c>
      <c r="DE17" s="684"/>
      <c r="DF17" s="684"/>
      <c r="DG17" s="684"/>
      <c r="DH17" s="684"/>
      <c r="DI17" s="684"/>
      <c r="DJ17" s="684"/>
      <c r="DK17" s="684"/>
      <c r="DL17" s="684"/>
      <c r="DM17" s="684"/>
      <c r="DN17" s="684"/>
      <c r="DO17" s="684"/>
      <c r="DP17" s="685"/>
      <c r="DQ17" s="692">
        <v>24716243</v>
      </c>
      <c r="DR17" s="684"/>
      <c r="DS17" s="684"/>
      <c r="DT17" s="684"/>
      <c r="DU17" s="684"/>
      <c r="DV17" s="684"/>
      <c r="DW17" s="684"/>
      <c r="DX17" s="684"/>
      <c r="DY17" s="684"/>
      <c r="DZ17" s="684"/>
      <c r="EA17" s="684"/>
      <c r="EB17" s="684"/>
      <c r="EC17" s="693"/>
    </row>
    <row r="18" spans="2:133" ht="11.25" customHeight="1">
      <c r="B18" s="680" t="s">
        <v>268</v>
      </c>
      <c r="C18" s="681"/>
      <c r="D18" s="681"/>
      <c r="E18" s="681"/>
      <c r="F18" s="681"/>
      <c r="G18" s="681"/>
      <c r="H18" s="681"/>
      <c r="I18" s="681"/>
      <c r="J18" s="681"/>
      <c r="K18" s="681"/>
      <c r="L18" s="681"/>
      <c r="M18" s="681"/>
      <c r="N18" s="681"/>
      <c r="O18" s="681"/>
      <c r="P18" s="681"/>
      <c r="Q18" s="682"/>
      <c r="R18" s="683">
        <v>624173</v>
      </c>
      <c r="S18" s="684"/>
      <c r="T18" s="684"/>
      <c r="U18" s="684"/>
      <c r="V18" s="684"/>
      <c r="W18" s="684"/>
      <c r="X18" s="684"/>
      <c r="Y18" s="685"/>
      <c r="Z18" s="686">
        <v>0.2</v>
      </c>
      <c r="AA18" s="686"/>
      <c r="AB18" s="686"/>
      <c r="AC18" s="686"/>
      <c r="AD18" s="687">
        <v>624173</v>
      </c>
      <c r="AE18" s="687"/>
      <c r="AF18" s="687"/>
      <c r="AG18" s="687"/>
      <c r="AH18" s="687"/>
      <c r="AI18" s="687"/>
      <c r="AJ18" s="687"/>
      <c r="AK18" s="687"/>
      <c r="AL18" s="688">
        <v>0.5</v>
      </c>
      <c r="AM18" s="689"/>
      <c r="AN18" s="689"/>
      <c r="AO18" s="690"/>
      <c r="AP18" s="680" t="s">
        <v>269</v>
      </c>
      <c r="AQ18" s="681"/>
      <c r="AR18" s="681"/>
      <c r="AS18" s="681"/>
      <c r="AT18" s="681"/>
      <c r="AU18" s="681"/>
      <c r="AV18" s="681"/>
      <c r="AW18" s="681"/>
      <c r="AX18" s="681"/>
      <c r="AY18" s="681"/>
      <c r="AZ18" s="681"/>
      <c r="BA18" s="681"/>
      <c r="BB18" s="681"/>
      <c r="BC18" s="681"/>
      <c r="BD18" s="681"/>
      <c r="BE18" s="681"/>
      <c r="BF18" s="682"/>
      <c r="BG18" s="683" t="s">
        <v>234</v>
      </c>
      <c r="BH18" s="684"/>
      <c r="BI18" s="684"/>
      <c r="BJ18" s="684"/>
      <c r="BK18" s="684"/>
      <c r="BL18" s="684"/>
      <c r="BM18" s="684"/>
      <c r="BN18" s="685"/>
      <c r="BO18" s="686" t="s">
        <v>129</v>
      </c>
      <c r="BP18" s="686"/>
      <c r="BQ18" s="686"/>
      <c r="BR18" s="686"/>
      <c r="BS18" s="692" t="s">
        <v>234</v>
      </c>
      <c r="BT18" s="684"/>
      <c r="BU18" s="684"/>
      <c r="BV18" s="684"/>
      <c r="BW18" s="684"/>
      <c r="BX18" s="684"/>
      <c r="BY18" s="684"/>
      <c r="BZ18" s="684"/>
      <c r="CA18" s="684"/>
      <c r="CB18" s="693"/>
      <c r="CD18" s="698" t="s">
        <v>270</v>
      </c>
      <c r="CE18" s="699"/>
      <c r="CF18" s="699"/>
      <c r="CG18" s="699"/>
      <c r="CH18" s="699"/>
      <c r="CI18" s="699"/>
      <c r="CJ18" s="699"/>
      <c r="CK18" s="699"/>
      <c r="CL18" s="699"/>
      <c r="CM18" s="699"/>
      <c r="CN18" s="699"/>
      <c r="CO18" s="699"/>
      <c r="CP18" s="699"/>
      <c r="CQ18" s="700"/>
      <c r="CR18" s="683">
        <v>902045</v>
      </c>
      <c r="CS18" s="684"/>
      <c r="CT18" s="684"/>
      <c r="CU18" s="684"/>
      <c r="CV18" s="684"/>
      <c r="CW18" s="684"/>
      <c r="CX18" s="684"/>
      <c r="CY18" s="685"/>
      <c r="CZ18" s="686">
        <v>0.3</v>
      </c>
      <c r="DA18" s="686"/>
      <c r="DB18" s="686"/>
      <c r="DC18" s="686"/>
      <c r="DD18" s="692" t="s">
        <v>129</v>
      </c>
      <c r="DE18" s="684"/>
      <c r="DF18" s="684"/>
      <c r="DG18" s="684"/>
      <c r="DH18" s="684"/>
      <c r="DI18" s="684"/>
      <c r="DJ18" s="684"/>
      <c r="DK18" s="684"/>
      <c r="DL18" s="684"/>
      <c r="DM18" s="684"/>
      <c r="DN18" s="684"/>
      <c r="DO18" s="684"/>
      <c r="DP18" s="685"/>
      <c r="DQ18" s="692">
        <v>902045</v>
      </c>
      <c r="DR18" s="684"/>
      <c r="DS18" s="684"/>
      <c r="DT18" s="684"/>
      <c r="DU18" s="684"/>
      <c r="DV18" s="684"/>
      <c r="DW18" s="684"/>
      <c r="DX18" s="684"/>
      <c r="DY18" s="684"/>
      <c r="DZ18" s="684"/>
      <c r="EA18" s="684"/>
      <c r="EB18" s="684"/>
      <c r="EC18" s="693"/>
    </row>
    <row r="19" spans="2:133" ht="11.25" customHeight="1">
      <c r="B19" s="680" t="s">
        <v>271</v>
      </c>
      <c r="C19" s="681"/>
      <c r="D19" s="681"/>
      <c r="E19" s="681"/>
      <c r="F19" s="681"/>
      <c r="G19" s="681"/>
      <c r="H19" s="681"/>
      <c r="I19" s="681"/>
      <c r="J19" s="681"/>
      <c r="K19" s="681"/>
      <c r="L19" s="681"/>
      <c r="M19" s="681"/>
      <c r="N19" s="681"/>
      <c r="O19" s="681"/>
      <c r="P19" s="681"/>
      <c r="Q19" s="682"/>
      <c r="R19" s="683">
        <v>16155</v>
      </c>
      <c r="S19" s="684"/>
      <c r="T19" s="684"/>
      <c r="U19" s="684"/>
      <c r="V19" s="684"/>
      <c r="W19" s="684"/>
      <c r="X19" s="684"/>
      <c r="Y19" s="685"/>
      <c r="Z19" s="686">
        <v>0</v>
      </c>
      <c r="AA19" s="686"/>
      <c r="AB19" s="686"/>
      <c r="AC19" s="686"/>
      <c r="AD19" s="687">
        <v>16155</v>
      </c>
      <c r="AE19" s="687"/>
      <c r="AF19" s="687"/>
      <c r="AG19" s="687"/>
      <c r="AH19" s="687"/>
      <c r="AI19" s="687"/>
      <c r="AJ19" s="687"/>
      <c r="AK19" s="687"/>
      <c r="AL19" s="688">
        <v>0</v>
      </c>
      <c r="AM19" s="689"/>
      <c r="AN19" s="689"/>
      <c r="AO19" s="690"/>
      <c r="AP19" s="680" t="s">
        <v>272</v>
      </c>
      <c r="AQ19" s="681"/>
      <c r="AR19" s="681"/>
      <c r="AS19" s="681"/>
      <c r="AT19" s="681"/>
      <c r="AU19" s="681"/>
      <c r="AV19" s="681"/>
      <c r="AW19" s="681"/>
      <c r="AX19" s="681"/>
      <c r="AY19" s="681"/>
      <c r="AZ19" s="681"/>
      <c r="BA19" s="681"/>
      <c r="BB19" s="681"/>
      <c r="BC19" s="681"/>
      <c r="BD19" s="681"/>
      <c r="BE19" s="681"/>
      <c r="BF19" s="682"/>
      <c r="BG19" s="683">
        <v>9192501</v>
      </c>
      <c r="BH19" s="684"/>
      <c r="BI19" s="684"/>
      <c r="BJ19" s="684"/>
      <c r="BK19" s="684"/>
      <c r="BL19" s="684"/>
      <c r="BM19" s="684"/>
      <c r="BN19" s="685"/>
      <c r="BO19" s="686">
        <v>10.4</v>
      </c>
      <c r="BP19" s="686"/>
      <c r="BQ19" s="686"/>
      <c r="BR19" s="686"/>
      <c r="BS19" s="692" t="s">
        <v>138</v>
      </c>
      <c r="BT19" s="684"/>
      <c r="BU19" s="684"/>
      <c r="BV19" s="684"/>
      <c r="BW19" s="684"/>
      <c r="BX19" s="684"/>
      <c r="BY19" s="684"/>
      <c r="BZ19" s="684"/>
      <c r="CA19" s="684"/>
      <c r="CB19" s="693"/>
      <c r="CD19" s="698" t="s">
        <v>273</v>
      </c>
      <c r="CE19" s="699"/>
      <c r="CF19" s="699"/>
      <c r="CG19" s="699"/>
      <c r="CH19" s="699"/>
      <c r="CI19" s="699"/>
      <c r="CJ19" s="699"/>
      <c r="CK19" s="699"/>
      <c r="CL19" s="699"/>
      <c r="CM19" s="699"/>
      <c r="CN19" s="699"/>
      <c r="CO19" s="699"/>
      <c r="CP19" s="699"/>
      <c r="CQ19" s="700"/>
      <c r="CR19" s="683" t="s">
        <v>129</v>
      </c>
      <c r="CS19" s="684"/>
      <c r="CT19" s="684"/>
      <c r="CU19" s="684"/>
      <c r="CV19" s="684"/>
      <c r="CW19" s="684"/>
      <c r="CX19" s="684"/>
      <c r="CY19" s="685"/>
      <c r="CZ19" s="686" t="s">
        <v>138</v>
      </c>
      <c r="DA19" s="686"/>
      <c r="DB19" s="686"/>
      <c r="DC19" s="686"/>
      <c r="DD19" s="692" t="s">
        <v>129</v>
      </c>
      <c r="DE19" s="684"/>
      <c r="DF19" s="684"/>
      <c r="DG19" s="684"/>
      <c r="DH19" s="684"/>
      <c r="DI19" s="684"/>
      <c r="DJ19" s="684"/>
      <c r="DK19" s="684"/>
      <c r="DL19" s="684"/>
      <c r="DM19" s="684"/>
      <c r="DN19" s="684"/>
      <c r="DO19" s="684"/>
      <c r="DP19" s="685"/>
      <c r="DQ19" s="692" t="s">
        <v>129</v>
      </c>
      <c r="DR19" s="684"/>
      <c r="DS19" s="684"/>
      <c r="DT19" s="684"/>
      <c r="DU19" s="684"/>
      <c r="DV19" s="684"/>
      <c r="DW19" s="684"/>
      <c r="DX19" s="684"/>
      <c r="DY19" s="684"/>
      <c r="DZ19" s="684"/>
      <c r="EA19" s="684"/>
      <c r="EB19" s="684"/>
      <c r="EC19" s="693"/>
    </row>
    <row r="20" spans="2:133" ht="11.25" customHeight="1">
      <c r="B20" s="680" t="s">
        <v>274</v>
      </c>
      <c r="C20" s="681"/>
      <c r="D20" s="681"/>
      <c r="E20" s="681"/>
      <c r="F20" s="681"/>
      <c r="G20" s="681"/>
      <c r="H20" s="681"/>
      <c r="I20" s="681"/>
      <c r="J20" s="681"/>
      <c r="K20" s="681"/>
      <c r="L20" s="681"/>
      <c r="M20" s="681"/>
      <c r="N20" s="681"/>
      <c r="O20" s="681"/>
      <c r="P20" s="681"/>
      <c r="Q20" s="682"/>
      <c r="R20" s="683">
        <v>7380</v>
      </c>
      <c r="S20" s="684"/>
      <c r="T20" s="684"/>
      <c r="U20" s="684"/>
      <c r="V20" s="684"/>
      <c r="W20" s="684"/>
      <c r="X20" s="684"/>
      <c r="Y20" s="685"/>
      <c r="Z20" s="686">
        <v>0</v>
      </c>
      <c r="AA20" s="686"/>
      <c r="AB20" s="686"/>
      <c r="AC20" s="686"/>
      <c r="AD20" s="687">
        <v>7380</v>
      </c>
      <c r="AE20" s="687"/>
      <c r="AF20" s="687"/>
      <c r="AG20" s="687"/>
      <c r="AH20" s="687"/>
      <c r="AI20" s="687"/>
      <c r="AJ20" s="687"/>
      <c r="AK20" s="687"/>
      <c r="AL20" s="688">
        <v>0</v>
      </c>
      <c r="AM20" s="689"/>
      <c r="AN20" s="689"/>
      <c r="AO20" s="690"/>
      <c r="AP20" s="680" t="s">
        <v>275</v>
      </c>
      <c r="AQ20" s="681"/>
      <c r="AR20" s="681"/>
      <c r="AS20" s="681"/>
      <c r="AT20" s="681"/>
      <c r="AU20" s="681"/>
      <c r="AV20" s="681"/>
      <c r="AW20" s="681"/>
      <c r="AX20" s="681"/>
      <c r="AY20" s="681"/>
      <c r="AZ20" s="681"/>
      <c r="BA20" s="681"/>
      <c r="BB20" s="681"/>
      <c r="BC20" s="681"/>
      <c r="BD20" s="681"/>
      <c r="BE20" s="681"/>
      <c r="BF20" s="682"/>
      <c r="BG20" s="683">
        <v>9192501</v>
      </c>
      <c r="BH20" s="684"/>
      <c r="BI20" s="684"/>
      <c r="BJ20" s="684"/>
      <c r="BK20" s="684"/>
      <c r="BL20" s="684"/>
      <c r="BM20" s="684"/>
      <c r="BN20" s="685"/>
      <c r="BO20" s="686">
        <v>10.4</v>
      </c>
      <c r="BP20" s="686"/>
      <c r="BQ20" s="686"/>
      <c r="BR20" s="686"/>
      <c r="BS20" s="692" t="s">
        <v>129</v>
      </c>
      <c r="BT20" s="684"/>
      <c r="BU20" s="684"/>
      <c r="BV20" s="684"/>
      <c r="BW20" s="684"/>
      <c r="BX20" s="684"/>
      <c r="BY20" s="684"/>
      <c r="BZ20" s="684"/>
      <c r="CA20" s="684"/>
      <c r="CB20" s="693"/>
      <c r="CD20" s="698" t="s">
        <v>276</v>
      </c>
      <c r="CE20" s="699"/>
      <c r="CF20" s="699"/>
      <c r="CG20" s="699"/>
      <c r="CH20" s="699"/>
      <c r="CI20" s="699"/>
      <c r="CJ20" s="699"/>
      <c r="CK20" s="699"/>
      <c r="CL20" s="699"/>
      <c r="CM20" s="699"/>
      <c r="CN20" s="699"/>
      <c r="CO20" s="699"/>
      <c r="CP20" s="699"/>
      <c r="CQ20" s="700"/>
      <c r="CR20" s="683">
        <v>260388458</v>
      </c>
      <c r="CS20" s="684"/>
      <c r="CT20" s="684"/>
      <c r="CU20" s="684"/>
      <c r="CV20" s="684"/>
      <c r="CW20" s="684"/>
      <c r="CX20" s="684"/>
      <c r="CY20" s="685"/>
      <c r="CZ20" s="686">
        <v>100</v>
      </c>
      <c r="DA20" s="686"/>
      <c r="DB20" s="686"/>
      <c r="DC20" s="686"/>
      <c r="DD20" s="692">
        <v>40289042</v>
      </c>
      <c r="DE20" s="684"/>
      <c r="DF20" s="684"/>
      <c r="DG20" s="684"/>
      <c r="DH20" s="684"/>
      <c r="DI20" s="684"/>
      <c r="DJ20" s="684"/>
      <c r="DK20" s="684"/>
      <c r="DL20" s="684"/>
      <c r="DM20" s="684"/>
      <c r="DN20" s="684"/>
      <c r="DO20" s="684"/>
      <c r="DP20" s="685"/>
      <c r="DQ20" s="692">
        <v>157808161</v>
      </c>
      <c r="DR20" s="684"/>
      <c r="DS20" s="684"/>
      <c r="DT20" s="684"/>
      <c r="DU20" s="684"/>
      <c r="DV20" s="684"/>
      <c r="DW20" s="684"/>
      <c r="DX20" s="684"/>
      <c r="DY20" s="684"/>
      <c r="DZ20" s="684"/>
      <c r="EA20" s="684"/>
      <c r="EB20" s="684"/>
      <c r="EC20" s="693"/>
    </row>
    <row r="21" spans="2:133" ht="11.25" customHeight="1">
      <c r="B21" s="680" t="s">
        <v>277</v>
      </c>
      <c r="C21" s="681"/>
      <c r="D21" s="681"/>
      <c r="E21" s="681"/>
      <c r="F21" s="681"/>
      <c r="G21" s="681"/>
      <c r="H21" s="681"/>
      <c r="I21" s="681"/>
      <c r="J21" s="681"/>
      <c r="K21" s="681"/>
      <c r="L21" s="681"/>
      <c r="M21" s="681"/>
      <c r="N21" s="681"/>
      <c r="O21" s="681"/>
      <c r="P21" s="681"/>
      <c r="Q21" s="682"/>
      <c r="R21" s="683">
        <v>571248</v>
      </c>
      <c r="S21" s="684"/>
      <c r="T21" s="684"/>
      <c r="U21" s="684"/>
      <c r="V21" s="684"/>
      <c r="W21" s="684"/>
      <c r="X21" s="684"/>
      <c r="Y21" s="685"/>
      <c r="Z21" s="686">
        <v>0.2</v>
      </c>
      <c r="AA21" s="686"/>
      <c r="AB21" s="686"/>
      <c r="AC21" s="686"/>
      <c r="AD21" s="687">
        <v>571248</v>
      </c>
      <c r="AE21" s="687"/>
      <c r="AF21" s="687"/>
      <c r="AG21" s="687"/>
      <c r="AH21" s="687"/>
      <c r="AI21" s="687"/>
      <c r="AJ21" s="687"/>
      <c r="AK21" s="687"/>
      <c r="AL21" s="688">
        <v>0.5</v>
      </c>
      <c r="AM21" s="689"/>
      <c r="AN21" s="689"/>
      <c r="AO21" s="690"/>
      <c r="AP21" s="702" t="s">
        <v>278</v>
      </c>
      <c r="AQ21" s="703"/>
      <c r="AR21" s="703"/>
      <c r="AS21" s="703"/>
      <c r="AT21" s="703"/>
      <c r="AU21" s="703"/>
      <c r="AV21" s="703"/>
      <c r="AW21" s="703"/>
      <c r="AX21" s="703"/>
      <c r="AY21" s="703"/>
      <c r="AZ21" s="703"/>
      <c r="BA21" s="703"/>
      <c r="BB21" s="703"/>
      <c r="BC21" s="703"/>
      <c r="BD21" s="703"/>
      <c r="BE21" s="703"/>
      <c r="BF21" s="704"/>
      <c r="BG21" s="683">
        <v>63197</v>
      </c>
      <c r="BH21" s="684"/>
      <c r="BI21" s="684"/>
      <c r="BJ21" s="684"/>
      <c r="BK21" s="684"/>
      <c r="BL21" s="684"/>
      <c r="BM21" s="684"/>
      <c r="BN21" s="685"/>
      <c r="BO21" s="686">
        <v>0.1</v>
      </c>
      <c r="BP21" s="686"/>
      <c r="BQ21" s="686"/>
      <c r="BR21" s="686"/>
      <c r="BS21" s="692" t="s">
        <v>129</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c r="B22" s="680" t="s">
        <v>279</v>
      </c>
      <c r="C22" s="681"/>
      <c r="D22" s="681"/>
      <c r="E22" s="681"/>
      <c r="F22" s="681"/>
      <c r="G22" s="681"/>
      <c r="H22" s="681"/>
      <c r="I22" s="681"/>
      <c r="J22" s="681"/>
      <c r="K22" s="681"/>
      <c r="L22" s="681"/>
      <c r="M22" s="681"/>
      <c r="N22" s="681"/>
      <c r="O22" s="681"/>
      <c r="P22" s="681"/>
      <c r="Q22" s="682"/>
      <c r="R22" s="683">
        <v>31775156</v>
      </c>
      <c r="S22" s="684"/>
      <c r="T22" s="684"/>
      <c r="U22" s="684"/>
      <c r="V22" s="684"/>
      <c r="W22" s="684"/>
      <c r="X22" s="684"/>
      <c r="Y22" s="685"/>
      <c r="Z22" s="686">
        <v>11.9</v>
      </c>
      <c r="AA22" s="686"/>
      <c r="AB22" s="686"/>
      <c r="AC22" s="686"/>
      <c r="AD22" s="687">
        <v>29317228</v>
      </c>
      <c r="AE22" s="687"/>
      <c r="AF22" s="687"/>
      <c r="AG22" s="687"/>
      <c r="AH22" s="687"/>
      <c r="AI22" s="687"/>
      <c r="AJ22" s="687"/>
      <c r="AK22" s="687"/>
      <c r="AL22" s="688">
        <v>23.3</v>
      </c>
      <c r="AM22" s="689"/>
      <c r="AN22" s="689"/>
      <c r="AO22" s="690"/>
      <c r="AP22" s="702" t="s">
        <v>280</v>
      </c>
      <c r="AQ22" s="703"/>
      <c r="AR22" s="703"/>
      <c r="AS22" s="703"/>
      <c r="AT22" s="703"/>
      <c r="AU22" s="703"/>
      <c r="AV22" s="703"/>
      <c r="AW22" s="703"/>
      <c r="AX22" s="703"/>
      <c r="AY22" s="703"/>
      <c r="AZ22" s="703"/>
      <c r="BA22" s="703"/>
      <c r="BB22" s="703"/>
      <c r="BC22" s="703"/>
      <c r="BD22" s="703"/>
      <c r="BE22" s="703"/>
      <c r="BF22" s="704"/>
      <c r="BG22" s="683">
        <v>2004398</v>
      </c>
      <c r="BH22" s="684"/>
      <c r="BI22" s="684"/>
      <c r="BJ22" s="684"/>
      <c r="BK22" s="684"/>
      <c r="BL22" s="684"/>
      <c r="BM22" s="684"/>
      <c r="BN22" s="685"/>
      <c r="BO22" s="686">
        <v>2.2999999999999998</v>
      </c>
      <c r="BP22" s="686"/>
      <c r="BQ22" s="686"/>
      <c r="BR22" s="686"/>
      <c r="BS22" s="692" t="s">
        <v>129</v>
      </c>
      <c r="BT22" s="684"/>
      <c r="BU22" s="684"/>
      <c r="BV22" s="684"/>
      <c r="BW22" s="684"/>
      <c r="BX22" s="684"/>
      <c r="BY22" s="684"/>
      <c r="BZ22" s="684"/>
      <c r="CA22" s="684"/>
      <c r="CB22" s="693"/>
      <c r="CD22" s="665" t="s">
        <v>281</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c r="B23" s="680" t="s">
        <v>282</v>
      </c>
      <c r="C23" s="681"/>
      <c r="D23" s="681"/>
      <c r="E23" s="681"/>
      <c r="F23" s="681"/>
      <c r="G23" s="681"/>
      <c r="H23" s="681"/>
      <c r="I23" s="681"/>
      <c r="J23" s="681"/>
      <c r="K23" s="681"/>
      <c r="L23" s="681"/>
      <c r="M23" s="681"/>
      <c r="N23" s="681"/>
      <c r="O23" s="681"/>
      <c r="P23" s="681"/>
      <c r="Q23" s="682"/>
      <c r="R23" s="683">
        <v>29317228</v>
      </c>
      <c r="S23" s="684"/>
      <c r="T23" s="684"/>
      <c r="U23" s="684"/>
      <c r="V23" s="684"/>
      <c r="W23" s="684"/>
      <c r="X23" s="684"/>
      <c r="Y23" s="685"/>
      <c r="Z23" s="686">
        <v>11</v>
      </c>
      <c r="AA23" s="686"/>
      <c r="AB23" s="686"/>
      <c r="AC23" s="686"/>
      <c r="AD23" s="687">
        <v>29317228</v>
      </c>
      <c r="AE23" s="687"/>
      <c r="AF23" s="687"/>
      <c r="AG23" s="687"/>
      <c r="AH23" s="687"/>
      <c r="AI23" s="687"/>
      <c r="AJ23" s="687"/>
      <c r="AK23" s="687"/>
      <c r="AL23" s="688">
        <v>23.3</v>
      </c>
      <c r="AM23" s="689"/>
      <c r="AN23" s="689"/>
      <c r="AO23" s="690"/>
      <c r="AP23" s="702" t="s">
        <v>283</v>
      </c>
      <c r="AQ23" s="703"/>
      <c r="AR23" s="703"/>
      <c r="AS23" s="703"/>
      <c r="AT23" s="703"/>
      <c r="AU23" s="703"/>
      <c r="AV23" s="703"/>
      <c r="AW23" s="703"/>
      <c r="AX23" s="703"/>
      <c r="AY23" s="703"/>
      <c r="AZ23" s="703"/>
      <c r="BA23" s="703"/>
      <c r="BB23" s="703"/>
      <c r="BC23" s="703"/>
      <c r="BD23" s="703"/>
      <c r="BE23" s="703"/>
      <c r="BF23" s="704"/>
      <c r="BG23" s="683">
        <v>7124906</v>
      </c>
      <c r="BH23" s="684"/>
      <c r="BI23" s="684"/>
      <c r="BJ23" s="684"/>
      <c r="BK23" s="684"/>
      <c r="BL23" s="684"/>
      <c r="BM23" s="684"/>
      <c r="BN23" s="685"/>
      <c r="BO23" s="686">
        <v>8</v>
      </c>
      <c r="BP23" s="686"/>
      <c r="BQ23" s="686"/>
      <c r="BR23" s="686"/>
      <c r="BS23" s="692" t="s">
        <v>129</v>
      </c>
      <c r="BT23" s="684"/>
      <c r="BU23" s="684"/>
      <c r="BV23" s="684"/>
      <c r="BW23" s="684"/>
      <c r="BX23" s="684"/>
      <c r="BY23" s="684"/>
      <c r="BZ23" s="684"/>
      <c r="CA23" s="684"/>
      <c r="CB23" s="693"/>
      <c r="CD23" s="665" t="s">
        <v>222</v>
      </c>
      <c r="CE23" s="666"/>
      <c r="CF23" s="666"/>
      <c r="CG23" s="666"/>
      <c r="CH23" s="666"/>
      <c r="CI23" s="666"/>
      <c r="CJ23" s="666"/>
      <c r="CK23" s="666"/>
      <c r="CL23" s="666"/>
      <c r="CM23" s="666"/>
      <c r="CN23" s="666"/>
      <c r="CO23" s="666"/>
      <c r="CP23" s="666"/>
      <c r="CQ23" s="667"/>
      <c r="CR23" s="665" t="s">
        <v>284</v>
      </c>
      <c r="CS23" s="666"/>
      <c r="CT23" s="666"/>
      <c r="CU23" s="666"/>
      <c r="CV23" s="666"/>
      <c r="CW23" s="666"/>
      <c r="CX23" s="666"/>
      <c r="CY23" s="667"/>
      <c r="CZ23" s="665" t="s">
        <v>285</v>
      </c>
      <c r="DA23" s="666"/>
      <c r="DB23" s="666"/>
      <c r="DC23" s="667"/>
      <c r="DD23" s="665" t="s">
        <v>286</v>
      </c>
      <c r="DE23" s="666"/>
      <c r="DF23" s="666"/>
      <c r="DG23" s="666"/>
      <c r="DH23" s="666"/>
      <c r="DI23" s="666"/>
      <c r="DJ23" s="666"/>
      <c r="DK23" s="667"/>
      <c r="DL23" s="714" t="s">
        <v>287</v>
      </c>
      <c r="DM23" s="715"/>
      <c r="DN23" s="715"/>
      <c r="DO23" s="715"/>
      <c r="DP23" s="715"/>
      <c r="DQ23" s="715"/>
      <c r="DR23" s="715"/>
      <c r="DS23" s="715"/>
      <c r="DT23" s="715"/>
      <c r="DU23" s="715"/>
      <c r="DV23" s="716"/>
      <c r="DW23" s="665" t="s">
        <v>288</v>
      </c>
      <c r="DX23" s="666"/>
      <c r="DY23" s="666"/>
      <c r="DZ23" s="666"/>
      <c r="EA23" s="666"/>
      <c r="EB23" s="666"/>
      <c r="EC23" s="667"/>
    </row>
    <row r="24" spans="2:133" ht="11.25" customHeight="1">
      <c r="B24" s="680" t="s">
        <v>289</v>
      </c>
      <c r="C24" s="681"/>
      <c r="D24" s="681"/>
      <c r="E24" s="681"/>
      <c r="F24" s="681"/>
      <c r="G24" s="681"/>
      <c r="H24" s="681"/>
      <c r="I24" s="681"/>
      <c r="J24" s="681"/>
      <c r="K24" s="681"/>
      <c r="L24" s="681"/>
      <c r="M24" s="681"/>
      <c r="N24" s="681"/>
      <c r="O24" s="681"/>
      <c r="P24" s="681"/>
      <c r="Q24" s="682"/>
      <c r="R24" s="683">
        <v>2457908</v>
      </c>
      <c r="S24" s="684"/>
      <c r="T24" s="684"/>
      <c r="U24" s="684"/>
      <c r="V24" s="684"/>
      <c r="W24" s="684"/>
      <c r="X24" s="684"/>
      <c r="Y24" s="685"/>
      <c r="Z24" s="686">
        <v>0.9</v>
      </c>
      <c r="AA24" s="686"/>
      <c r="AB24" s="686"/>
      <c r="AC24" s="686"/>
      <c r="AD24" s="687" t="s">
        <v>129</v>
      </c>
      <c r="AE24" s="687"/>
      <c r="AF24" s="687"/>
      <c r="AG24" s="687"/>
      <c r="AH24" s="687"/>
      <c r="AI24" s="687"/>
      <c r="AJ24" s="687"/>
      <c r="AK24" s="687"/>
      <c r="AL24" s="688" t="s">
        <v>138</v>
      </c>
      <c r="AM24" s="689"/>
      <c r="AN24" s="689"/>
      <c r="AO24" s="690"/>
      <c r="AP24" s="702" t="s">
        <v>290</v>
      </c>
      <c r="AQ24" s="703"/>
      <c r="AR24" s="703"/>
      <c r="AS24" s="703"/>
      <c r="AT24" s="703"/>
      <c r="AU24" s="703"/>
      <c r="AV24" s="703"/>
      <c r="AW24" s="703"/>
      <c r="AX24" s="703"/>
      <c r="AY24" s="703"/>
      <c r="AZ24" s="703"/>
      <c r="BA24" s="703"/>
      <c r="BB24" s="703"/>
      <c r="BC24" s="703"/>
      <c r="BD24" s="703"/>
      <c r="BE24" s="703"/>
      <c r="BF24" s="704"/>
      <c r="BG24" s="683" t="s">
        <v>129</v>
      </c>
      <c r="BH24" s="684"/>
      <c r="BI24" s="684"/>
      <c r="BJ24" s="684"/>
      <c r="BK24" s="684"/>
      <c r="BL24" s="684"/>
      <c r="BM24" s="684"/>
      <c r="BN24" s="685"/>
      <c r="BO24" s="686" t="s">
        <v>234</v>
      </c>
      <c r="BP24" s="686"/>
      <c r="BQ24" s="686"/>
      <c r="BR24" s="686"/>
      <c r="BS24" s="692" t="s">
        <v>129</v>
      </c>
      <c r="BT24" s="684"/>
      <c r="BU24" s="684"/>
      <c r="BV24" s="684"/>
      <c r="BW24" s="684"/>
      <c r="BX24" s="684"/>
      <c r="BY24" s="684"/>
      <c r="BZ24" s="684"/>
      <c r="CA24" s="684"/>
      <c r="CB24" s="693"/>
      <c r="CD24" s="694" t="s">
        <v>291</v>
      </c>
      <c r="CE24" s="695"/>
      <c r="CF24" s="695"/>
      <c r="CG24" s="695"/>
      <c r="CH24" s="695"/>
      <c r="CI24" s="695"/>
      <c r="CJ24" s="695"/>
      <c r="CK24" s="695"/>
      <c r="CL24" s="695"/>
      <c r="CM24" s="695"/>
      <c r="CN24" s="695"/>
      <c r="CO24" s="695"/>
      <c r="CP24" s="695"/>
      <c r="CQ24" s="696"/>
      <c r="CR24" s="672">
        <v>147596177</v>
      </c>
      <c r="CS24" s="673"/>
      <c r="CT24" s="673"/>
      <c r="CU24" s="673"/>
      <c r="CV24" s="673"/>
      <c r="CW24" s="673"/>
      <c r="CX24" s="673"/>
      <c r="CY24" s="674"/>
      <c r="CZ24" s="677">
        <v>56.7</v>
      </c>
      <c r="DA24" s="678"/>
      <c r="DB24" s="678"/>
      <c r="DC24" s="697"/>
      <c r="DD24" s="722">
        <v>82954021</v>
      </c>
      <c r="DE24" s="673"/>
      <c r="DF24" s="673"/>
      <c r="DG24" s="673"/>
      <c r="DH24" s="673"/>
      <c r="DI24" s="673"/>
      <c r="DJ24" s="673"/>
      <c r="DK24" s="674"/>
      <c r="DL24" s="722">
        <v>82044577</v>
      </c>
      <c r="DM24" s="673"/>
      <c r="DN24" s="673"/>
      <c r="DO24" s="673"/>
      <c r="DP24" s="673"/>
      <c r="DQ24" s="673"/>
      <c r="DR24" s="673"/>
      <c r="DS24" s="673"/>
      <c r="DT24" s="673"/>
      <c r="DU24" s="673"/>
      <c r="DV24" s="674"/>
      <c r="DW24" s="677">
        <v>60.9</v>
      </c>
      <c r="DX24" s="678"/>
      <c r="DY24" s="678"/>
      <c r="DZ24" s="678"/>
      <c r="EA24" s="678"/>
      <c r="EB24" s="678"/>
      <c r="EC24" s="679"/>
    </row>
    <row r="25" spans="2:133" ht="11.25" customHeight="1">
      <c r="B25" s="680" t="s">
        <v>292</v>
      </c>
      <c r="C25" s="681"/>
      <c r="D25" s="681"/>
      <c r="E25" s="681"/>
      <c r="F25" s="681"/>
      <c r="G25" s="681"/>
      <c r="H25" s="681"/>
      <c r="I25" s="681"/>
      <c r="J25" s="681"/>
      <c r="K25" s="681"/>
      <c r="L25" s="681"/>
      <c r="M25" s="681"/>
      <c r="N25" s="681"/>
      <c r="O25" s="681"/>
      <c r="P25" s="681"/>
      <c r="Q25" s="682"/>
      <c r="R25" s="683">
        <v>20</v>
      </c>
      <c r="S25" s="684"/>
      <c r="T25" s="684"/>
      <c r="U25" s="684"/>
      <c r="V25" s="684"/>
      <c r="W25" s="684"/>
      <c r="X25" s="684"/>
      <c r="Y25" s="685"/>
      <c r="Z25" s="686">
        <v>0</v>
      </c>
      <c r="AA25" s="686"/>
      <c r="AB25" s="686"/>
      <c r="AC25" s="686"/>
      <c r="AD25" s="687" t="s">
        <v>138</v>
      </c>
      <c r="AE25" s="687"/>
      <c r="AF25" s="687"/>
      <c r="AG25" s="687"/>
      <c r="AH25" s="687"/>
      <c r="AI25" s="687"/>
      <c r="AJ25" s="687"/>
      <c r="AK25" s="687"/>
      <c r="AL25" s="688" t="s">
        <v>234</v>
      </c>
      <c r="AM25" s="689"/>
      <c r="AN25" s="689"/>
      <c r="AO25" s="690"/>
      <c r="AP25" s="702" t="s">
        <v>293</v>
      </c>
      <c r="AQ25" s="703"/>
      <c r="AR25" s="703"/>
      <c r="AS25" s="703"/>
      <c r="AT25" s="703"/>
      <c r="AU25" s="703"/>
      <c r="AV25" s="703"/>
      <c r="AW25" s="703"/>
      <c r="AX25" s="703"/>
      <c r="AY25" s="703"/>
      <c r="AZ25" s="703"/>
      <c r="BA25" s="703"/>
      <c r="BB25" s="703"/>
      <c r="BC25" s="703"/>
      <c r="BD25" s="703"/>
      <c r="BE25" s="703"/>
      <c r="BF25" s="704"/>
      <c r="BG25" s="683" t="s">
        <v>129</v>
      </c>
      <c r="BH25" s="684"/>
      <c r="BI25" s="684"/>
      <c r="BJ25" s="684"/>
      <c r="BK25" s="684"/>
      <c r="BL25" s="684"/>
      <c r="BM25" s="684"/>
      <c r="BN25" s="685"/>
      <c r="BO25" s="686" t="s">
        <v>129</v>
      </c>
      <c r="BP25" s="686"/>
      <c r="BQ25" s="686"/>
      <c r="BR25" s="686"/>
      <c r="BS25" s="692" t="s">
        <v>129</v>
      </c>
      <c r="BT25" s="684"/>
      <c r="BU25" s="684"/>
      <c r="BV25" s="684"/>
      <c r="BW25" s="684"/>
      <c r="BX25" s="684"/>
      <c r="BY25" s="684"/>
      <c r="BZ25" s="684"/>
      <c r="CA25" s="684"/>
      <c r="CB25" s="693"/>
      <c r="CD25" s="698" t="s">
        <v>294</v>
      </c>
      <c r="CE25" s="699"/>
      <c r="CF25" s="699"/>
      <c r="CG25" s="699"/>
      <c r="CH25" s="699"/>
      <c r="CI25" s="699"/>
      <c r="CJ25" s="699"/>
      <c r="CK25" s="699"/>
      <c r="CL25" s="699"/>
      <c r="CM25" s="699"/>
      <c r="CN25" s="699"/>
      <c r="CO25" s="699"/>
      <c r="CP25" s="699"/>
      <c r="CQ25" s="700"/>
      <c r="CR25" s="683">
        <v>32570084</v>
      </c>
      <c r="CS25" s="719"/>
      <c r="CT25" s="719"/>
      <c r="CU25" s="719"/>
      <c r="CV25" s="719"/>
      <c r="CW25" s="719"/>
      <c r="CX25" s="719"/>
      <c r="CY25" s="720"/>
      <c r="CZ25" s="688">
        <v>12.5</v>
      </c>
      <c r="DA25" s="717"/>
      <c r="DB25" s="717"/>
      <c r="DC25" s="721"/>
      <c r="DD25" s="692">
        <v>30611165</v>
      </c>
      <c r="DE25" s="719"/>
      <c r="DF25" s="719"/>
      <c r="DG25" s="719"/>
      <c r="DH25" s="719"/>
      <c r="DI25" s="719"/>
      <c r="DJ25" s="719"/>
      <c r="DK25" s="720"/>
      <c r="DL25" s="692">
        <v>29999489</v>
      </c>
      <c r="DM25" s="719"/>
      <c r="DN25" s="719"/>
      <c r="DO25" s="719"/>
      <c r="DP25" s="719"/>
      <c r="DQ25" s="719"/>
      <c r="DR25" s="719"/>
      <c r="DS25" s="719"/>
      <c r="DT25" s="719"/>
      <c r="DU25" s="719"/>
      <c r="DV25" s="720"/>
      <c r="DW25" s="688">
        <v>22.3</v>
      </c>
      <c r="DX25" s="717"/>
      <c r="DY25" s="717"/>
      <c r="DZ25" s="717"/>
      <c r="EA25" s="717"/>
      <c r="EB25" s="717"/>
      <c r="EC25" s="718"/>
    </row>
    <row r="26" spans="2:133" ht="11.25" customHeight="1">
      <c r="B26" s="680" t="s">
        <v>295</v>
      </c>
      <c r="C26" s="681"/>
      <c r="D26" s="681"/>
      <c r="E26" s="681"/>
      <c r="F26" s="681"/>
      <c r="G26" s="681"/>
      <c r="H26" s="681"/>
      <c r="I26" s="681"/>
      <c r="J26" s="681"/>
      <c r="K26" s="681"/>
      <c r="L26" s="681"/>
      <c r="M26" s="681"/>
      <c r="N26" s="681"/>
      <c r="O26" s="681"/>
      <c r="P26" s="681"/>
      <c r="Q26" s="682"/>
      <c r="R26" s="683">
        <v>135011226</v>
      </c>
      <c r="S26" s="684"/>
      <c r="T26" s="684"/>
      <c r="U26" s="684"/>
      <c r="V26" s="684"/>
      <c r="W26" s="684"/>
      <c r="X26" s="684"/>
      <c r="Y26" s="685"/>
      <c r="Z26" s="686">
        <v>50.6</v>
      </c>
      <c r="AA26" s="686"/>
      <c r="AB26" s="686"/>
      <c r="AC26" s="686"/>
      <c r="AD26" s="687">
        <v>125428392</v>
      </c>
      <c r="AE26" s="687"/>
      <c r="AF26" s="687"/>
      <c r="AG26" s="687"/>
      <c r="AH26" s="687"/>
      <c r="AI26" s="687"/>
      <c r="AJ26" s="687"/>
      <c r="AK26" s="687"/>
      <c r="AL26" s="688">
        <v>99.6</v>
      </c>
      <c r="AM26" s="689"/>
      <c r="AN26" s="689"/>
      <c r="AO26" s="690"/>
      <c r="AP26" s="702" t="s">
        <v>296</v>
      </c>
      <c r="AQ26" s="732"/>
      <c r="AR26" s="732"/>
      <c r="AS26" s="732"/>
      <c r="AT26" s="732"/>
      <c r="AU26" s="732"/>
      <c r="AV26" s="732"/>
      <c r="AW26" s="732"/>
      <c r="AX26" s="732"/>
      <c r="AY26" s="732"/>
      <c r="AZ26" s="732"/>
      <c r="BA26" s="732"/>
      <c r="BB26" s="732"/>
      <c r="BC26" s="732"/>
      <c r="BD26" s="732"/>
      <c r="BE26" s="732"/>
      <c r="BF26" s="704"/>
      <c r="BG26" s="683" t="s">
        <v>129</v>
      </c>
      <c r="BH26" s="684"/>
      <c r="BI26" s="684"/>
      <c r="BJ26" s="684"/>
      <c r="BK26" s="684"/>
      <c r="BL26" s="684"/>
      <c r="BM26" s="684"/>
      <c r="BN26" s="685"/>
      <c r="BO26" s="686" t="s">
        <v>129</v>
      </c>
      <c r="BP26" s="686"/>
      <c r="BQ26" s="686"/>
      <c r="BR26" s="686"/>
      <c r="BS26" s="692" t="s">
        <v>138</v>
      </c>
      <c r="BT26" s="684"/>
      <c r="BU26" s="684"/>
      <c r="BV26" s="684"/>
      <c r="BW26" s="684"/>
      <c r="BX26" s="684"/>
      <c r="BY26" s="684"/>
      <c r="BZ26" s="684"/>
      <c r="CA26" s="684"/>
      <c r="CB26" s="693"/>
      <c r="CD26" s="698" t="s">
        <v>297</v>
      </c>
      <c r="CE26" s="699"/>
      <c r="CF26" s="699"/>
      <c r="CG26" s="699"/>
      <c r="CH26" s="699"/>
      <c r="CI26" s="699"/>
      <c r="CJ26" s="699"/>
      <c r="CK26" s="699"/>
      <c r="CL26" s="699"/>
      <c r="CM26" s="699"/>
      <c r="CN26" s="699"/>
      <c r="CO26" s="699"/>
      <c r="CP26" s="699"/>
      <c r="CQ26" s="700"/>
      <c r="CR26" s="683">
        <v>22201749</v>
      </c>
      <c r="CS26" s="684"/>
      <c r="CT26" s="684"/>
      <c r="CU26" s="684"/>
      <c r="CV26" s="684"/>
      <c r="CW26" s="684"/>
      <c r="CX26" s="684"/>
      <c r="CY26" s="685"/>
      <c r="CZ26" s="688">
        <v>8.5</v>
      </c>
      <c r="DA26" s="717"/>
      <c r="DB26" s="717"/>
      <c r="DC26" s="721"/>
      <c r="DD26" s="692">
        <v>20576197</v>
      </c>
      <c r="DE26" s="684"/>
      <c r="DF26" s="684"/>
      <c r="DG26" s="684"/>
      <c r="DH26" s="684"/>
      <c r="DI26" s="684"/>
      <c r="DJ26" s="684"/>
      <c r="DK26" s="685"/>
      <c r="DL26" s="692" t="s">
        <v>138</v>
      </c>
      <c r="DM26" s="684"/>
      <c r="DN26" s="684"/>
      <c r="DO26" s="684"/>
      <c r="DP26" s="684"/>
      <c r="DQ26" s="684"/>
      <c r="DR26" s="684"/>
      <c r="DS26" s="684"/>
      <c r="DT26" s="684"/>
      <c r="DU26" s="684"/>
      <c r="DV26" s="685"/>
      <c r="DW26" s="688" t="s">
        <v>138</v>
      </c>
      <c r="DX26" s="717"/>
      <c r="DY26" s="717"/>
      <c r="DZ26" s="717"/>
      <c r="EA26" s="717"/>
      <c r="EB26" s="717"/>
      <c r="EC26" s="718"/>
    </row>
    <row r="27" spans="2:133" ht="11.25" customHeight="1">
      <c r="B27" s="680" t="s">
        <v>298</v>
      </c>
      <c r="C27" s="681"/>
      <c r="D27" s="681"/>
      <c r="E27" s="681"/>
      <c r="F27" s="681"/>
      <c r="G27" s="681"/>
      <c r="H27" s="681"/>
      <c r="I27" s="681"/>
      <c r="J27" s="681"/>
      <c r="K27" s="681"/>
      <c r="L27" s="681"/>
      <c r="M27" s="681"/>
      <c r="N27" s="681"/>
      <c r="O27" s="681"/>
      <c r="P27" s="681"/>
      <c r="Q27" s="682"/>
      <c r="R27" s="683">
        <v>108644</v>
      </c>
      <c r="S27" s="684"/>
      <c r="T27" s="684"/>
      <c r="U27" s="684"/>
      <c r="V27" s="684"/>
      <c r="W27" s="684"/>
      <c r="X27" s="684"/>
      <c r="Y27" s="685"/>
      <c r="Z27" s="686">
        <v>0</v>
      </c>
      <c r="AA27" s="686"/>
      <c r="AB27" s="686"/>
      <c r="AC27" s="686"/>
      <c r="AD27" s="687">
        <v>108644</v>
      </c>
      <c r="AE27" s="687"/>
      <c r="AF27" s="687"/>
      <c r="AG27" s="687"/>
      <c r="AH27" s="687"/>
      <c r="AI27" s="687"/>
      <c r="AJ27" s="687"/>
      <c r="AK27" s="687"/>
      <c r="AL27" s="688">
        <v>0.1</v>
      </c>
      <c r="AM27" s="689"/>
      <c r="AN27" s="689"/>
      <c r="AO27" s="690"/>
      <c r="AP27" s="680" t="s">
        <v>299</v>
      </c>
      <c r="AQ27" s="681"/>
      <c r="AR27" s="681"/>
      <c r="AS27" s="681"/>
      <c r="AT27" s="681"/>
      <c r="AU27" s="681"/>
      <c r="AV27" s="681"/>
      <c r="AW27" s="681"/>
      <c r="AX27" s="681"/>
      <c r="AY27" s="681"/>
      <c r="AZ27" s="681"/>
      <c r="BA27" s="681"/>
      <c r="BB27" s="681"/>
      <c r="BC27" s="681"/>
      <c r="BD27" s="681"/>
      <c r="BE27" s="681"/>
      <c r="BF27" s="682"/>
      <c r="BG27" s="683">
        <v>88762480</v>
      </c>
      <c r="BH27" s="684"/>
      <c r="BI27" s="684"/>
      <c r="BJ27" s="684"/>
      <c r="BK27" s="684"/>
      <c r="BL27" s="684"/>
      <c r="BM27" s="684"/>
      <c r="BN27" s="685"/>
      <c r="BO27" s="686">
        <v>100</v>
      </c>
      <c r="BP27" s="686"/>
      <c r="BQ27" s="686"/>
      <c r="BR27" s="686"/>
      <c r="BS27" s="692">
        <v>1125722</v>
      </c>
      <c r="BT27" s="684"/>
      <c r="BU27" s="684"/>
      <c r="BV27" s="684"/>
      <c r="BW27" s="684"/>
      <c r="BX27" s="684"/>
      <c r="BY27" s="684"/>
      <c r="BZ27" s="684"/>
      <c r="CA27" s="684"/>
      <c r="CB27" s="693"/>
      <c r="CD27" s="698" t="s">
        <v>300</v>
      </c>
      <c r="CE27" s="699"/>
      <c r="CF27" s="699"/>
      <c r="CG27" s="699"/>
      <c r="CH27" s="699"/>
      <c r="CI27" s="699"/>
      <c r="CJ27" s="699"/>
      <c r="CK27" s="699"/>
      <c r="CL27" s="699"/>
      <c r="CM27" s="699"/>
      <c r="CN27" s="699"/>
      <c r="CO27" s="699"/>
      <c r="CP27" s="699"/>
      <c r="CQ27" s="700"/>
      <c r="CR27" s="683">
        <v>90085511</v>
      </c>
      <c r="CS27" s="719"/>
      <c r="CT27" s="719"/>
      <c r="CU27" s="719"/>
      <c r="CV27" s="719"/>
      <c r="CW27" s="719"/>
      <c r="CX27" s="719"/>
      <c r="CY27" s="720"/>
      <c r="CZ27" s="688">
        <v>34.6</v>
      </c>
      <c r="DA27" s="717"/>
      <c r="DB27" s="717"/>
      <c r="DC27" s="721"/>
      <c r="DD27" s="692">
        <v>27626613</v>
      </c>
      <c r="DE27" s="719"/>
      <c r="DF27" s="719"/>
      <c r="DG27" s="719"/>
      <c r="DH27" s="719"/>
      <c r="DI27" s="719"/>
      <c r="DJ27" s="719"/>
      <c r="DK27" s="720"/>
      <c r="DL27" s="692">
        <v>27347072</v>
      </c>
      <c r="DM27" s="719"/>
      <c r="DN27" s="719"/>
      <c r="DO27" s="719"/>
      <c r="DP27" s="719"/>
      <c r="DQ27" s="719"/>
      <c r="DR27" s="719"/>
      <c r="DS27" s="719"/>
      <c r="DT27" s="719"/>
      <c r="DU27" s="719"/>
      <c r="DV27" s="720"/>
      <c r="DW27" s="688">
        <v>20.3</v>
      </c>
      <c r="DX27" s="717"/>
      <c r="DY27" s="717"/>
      <c r="DZ27" s="717"/>
      <c r="EA27" s="717"/>
      <c r="EB27" s="717"/>
      <c r="EC27" s="718"/>
    </row>
    <row r="28" spans="2:133" ht="11.25" customHeight="1">
      <c r="B28" s="680" t="s">
        <v>301</v>
      </c>
      <c r="C28" s="681"/>
      <c r="D28" s="681"/>
      <c r="E28" s="681"/>
      <c r="F28" s="681"/>
      <c r="G28" s="681"/>
      <c r="H28" s="681"/>
      <c r="I28" s="681"/>
      <c r="J28" s="681"/>
      <c r="K28" s="681"/>
      <c r="L28" s="681"/>
      <c r="M28" s="681"/>
      <c r="N28" s="681"/>
      <c r="O28" s="681"/>
      <c r="P28" s="681"/>
      <c r="Q28" s="682"/>
      <c r="R28" s="683">
        <v>2036516</v>
      </c>
      <c r="S28" s="684"/>
      <c r="T28" s="684"/>
      <c r="U28" s="684"/>
      <c r="V28" s="684"/>
      <c r="W28" s="684"/>
      <c r="X28" s="684"/>
      <c r="Y28" s="685"/>
      <c r="Z28" s="686">
        <v>0.8</v>
      </c>
      <c r="AA28" s="686"/>
      <c r="AB28" s="686"/>
      <c r="AC28" s="686"/>
      <c r="AD28" s="687" t="s">
        <v>138</v>
      </c>
      <c r="AE28" s="687"/>
      <c r="AF28" s="687"/>
      <c r="AG28" s="687"/>
      <c r="AH28" s="687"/>
      <c r="AI28" s="687"/>
      <c r="AJ28" s="687"/>
      <c r="AK28" s="687"/>
      <c r="AL28" s="688" t="s">
        <v>129</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302</v>
      </c>
      <c r="CE28" s="699"/>
      <c r="CF28" s="699"/>
      <c r="CG28" s="699"/>
      <c r="CH28" s="699"/>
      <c r="CI28" s="699"/>
      <c r="CJ28" s="699"/>
      <c r="CK28" s="699"/>
      <c r="CL28" s="699"/>
      <c r="CM28" s="699"/>
      <c r="CN28" s="699"/>
      <c r="CO28" s="699"/>
      <c r="CP28" s="699"/>
      <c r="CQ28" s="700"/>
      <c r="CR28" s="683">
        <v>24940582</v>
      </c>
      <c r="CS28" s="684"/>
      <c r="CT28" s="684"/>
      <c r="CU28" s="684"/>
      <c r="CV28" s="684"/>
      <c r="CW28" s="684"/>
      <c r="CX28" s="684"/>
      <c r="CY28" s="685"/>
      <c r="CZ28" s="688">
        <v>9.6</v>
      </c>
      <c r="DA28" s="717"/>
      <c r="DB28" s="717"/>
      <c r="DC28" s="721"/>
      <c r="DD28" s="692">
        <v>24716243</v>
      </c>
      <c r="DE28" s="684"/>
      <c r="DF28" s="684"/>
      <c r="DG28" s="684"/>
      <c r="DH28" s="684"/>
      <c r="DI28" s="684"/>
      <c r="DJ28" s="684"/>
      <c r="DK28" s="685"/>
      <c r="DL28" s="692">
        <v>24698016</v>
      </c>
      <c r="DM28" s="684"/>
      <c r="DN28" s="684"/>
      <c r="DO28" s="684"/>
      <c r="DP28" s="684"/>
      <c r="DQ28" s="684"/>
      <c r="DR28" s="684"/>
      <c r="DS28" s="684"/>
      <c r="DT28" s="684"/>
      <c r="DU28" s="684"/>
      <c r="DV28" s="685"/>
      <c r="DW28" s="688">
        <v>18.3</v>
      </c>
      <c r="DX28" s="717"/>
      <c r="DY28" s="717"/>
      <c r="DZ28" s="717"/>
      <c r="EA28" s="717"/>
      <c r="EB28" s="717"/>
      <c r="EC28" s="718"/>
    </row>
    <row r="29" spans="2:133" ht="11.25" customHeight="1">
      <c r="B29" s="680" t="s">
        <v>303</v>
      </c>
      <c r="C29" s="681"/>
      <c r="D29" s="681"/>
      <c r="E29" s="681"/>
      <c r="F29" s="681"/>
      <c r="G29" s="681"/>
      <c r="H29" s="681"/>
      <c r="I29" s="681"/>
      <c r="J29" s="681"/>
      <c r="K29" s="681"/>
      <c r="L29" s="681"/>
      <c r="M29" s="681"/>
      <c r="N29" s="681"/>
      <c r="O29" s="681"/>
      <c r="P29" s="681"/>
      <c r="Q29" s="682"/>
      <c r="R29" s="683">
        <v>4830694</v>
      </c>
      <c r="S29" s="684"/>
      <c r="T29" s="684"/>
      <c r="U29" s="684"/>
      <c r="V29" s="684"/>
      <c r="W29" s="684"/>
      <c r="X29" s="684"/>
      <c r="Y29" s="685"/>
      <c r="Z29" s="686">
        <v>1.8</v>
      </c>
      <c r="AA29" s="686"/>
      <c r="AB29" s="686"/>
      <c r="AC29" s="686"/>
      <c r="AD29" s="687">
        <v>262211</v>
      </c>
      <c r="AE29" s="687"/>
      <c r="AF29" s="687"/>
      <c r="AG29" s="687"/>
      <c r="AH29" s="687"/>
      <c r="AI29" s="687"/>
      <c r="AJ29" s="687"/>
      <c r="AK29" s="687"/>
      <c r="AL29" s="688">
        <v>0.2</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304</v>
      </c>
      <c r="CE29" s="724"/>
      <c r="CF29" s="698" t="s">
        <v>70</v>
      </c>
      <c r="CG29" s="699"/>
      <c r="CH29" s="699"/>
      <c r="CI29" s="699"/>
      <c r="CJ29" s="699"/>
      <c r="CK29" s="699"/>
      <c r="CL29" s="699"/>
      <c r="CM29" s="699"/>
      <c r="CN29" s="699"/>
      <c r="CO29" s="699"/>
      <c r="CP29" s="699"/>
      <c r="CQ29" s="700"/>
      <c r="CR29" s="683">
        <v>24940582</v>
      </c>
      <c r="CS29" s="719"/>
      <c r="CT29" s="719"/>
      <c r="CU29" s="719"/>
      <c r="CV29" s="719"/>
      <c r="CW29" s="719"/>
      <c r="CX29" s="719"/>
      <c r="CY29" s="720"/>
      <c r="CZ29" s="688">
        <v>9.6</v>
      </c>
      <c r="DA29" s="717"/>
      <c r="DB29" s="717"/>
      <c r="DC29" s="721"/>
      <c r="DD29" s="692">
        <v>24716243</v>
      </c>
      <c r="DE29" s="719"/>
      <c r="DF29" s="719"/>
      <c r="DG29" s="719"/>
      <c r="DH29" s="719"/>
      <c r="DI29" s="719"/>
      <c r="DJ29" s="719"/>
      <c r="DK29" s="720"/>
      <c r="DL29" s="692">
        <v>24698016</v>
      </c>
      <c r="DM29" s="719"/>
      <c r="DN29" s="719"/>
      <c r="DO29" s="719"/>
      <c r="DP29" s="719"/>
      <c r="DQ29" s="719"/>
      <c r="DR29" s="719"/>
      <c r="DS29" s="719"/>
      <c r="DT29" s="719"/>
      <c r="DU29" s="719"/>
      <c r="DV29" s="720"/>
      <c r="DW29" s="688">
        <v>18.3</v>
      </c>
      <c r="DX29" s="717"/>
      <c r="DY29" s="717"/>
      <c r="DZ29" s="717"/>
      <c r="EA29" s="717"/>
      <c r="EB29" s="717"/>
      <c r="EC29" s="718"/>
    </row>
    <row r="30" spans="2:133" ht="11.25" customHeight="1">
      <c r="B30" s="680" t="s">
        <v>305</v>
      </c>
      <c r="C30" s="681"/>
      <c r="D30" s="681"/>
      <c r="E30" s="681"/>
      <c r="F30" s="681"/>
      <c r="G30" s="681"/>
      <c r="H30" s="681"/>
      <c r="I30" s="681"/>
      <c r="J30" s="681"/>
      <c r="K30" s="681"/>
      <c r="L30" s="681"/>
      <c r="M30" s="681"/>
      <c r="N30" s="681"/>
      <c r="O30" s="681"/>
      <c r="P30" s="681"/>
      <c r="Q30" s="682"/>
      <c r="R30" s="683">
        <v>1116674</v>
      </c>
      <c r="S30" s="684"/>
      <c r="T30" s="684"/>
      <c r="U30" s="684"/>
      <c r="V30" s="684"/>
      <c r="W30" s="684"/>
      <c r="X30" s="684"/>
      <c r="Y30" s="685"/>
      <c r="Z30" s="686">
        <v>0.4</v>
      </c>
      <c r="AA30" s="686"/>
      <c r="AB30" s="686"/>
      <c r="AC30" s="686"/>
      <c r="AD30" s="687" t="s">
        <v>129</v>
      </c>
      <c r="AE30" s="687"/>
      <c r="AF30" s="687"/>
      <c r="AG30" s="687"/>
      <c r="AH30" s="687"/>
      <c r="AI30" s="687"/>
      <c r="AJ30" s="687"/>
      <c r="AK30" s="687"/>
      <c r="AL30" s="688" t="s">
        <v>138</v>
      </c>
      <c r="AM30" s="689"/>
      <c r="AN30" s="689"/>
      <c r="AO30" s="690"/>
      <c r="AP30" s="662" t="s">
        <v>222</v>
      </c>
      <c r="AQ30" s="663"/>
      <c r="AR30" s="663"/>
      <c r="AS30" s="663"/>
      <c r="AT30" s="663"/>
      <c r="AU30" s="663"/>
      <c r="AV30" s="663"/>
      <c r="AW30" s="663"/>
      <c r="AX30" s="663"/>
      <c r="AY30" s="663"/>
      <c r="AZ30" s="663"/>
      <c r="BA30" s="663"/>
      <c r="BB30" s="663"/>
      <c r="BC30" s="663"/>
      <c r="BD30" s="663"/>
      <c r="BE30" s="663"/>
      <c r="BF30" s="664"/>
      <c r="BG30" s="662" t="s">
        <v>306</v>
      </c>
      <c r="BH30" s="736"/>
      <c r="BI30" s="736"/>
      <c r="BJ30" s="736"/>
      <c r="BK30" s="736"/>
      <c r="BL30" s="736"/>
      <c r="BM30" s="736"/>
      <c r="BN30" s="736"/>
      <c r="BO30" s="736"/>
      <c r="BP30" s="736"/>
      <c r="BQ30" s="737"/>
      <c r="BR30" s="662" t="s">
        <v>307</v>
      </c>
      <c r="BS30" s="736"/>
      <c r="BT30" s="736"/>
      <c r="BU30" s="736"/>
      <c r="BV30" s="736"/>
      <c r="BW30" s="736"/>
      <c r="BX30" s="736"/>
      <c r="BY30" s="736"/>
      <c r="BZ30" s="736"/>
      <c r="CA30" s="736"/>
      <c r="CB30" s="737"/>
      <c r="CD30" s="725"/>
      <c r="CE30" s="726"/>
      <c r="CF30" s="698" t="s">
        <v>308</v>
      </c>
      <c r="CG30" s="699"/>
      <c r="CH30" s="699"/>
      <c r="CI30" s="699"/>
      <c r="CJ30" s="699"/>
      <c r="CK30" s="699"/>
      <c r="CL30" s="699"/>
      <c r="CM30" s="699"/>
      <c r="CN30" s="699"/>
      <c r="CO30" s="699"/>
      <c r="CP30" s="699"/>
      <c r="CQ30" s="700"/>
      <c r="CR30" s="683">
        <v>22983130</v>
      </c>
      <c r="CS30" s="684"/>
      <c r="CT30" s="684"/>
      <c r="CU30" s="684"/>
      <c r="CV30" s="684"/>
      <c r="CW30" s="684"/>
      <c r="CX30" s="684"/>
      <c r="CY30" s="685"/>
      <c r="CZ30" s="688">
        <v>8.8000000000000007</v>
      </c>
      <c r="DA30" s="717"/>
      <c r="DB30" s="717"/>
      <c r="DC30" s="721"/>
      <c r="DD30" s="692">
        <v>22766257</v>
      </c>
      <c r="DE30" s="684"/>
      <c r="DF30" s="684"/>
      <c r="DG30" s="684"/>
      <c r="DH30" s="684"/>
      <c r="DI30" s="684"/>
      <c r="DJ30" s="684"/>
      <c r="DK30" s="685"/>
      <c r="DL30" s="692">
        <v>22748626</v>
      </c>
      <c r="DM30" s="684"/>
      <c r="DN30" s="684"/>
      <c r="DO30" s="684"/>
      <c r="DP30" s="684"/>
      <c r="DQ30" s="684"/>
      <c r="DR30" s="684"/>
      <c r="DS30" s="684"/>
      <c r="DT30" s="684"/>
      <c r="DU30" s="684"/>
      <c r="DV30" s="685"/>
      <c r="DW30" s="688">
        <v>16.899999999999999</v>
      </c>
      <c r="DX30" s="717"/>
      <c r="DY30" s="717"/>
      <c r="DZ30" s="717"/>
      <c r="EA30" s="717"/>
      <c r="EB30" s="717"/>
      <c r="EC30" s="718"/>
    </row>
    <row r="31" spans="2:133" ht="11.25" customHeight="1">
      <c r="B31" s="680" t="s">
        <v>309</v>
      </c>
      <c r="C31" s="681"/>
      <c r="D31" s="681"/>
      <c r="E31" s="681"/>
      <c r="F31" s="681"/>
      <c r="G31" s="681"/>
      <c r="H31" s="681"/>
      <c r="I31" s="681"/>
      <c r="J31" s="681"/>
      <c r="K31" s="681"/>
      <c r="L31" s="681"/>
      <c r="M31" s="681"/>
      <c r="N31" s="681"/>
      <c r="O31" s="681"/>
      <c r="P31" s="681"/>
      <c r="Q31" s="682"/>
      <c r="R31" s="683">
        <v>59527469</v>
      </c>
      <c r="S31" s="684"/>
      <c r="T31" s="684"/>
      <c r="U31" s="684"/>
      <c r="V31" s="684"/>
      <c r="W31" s="684"/>
      <c r="X31" s="684"/>
      <c r="Y31" s="685"/>
      <c r="Z31" s="686">
        <v>22.3</v>
      </c>
      <c r="AA31" s="686"/>
      <c r="AB31" s="686"/>
      <c r="AC31" s="686"/>
      <c r="AD31" s="687" t="s">
        <v>129</v>
      </c>
      <c r="AE31" s="687"/>
      <c r="AF31" s="687"/>
      <c r="AG31" s="687"/>
      <c r="AH31" s="687"/>
      <c r="AI31" s="687"/>
      <c r="AJ31" s="687"/>
      <c r="AK31" s="687"/>
      <c r="AL31" s="688" t="s">
        <v>138</v>
      </c>
      <c r="AM31" s="689"/>
      <c r="AN31" s="689"/>
      <c r="AO31" s="690"/>
      <c r="AP31" s="740" t="s">
        <v>310</v>
      </c>
      <c r="AQ31" s="741"/>
      <c r="AR31" s="741"/>
      <c r="AS31" s="741"/>
      <c r="AT31" s="746" t="s">
        <v>311</v>
      </c>
      <c r="AU31" s="231"/>
      <c r="AV31" s="231"/>
      <c r="AW31" s="231"/>
      <c r="AX31" s="669" t="s">
        <v>188</v>
      </c>
      <c r="AY31" s="670"/>
      <c r="AZ31" s="670"/>
      <c r="BA31" s="670"/>
      <c r="BB31" s="670"/>
      <c r="BC31" s="670"/>
      <c r="BD31" s="670"/>
      <c r="BE31" s="670"/>
      <c r="BF31" s="671"/>
      <c r="BG31" s="751">
        <v>99.4</v>
      </c>
      <c r="BH31" s="738"/>
      <c r="BI31" s="738"/>
      <c r="BJ31" s="738"/>
      <c r="BK31" s="738"/>
      <c r="BL31" s="738"/>
      <c r="BM31" s="678">
        <v>97.4</v>
      </c>
      <c r="BN31" s="738"/>
      <c r="BO31" s="738"/>
      <c r="BP31" s="738"/>
      <c r="BQ31" s="739"/>
      <c r="BR31" s="751">
        <v>99.3</v>
      </c>
      <c r="BS31" s="738"/>
      <c r="BT31" s="738"/>
      <c r="BU31" s="738"/>
      <c r="BV31" s="738"/>
      <c r="BW31" s="738"/>
      <c r="BX31" s="678">
        <v>96.9</v>
      </c>
      <c r="BY31" s="738"/>
      <c r="BZ31" s="738"/>
      <c r="CA31" s="738"/>
      <c r="CB31" s="739"/>
      <c r="CD31" s="725"/>
      <c r="CE31" s="726"/>
      <c r="CF31" s="698" t="s">
        <v>312</v>
      </c>
      <c r="CG31" s="699"/>
      <c r="CH31" s="699"/>
      <c r="CI31" s="699"/>
      <c r="CJ31" s="699"/>
      <c r="CK31" s="699"/>
      <c r="CL31" s="699"/>
      <c r="CM31" s="699"/>
      <c r="CN31" s="699"/>
      <c r="CO31" s="699"/>
      <c r="CP31" s="699"/>
      <c r="CQ31" s="700"/>
      <c r="CR31" s="683">
        <v>1957452</v>
      </c>
      <c r="CS31" s="719"/>
      <c r="CT31" s="719"/>
      <c r="CU31" s="719"/>
      <c r="CV31" s="719"/>
      <c r="CW31" s="719"/>
      <c r="CX31" s="719"/>
      <c r="CY31" s="720"/>
      <c r="CZ31" s="688">
        <v>0.8</v>
      </c>
      <c r="DA31" s="717"/>
      <c r="DB31" s="717"/>
      <c r="DC31" s="721"/>
      <c r="DD31" s="692">
        <v>1949986</v>
      </c>
      <c r="DE31" s="719"/>
      <c r="DF31" s="719"/>
      <c r="DG31" s="719"/>
      <c r="DH31" s="719"/>
      <c r="DI31" s="719"/>
      <c r="DJ31" s="719"/>
      <c r="DK31" s="720"/>
      <c r="DL31" s="692">
        <v>1949390</v>
      </c>
      <c r="DM31" s="719"/>
      <c r="DN31" s="719"/>
      <c r="DO31" s="719"/>
      <c r="DP31" s="719"/>
      <c r="DQ31" s="719"/>
      <c r="DR31" s="719"/>
      <c r="DS31" s="719"/>
      <c r="DT31" s="719"/>
      <c r="DU31" s="719"/>
      <c r="DV31" s="720"/>
      <c r="DW31" s="688">
        <v>1.4</v>
      </c>
      <c r="DX31" s="717"/>
      <c r="DY31" s="717"/>
      <c r="DZ31" s="717"/>
      <c r="EA31" s="717"/>
      <c r="EB31" s="717"/>
      <c r="EC31" s="718"/>
    </row>
    <row r="32" spans="2:133" ht="11.25" customHeight="1">
      <c r="B32" s="729" t="s">
        <v>313</v>
      </c>
      <c r="C32" s="730"/>
      <c r="D32" s="730"/>
      <c r="E32" s="730"/>
      <c r="F32" s="730"/>
      <c r="G32" s="730"/>
      <c r="H32" s="730"/>
      <c r="I32" s="730"/>
      <c r="J32" s="730"/>
      <c r="K32" s="730"/>
      <c r="L32" s="730"/>
      <c r="M32" s="730"/>
      <c r="N32" s="730"/>
      <c r="O32" s="730"/>
      <c r="P32" s="730"/>
      <c r="Q32" s="731"/>
      <c r="R32" s="683" t="s">
        <v>138</v>
      </c>
      <c r="S32" s="684"/>
      <c r="T32" s="684"/>
      <c r="U32" s="684"/>
      <c r="V32" s="684"/>
      <c r="W32" s="684"/>
      <c r="X32" s="684"/>
      <c r="Y32" s="685"/>
      <c r="Z32" s="686" t="s">
        <v>138</v>
      </c>
      <c r="AA32" s="686"/>
      <c r="AB32" s="686"/>
      <c r="AC32" s="686"/>
      <c r="AD32" s="687" t="s">
        <v>138</v>
      </c>
      <c r="AE32" s="687"/>
      <c r="AF32" s="687"/>
      <c r="AG32" s="687"/>
      <c r="AH32" s="687"/>
      <c r="AI32" s="687"/>
      <c r="AJ32" s="687"/>
      <c r="AK32" s="687"/>
      <c r="AL32" s="688" t="s">
        <v>129</v>
      </c>
      <c r="AM32" s="689"/>
      <c r="AN32" s="689"/>
      <c r="AO32" s="690"/>
      <c r="AP32" s="742"/>
      <c r="AQ32" s="743"/>
      <c r="AR32" s="743"/>
      <c r="AS32" s="743"/>
      <c r="AT32" s="747"/>
      <c r="AU32" s="230" t="s">
        <v>314</v>
      </c>
      <c r="AV32" s="230"/>
      <c r="AW32" s="230"/>
      <c r="AX32" s="680" t="s">
        <v>315</v>
      </c>
      <c r="AY32" s="681"/>
      <c r="AZ32" s="681"/>
      <c r="BA32" s="681"/>
      <c r="BB32" s="681"/>
      <c r="BC32" s="681"/>
      <c r="BD32" s="681"/>
      <c r="BE32" s="681"/>
      <c r="BF32" s="682"/>
      <c r="BG32" s="752">
        <v>99.3</v>
      </c>
      <c r="BH32" s="719"/>
      <c r="BI32" s="719"/>
      <c r="BJ32" s="719"/>
      <c r="BK32" s="719"/>
      <c r="BL32" s="719"/>
      <c r="BM32" s="689">
        <v>97.7</v>
      </c>
      <c r="BN32" s="749"/>
      <c r="BO32" s="749"/>
      <c r="BP32" s="749"/>
      <c r="BQ32" s="750"/>
      <c r="BR32" s="752">
        <v>99.2</v>
      </c>
      <c r="BS32" s="719"/>
      <c r="BT32" s="719"/>
      <c r="BU32" s="719"/>
      <c r="BV32" s="719"/>
      <c r="BW32" s="719"/>
      <c r="BX32" s="689">
        <v>97.4</v>
      </c>
      <c r="BY32" s="749"/>
      <c r="BZ32" s="749"/>
      <c r="CA32" s="749"/>
      <c r="CB32" s="750"/>
      <c r="CD32" s="727"/>
      <c r="CE32" s="728"/>
      <c r="CF32" s="698" t="s">
        <v>316</v>
      </c>
      <c r="CG32" s="699"/>
      <c r="CH32" s="699"/>
      <c r="CI32" s="699"/>
      <c r="CJ32" s="699"/>
      <c r="CK32" s="699"/>
      <c r="CL32" s="699"/>
      <c r="CM32" s="699"/>
      <c r="CN32" s="699"/>
      <c r="CO32" s="699"/>
      <c r="CP32" s="699"/>
      <c r="CQ32" s="700"/>
      <c r="CR32" s="683" t="s">
        <v>129</v>
      </c>
      <c r="CS32" s="684"/>
      <c r="CT32" s="684"/>
      <c r="CU32" s="684"/>
      <c r="CV32" s="684"/>
      <c r="CW32" s="684"/>
      <c r="CX32" s="684"/>
      <c r="CY32" s="685"/>
      <c r="CZ32" s="688" t="s">
        <v>138</v>
      </c>
      <c r="DA32" s="717"/>
      <c r="DB32" s="717"/>
      <c r="DC32" s="721"/>
      <c r="DD32" s="692" t="s">
        <v>129</v>
      </c>
      <c r="DE32" s="684"/>
      <c r="DF32" s="684"/>
      <c r="DG32" s="684"/>
      <c r="DH32" s="684"/>
      <c r="DI32" s="684"/>
      <c r="DJ32" s="684"/>
      <c r="DK32" s="685"/>
      <c r="DL32" s="692" t="s">
        <v>129</v>
      </c>
      <c r="DM32" s="684"/>
      <c r="DN32" s="684"/>
      <c r="DO32" s="684"/>
      <c r="DP32" s="684"/>
      <c r="DQ32" s="684"/>
      <c r="DR32" s="684"/>
      <c r="DS32" s="684"/>
      <c r="DT32" s="684"/>
      <c r="DU32" s="684"/>
      <c r="DV32" s="685"/>
      <c r="DW32" s="688" t="s">
        <v>129</v>
      </c>
      <c r="DX32" s="717"/>
      <c r="DY32" s="717"/>
      <c r="DZ32" s="717"/>
      <c r="EA32" s="717"/>
      <c r="EB32" s="717"/>
      <c r="EC32" s="718"/>
    </row>
    <row r="33" spans="2:133" ht="11.25" customHeight="1">
      <c r="B33" s="680" t="s">
        <v>317</v>
      </c>
      <c r="C33" s="681"/>
      <c r="D33" s="681"/>
      <c r="E33" s="681"/>
      <c r="F33" s="681"/>
      <c r="G33" s="681"/>
      <c r="H33" s="681"/>
      <c r="I33" s="681"/>
      <c r="J33" s="681"/>
      <c r="K33" s="681"/>
      <c r="L33" s="681"/>
      <c r="M33" s="681"/>
      <c r="N33" s="681"/>
      <c r="O33" s="681"/>
      <c r="P33" s="681"/>
      <c r="Q33" s="682"/>
      <c r="R33" s="683">
        <v>20169362</v>
      </c>
      <c r="S33" s="684"/>
      <c r="T33" s="684"/>
      <c r="U33" s="684"/>
      <c r="V33" s="684"/>
      <c r="W33" s="684"/>
      <c r="X33" s="684"/>
      <c r="Y33" s="685"/>
      <c r="Z33" s="686">
        <v>7.6</v>
      </c>
      <c r="AA33" s="686"/>
      <c r="AB33" s="686"/>
      <c r="AC33" s="686"/>
      <c r="AD33" s="687" t="s">
        <v>129</v>
      </c>
      <c r="AE33" s="687"/>
      <c r="AF33" s="687"/>
      <c r="AG33" s="687"/>
      <c r="AH33" s="687"/>
      <c r="AI33" s="687"/>
      <c r="AJ33" s="687"/>
      <c r="AK33" s="687"/>
      <c r="AL33" s="688" t="s">
        <v>138</v>
      </c>
      <c r="AM33" s="689"/>
      <c r="AN33" s="689"/>
      <c r="AO33" s="690"/>
      <c r="AP33" s="744"/>
      <c r="AQ33" s="745"/>
      <c r="AR33" s="745"/>
      <c r="AS33" s="745"/>
      <c r="AT33" s="748"/>
      <c r="AU33" s="232"/>
      <c r="AV33" s="232"/>
      <c r="AW33" s="232"/>
      <c r="AX33" s="733" t="s">
        <v>318</v>
      </c>
      <c r="AY33" s="734"/>
      <c r="AZ33" s="734"/>
      <c r="BA33" s="734"/>
      <c r="BB33" s="734"/>
      <c r="BC33" s="734"/>
      <c r="BD33" s="734"/>
      <c r="BE33" s="734"/>
      <c r="BF33" s="735"/>
      <c r="BG33" s="753">
        <v>99.4</v>
      </c>
      <c r="BH33" s="754"/>
      <c r="BI33" s="754"/>
      <c r="BJ33" s="754"/>
      <c r="BK33" s="754"/>
      <c r="BL33" s="754"/>
      <c r="BM33" s="755">
        <v>96.8</v>
      </c>
      <c r="BN33" s="754"/>
      <c r="BO33" s="754"/>
      <c r="BP33" s="754"/>
      <c r="BQ33" s="756"/>
      <c r="BR33" s="753">
        <v>99.3</v>
      </c>
      <c r="BS33" s="754"/>
      <c r="BT33" s="754"/>
      <c r="BU33" s="754"/>
      <c r="BV33" s="754"/>
      <c r="BW33" s="754"/>
      <c r="BX33" s="755">
        <v>96.1</v>
      </c>
      <c r="BY33" s="754"/>
      <c r="BZ33" s="754"/>
      <c r="CA33" s="754"/>
      <c r="CB33" s="756"/>
      <c r="CD33" s="698" t="s">
        <v>319</v>
      </c>
      <c r="CE33" s="699"/>
      <c r="CF33" s="699"/>
      <c r="CG33" s="699"/>
      <c r="CH33" s="699"/>
      <c r="CI33" s="699"/>
      <c r="CJ33" s="699"/>
      <c r="CK33" s="699"/>
      <c r="CL33" s="699"/>
      <c r="CM33" s="699"/>
      <c r="CN33" s="699"/>
      <c r="CO33" s="699"/>
      <c r="CP33" s="699"/>
      <c r="CQ33" s="700"/>
      <c r="CR33" s="683">
        <v>71018439</v>
      </c>
      <c r="CS33" s="719"/>
      <c r="CT33" s="719"/>
      <c r="CU33" s="719"/>
      <c r="CV33" s="719"/>
      <c r="CW33" s="719"/>
      <c r="CX33" s="719"/>
      <c r="CY33" s="720"/>
      <c r="CZ33" s="688">
        <v>27.3</v>
      </c>
      <c r="DA33" s="717"/>
      <c r="DB33" s="717"/>
      <c r="DC33" s="721"/>
      <c r="DD33" s="692">
        <v>58729176</v>
      </c>
      <c r="DE33" s="719"/>
      <c r="DF33" s="719"/>
      <c r="DG33" s="719"/>
      <c r="DH33" s="719"/>
      <c r="DI33" s="719"/>
      <c r="DJ33" s="719"/>
      <c r="DK33" s="720"/>
      <c r="DL33" s="692">
        <v>43170474</v>
      </c>
      <c r="DM33" s="719"/>
      <c r="DN33" s="719"/>
      <c r="DO33" s="719"/>
      <c r="DP33" s="719"/>
      <c r="DQ33" s="719"/>
      <c r="DR33" s="719"/>
      <c r="DS33" s="719"/>
      <c r="DT33" s="719"/>
      <c r="DU33" s="719"/>
      <c r="DV33" s="720"/>
      <c r="DW33" s="688">
        <v>32</v>
      </c>
      <c r="DX33" s="717"/>
      <c r="DY33" s="717"/>
      <c r="DZ33" s="717"/>
      <c r="EA33" s="717"/>
      <c r="EB33" s="717"/>
      <c r="EC33" s="718"/>
    </row>
    <row r="34" spans="2:133" ht="11.25" customHeight="1">
      <c r="B34" s="680" t="s">
        <v>320</v>
      </c>
      <c r="C34" s="681"/>
      <c r="D34" s="681"/>
      <c r="E34" s="681"/>
      <c r="F34" s="681"/>
      <c r="G34" s="681"/>
      <c r="H34" s="681"/>
      <c r="I34" s="681"/>
      <c r="J34" s="681"/>
      <c r="K34" s="681"/>
      <c r="L34" s="681"/>
      <c r="M34" s="681"/>
      <c r="N34" s="681"/>
      <c r="O34" s="681"/>
      <c r="P34" s="681"/>
      <c r="Q34" s="682"/>
      <c r="R34" s="683">
        <v>635179</v>
      </c>
      <c r="S34" s="684"/>
      <c r="T34" s="684"/>
      <c r="U34" s="684"/>
      <c r="V34" s="684"/>
      <c r="W34" s="684"/>
      <c r="X34" s="684"/>
      <c r="Y34" s="685"/>
      <c r="Z34" s="686">
        <v>0.2</v>
      </c>
      <c r="AA34" s="686"/>
      <c r="AB34" s="686"/>
      <c r="AC34" s="686"/>
      <c r="AD34" s="687">
        <v>115470</v>
      </c>
      <c r="AE34" s="687"/>
      <c r="AF34" s="687"/>
      <c r="AG34" s="687"/>
      <c r="AH34" s="687"/>
      <c r="AI34" s="687"/>
      <c r="AJ34" s="687"/>
      <c r="AK34" s="687"/>
      <c r="AL34" s="688">
        <v>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321</v>
      </c>
      <c r="CE34" s="699"/>
      <c r="CF34" s="699"/>
      <c r="CG34" s="699"/>
      <c r="CH34" s="699"/>
      <c r="CI34" s="699"/>
      <c r="CJ34" s="699"/>
      <c r="CK34" s="699"/>
      <c r="CL34" s="699"/>
      <c r="CM34" s="699"/>
      <c r="CN34" s="699"/>
      <c r="CO34" s="699"/>
      <c r="CP34" s="699"/>
      <c r="CQ34" s="700"/>
      <c r="CR34" s="683">
        <v>28031961</v>
      </c>
      <c r="CS34" s="684"/>
      <c r="CT34" s="684"/>
      <c r="CU34" s="684"/>
      <c r="CV34" s="684"/>
      <c r="CW34" s="684"/>
      <c r="CX34" s="684"/>
      <c r="CY34" s="685"/>
      <c r="CZ34" s="688">
        <v>10.8</v>
      </c>
      <c r="DA34" s="717"/>
      <c r="DB34" s="717"/>
      <c r="DC34" s="721"/>
      <c r="DD34" s="692">
        <v>21395453</v>
      </c>
      <c r="DE34" s="684"/>
      <c r="DF34" s="684"/>
      <c r="DG34" s="684"/>
      <c r="DH34" s="684"/>
      <c r="DI34" s="684"/>
      <c r="DJ34" s="684"/>
      <c r="DK34" s="685"/>
      <c r="DL34" s="692">
        <v>19066169</v>
      </c>
      <c r="DM34" s="684"/>
      <c r="DN34" s="684"/>
      <c r="DO34" s="684"/>
      <c r="DP34" s="684"/>
      <c r="DQ34" s="684"/>
      <c r="DR34" s="684"/>
      <c r="DS34" s="684"/>
      <c r="DT34" s="684"/>
      <c r="DU34" s="684"/>
      <c r="DV34" s="685"/>
      <c r="DW34" s="688">
        <v>14.1</v>
      </c>
      <c r="DX34" s="717"/>
      <c r="DY34" s="717"/>
      <c r="DZ34" s="717"/>
      <c r="EA34" s="717"/>
      <c r="EB34" s="717"/>
      <c r="EC34" s="718"/>
    </row>
    <row r="35" spans="2:133" ht="11.25" customHeight="1">
      <c r="B35" s="680" t="s">
        <v>322</v>
      </c>
      <c r="C35" s="681"/>
      <c r="D35" s="681"/>
      <c r="E35" s="681"/>
      <c r="F35" s="681"/>
      <c r="G35" s="681"/>
      <c r="H35" s="681"/>
      <c r="I35" s="681"/>
      <c r="J35" s="681"/>
      <c r="K35" s="681"/>
      <c r="L35" s="681"/>
      <c r="M35" s="681"/>
      <c r="N35" s="681"/>
      <c r="O35" s="681"/>
      <c r="P35" s="681"/>
      <c r="Q35" s="682"/>
      <c r="R35" s="683">
        <v>580027</v>
      </c>
      <c r="S35" s="684"/>
      <c r="T35" s="684"/>
      <c r="U35" s="684"/>
      <c r="V35" s="684"/>
      <c r="W35" s="684"/>
      <c r="X35" s="684"/>
      <c r="Y35" s="685"/>
      <c r="Z35" s="686">
        <v>0.2</v>
      </c>
      <c r="AA35" s="686"/>
      <c r="AB35" s="686"/>
      <c r="AC35" s="686"/>
      <c r="AD35" s="687" t="s">
        <v>129</v>
      </c>
      <c r="AE35" s="687"/>
      <c r="AF35" s="687"/>
      <c r="AG35" s="687"/>
      <c r="AH35" s="687"/>
      <c r="AI35" s="687"/>
      <c r="AJ35" s="687"/>
      <c r="AK35" s="687"/>
      <c r="AL35" s="688" t="s">
        <v>129</v>
      </c>
      <c r="AM35" s="689"/>
      <c r="AN35" s="689"/>
      <c r="AO35" s="690"/>
      <c r="AP35" s="235"/>
      <c r="AQ35" s="662" t="s">
        <v>323</v>
      </c>
      <c r="AR35" s="663"/>
      <c r="AS35" s="663"/>
      <c r="AT35" s="663"/>
      <c r="AU35" s="663"/>
      <c r="AV35" s="663"/>
      <c r="AW35" s="663"/>
      <c r="AX35" s="663"/>
      <c r="AY35" s="663"/>
      <c r="AZ35" s="663"/>
      <c r="BA35" s="663"/>
      <c r="BB35" s="663"/>
      <c r="BC35" s="663"/>
      <c r="BD35" s="663"/>
      <c r="BE35" s="663"/>
      <c r="BF35" s="664"/>
      <c r="BG35" s="662" t="s">
        <v>324</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325</v>
      </c>
      <c r="CE35" s="699"/>
      <c r="CF35" s="699"/>
      <c r="CG35" s="699"/>
      <c r="CH35" s="699"/>
      <c r="CI35" s="699"/>
      <c r="CJ35" s="699"/>
      <c r="CK35" s="699"/>
      <c r="CL35" s="699"/>
      <c r="CM35" s="699"/>
      <c r="CN35" s="699"/>
      <c r="CO35" s="699"/>
      <c r="CP35" s="699"/>
      <c r="CQ35" s="700"/>
      <c r="CR35" s="683">
        <v>2300567</v>
      </c>
      <c r="CS35" s="719"/>
      <c r="CT35" s="719"/>
      <c r="CU35" s="719"/>
      <c r="CV35" s="719"/>
      <c r="CW35" s="719"/>
      <c r="CX35" s="719"/>
      <c r="CY35" s="720"/>
      <c r="CZ35" s="688">
        <v>0.9</v>
      </c>
      <c r="DA35" s="717"/>
      <c r="DB35" s="717"/>
      <c r="DC35" s="721"/>
      <c r="DD35" s="692">
        <v>2039084</v>
      </c>
      <c r="DE35" s="719"/>
      <c r="DF35" s="719"/>
      <c r="DG35" s="719"/>
      <c r="DH35" s="719"/>
      <c r="DI35" s="719"/>
      <c r="DJ35" s="719"/>
      <c r="DK35" s="720"/>
      <c r="DL35" s="692">
        <v>2039084</v>
      </c>
      <c r="DM35" s="719"/>
      <c r="DN35" s="719"/>
      <c r="DO35" s="719"/>
      <c r="DP35" s="719"/>
      <c r="DQ35" s="719"/>
      <c r="DR35" s="719"/>
      <c r="DS35" s="719"/>
      <c r="DT35" s="719"/>
      <c r="DU35" s="719"/>
      <c r="DV35" s="720"/>
      <c r="DW35" s="688">
        <v>1.5</v>
      </c>
      <c r="DX35" s="717"/>
      <c r="DY35" s="717"/>
      <c r="DZ35" s="717"/>
      <c r="EA35" s="717"/>
      <c r="EB35" s="717"/>
      <c r="EC35" s="718"/>
    </row>
    <row r="36" spans="2:133" ht="11.25" customHeight="1">
      <c r="B36" s="680" t="s">
        <v>326</v>
      </c>
      <c r="C36" s="681"/>
      <c r="D36" s="681"/>
      <c r="E36" s="681"/>
      <c r="F36" s="681"/>
      <c r="G36" s="681"/>
      <c r="H36" s="681"/>
      <c r="I36" s="681"/>
      <c r="J36" s="681"/>
      <c r="K36" s="681"/>
      <c r="L36" s="681"/>
      <c r="M36" s="681"/>
      <c r="N36" s="681"/>
      <c r="O36" s="681"/>
      <c r="P36" s="681"/>
      <c r="Q36" s="682"/>
      <c r="R36" s="683">
        <v>9938158</v>
      </c>
      <c r="S36" s="684"/>
      <c r="T36" s="684"/>
      <c r="U36" s="684"/>
      <c r="V36" s="684"/>
      <c r="W36" s="684"/>
      <c r="X36" s="684"/>
      <c r="Y36" s="685"/>
      <c r="Z36" s="686">
        <v>3.7</v>
      </c>
      <c r="AA36" s="686"/>
      <c r="AB36" s="686"/>
      <c r="AC36" s="686"/>
      <c r="AD36" s="687" t="s">
        <v>234</v>
      </c>
      <c r="AE36" s="687"/>
      <c r="AF36" s="687"/>
      <c r="AG36" s="687"/>
      <c r="AH36" s="687"/>
      <c r="AI36" s="687"/>
      <c r="AJ36" s="687"/>
      <c r="AK36" s="687"/>
      <c r="AL36" s="688" t="s">
        <v>129</v>
      </c>
      <c r="AM36" s="689"/>
      <c r="AN36" s="689"/>
      <c r="AO36" s="690"/>
      <c r="AP36" s="235"/>
      <c r="AQ36" s="757" t="s">
        <v>327</v>
      </c>
      <c r="AR36" s="758"/>
      <c r="AS36" s="758"/>
      <c r="AT36" s="758"/>
      <c r="AU36" s="758"/>
      <c r="AV36" s="758"/>
      <c r="AW36" s="758"/>
      <c r="AX36" s="758"/>
      <c r="AY36" s="759"/>
      <c r="AZ36" s="672">
        <v>26955040</v>
      </c>
      <c r="BA36" s="673"/>
      <c r="BB36" s="673"/>
      <c r="BC36" s="673"/>
      <c r="BD36" s="673"/>
      <c r="BE36" s="673"/>
      <c r="BF36" s="760"/>
      <c r="BG36" s="694" t="s">
        <v>328</v>
      </c>
      <c r="BH36" s="695"/>
      <c r="BI36" s="695"/>
      <c r="BJ36" s="695"/>
      <c r="BK36" s="695"/>
      <c r="BL36" s="695"/>
      <c r="BM36" s="695"/>
      <c r="BN36" s="695"/>
      <c r="BO36" s="695"/>
      <c r="BP36" s="695"/>
      <c r="BQ36" s="695"/>
      <c r="BR36" s="695"/>
      <c r="BS36" s="695"/>
      <c r="BT36" s="695"/>
      <c r="BU36" s="696"/>
      <c r="BV36" s="672">
        <v>-3161402</v>
      </c>
      <c r="BW36" s="673"/>
      <c r="BX36" s="673"/>
      <c r="BY36" s="673"/>
      <c r="BZ36" s="673"/>
      <c r="CA36" s="673"/>
      <c r="CB36" s="760"/>
      <c r="CD36" s="698" t="s">
        <v>329</v>
      </c>
      <c r="CE36" s="699"/>
      <c r="CF36" s="699"/>
      <c r="CG36" s="699"/>
      <c r="CH36" s="699"/>
      <c r="CI36" s="699"/>
      <c r="CJ36" s="699"/>
      <c r="CK36" s="699"/>
      <c r="CL36" s="699"/>
      <c r="CM36" s="699"/>
      <c r="CN36" s="699"/>
      <c r="CO36" s="699"/>
      <c r="CP36" s="699"/>
      <c r="CQ36" s="700"/>
      <c r="CR36" s="683">
        <v>10225984</v>
      </c>
      <c r="CS36" s="684"/>
      <c r="CT36" s="684"/>
      <c r="CU36" s="684"/>
      <c r="CV36" s="684"/>
      <c r="CW36" s="684"/>
      <c r="CX36" s="684"/>
      <c r="CY36" s="685"/>
      <c r="CZ36" s="688">
        <v>3.9</v>
      </c>
      <c r="DA36" s="717"/>
      <c r="DB36" s="717"/>
      <c r="DC36" s="721"/>
      <c r="DD36" s="692">
        <v>8939674</v>
      </c>
      <c r="DE36" s="684"/>
      <c r="DF36" s="684"/>
      <c r="DG36" s="684"/>
      <c r="DH36" s="684"/>
      <c r="DI36" s="684"/>
      <c r="DJ36" s="684"/>
      <c r="DK36" s="685"/>
      <c r="DL36" s="692">
        <v>5596272</v>
      </c>
      <c r="DM36" s="684"/>
      <c r="DN36" s="684"/>
      <c r="DO36" s="684"/>
      <c r="DP36" s="684"/>
      <c r="DQ36" s="684"/>
      <c r="DR36" s="684"/>
      <c r="DS36" s="684"/>
      <c r="DT36" s="684"/>
      <c r="DU36" s="684"/>
      <c r="DV36" s="685"/>
      <c r="DW36" s="688">
        <v>4.2</v>
      </c>
      <c r="DX36" s="717"/>
      <c r="DY36" s="717"/>
      <c r="DZ36" s="717"/>
      <c r="EA36" s="717"/>
      <c r="EB36" s="717"/>
      <c r="EC36" s="718"/>
    </row>
    <row r="37" spans="2:133" ht="11.25" customHeight="1">
      <c r="B37" s="680" t="s">
        <v>330</v>
      </c>
      <c r="C37" s="681"/>
      <c r="D37" s="681"/>
      <c r="E37" s="681"/>
      <c r="F37" s="681"/>
      <c r="G37" s="681"/>
      <c r="H37" s="681"/>
      <c r="I37" s="681"/>
      <c r="J37" s="681"/>
      <c r="K37" s="681"/>
      <c r="L37" s="681"/>
      <c r="M37" s="681"/>
      <c r="N37" s="681"/>
      <c r="O37" s="681"/>
      <c r="P37" s="681"/>
      <c r="Q37" s="682"/>
      <c r="R37" s="683">
        <v>7536068</v>
      </c>
      <c r="S37" s="684"/>
      <c r="T37" s="684"/>
      <c r="U37" s="684"/>
      <c r="V37" s="684"/>
      <c r="W37" s="684"/>
      <c r="X37" s="684"/>
      <c r="Y37" s="685"/>
      <c r="Z37" s="686">
        <v>2.8</v>
      </c>
      <c r="AA37" s="686"/>
      <c r="AB37" s="686"/>
      <c r="AC37" s="686"/>
      <c r="AD37" s="687" t="s">
        <v>138</v>
      </c>
      <c r="AE37" s="687"/>
      <c r="AF37" s="687"/>
      <c r="AG37" s="687"/>
      <c r="AH37" s="687"/>
      <c r="AI37" s="687"/>
      <c r="AJ37" s="687"/>
      <c r="AK37" s="687"/>
      <c r="AL37" s="688" t="s">
        <v>129</v>
      </c>
      <c r="AM37" s="689"/>
      <c r="AN37" s="689"/>
      <c r="AO37" s="690"/>
      <c r="AQ37" s="761" t="s">
        <v>331</v>
      </c>
      <c r="AR37" s="762"/>
      <c r="AS37" s="762"/>
      <c r="AT37" s="762"/>
      <c r="AU37" s="762"/>
      <c r="AV37" s="762"/>
      <c r="AW37" s="762"/>
      <c r="AX37" s="762"/>
      <c r="AY37" s="763"/>
      <c r="AZ37" s="683">
        <v>1038108</v>
      </c>
      <c r="BA37" s="684"/>
      <c r="BB37" s="684"/>
      <c r="BC37" s="684"/>
      <c r="BD37" s="719"/>
      <c r="BE37" s="719"/>
      <c r="BF37" s="750"/>
      <c r="BG37" s="698" t="s">
        <v>332</v>
      </c>
      <c r="BH37" s="699"/>
      <c r="BI37" s="699"/>
      <c r="BJ37" s="699"/>
      <c r="BK37" s="699"/>
      <c r="BL37" s="699"/>
      <c r="BM37" s="699"/>
      <c r="BN37" s="699"/>
      <c r="BO37" s="699"/>
      <c r="BP37" s="699"/>
      <c r="BQ37" s="699"/>
      <c r="BR37" s="699"/>
      <c r="BS37" s="699"/>
      <c r="BT37" s="699"/>
      <c r="BU37" s="700"/>
      <c r="BV37" s="683">
        <v>-4150560</v>
      </c>
      <c r="BW37" s="684"/>
      <c r="BX37" s="684"/>
      <c r="BY37" s="684"/>
      <c r="BZ37" s="684"/>
      <c r="CA37" s="684"/>
      <c r="CB37" s="693"/>
      <c r="CD37" s="698" t="s">
        <v>333</v>
      </c>
      <c r="CE37" s="699"/>
      <c r="CF37" s="699"/>
      <c r="CG37" s="699"/>
      <c r="CH37" s="699"/>
      <c r="CI37" s="699"/>
      <c r="CJ37" s="699"/>
      <c r="CK37" s="699"/>
      <c r="CL37" s="699"/>
      <c r="CM37" s="699"/>
      <c r="CN37" s="699"/>
      <c r="CO37" s="699"/>
      <c r="CP37" s="699"/>
      <c r="CQ37" s="700"/>
      <c r="CR37" s="683">
        <v>23955</v>
      </c>
      <c r="CS37" s="719"/>
      <c r="CT37" s="719"/>
      <c r="CU37" s="719"/>
      <c r="CV37" s="719"/>
      <c r="CW37" s="719"/>
      <c r="CX37" s="719"/>
      <c r="CY37" s="720"/>
      <c r="CZ37" s="688">
        <v>0</v>
      </c>
      <c r="DA37" s="717"/>
      <c r="DB37" s="717"/>
      <c r="DC37" s="721"/>
      <c r="DD37" s="692">
        <v>23955</v>
      </c>
      <c r="DE37" s="719"/>
      <c r="DF37" s="719"/>
      <c r="DG37" s="719"/>
      <c r="DH37" s="719"/>
      <c r="DI37" s="719"/>
      <c r="DJ37" s="719"/>
      <c r="DK37" s="720"/>
      <c r="DL37" s="692">
        <v>23955</v>
      </c>
      <c r="DM37" s="719"/>
      <c r="DN37" s="719"/>
      <c r="DO37" s="719"/>
      <c r="DP37" s="719"/>
      <c r="DQ37" s="719"/>
      <c r="DR37" s="719"/>
      <c r="DS37" s="719"/>
      <c r="DT37" s="719"/>
      <c r="DU37" s="719"/>
      <c r="DV37" s="720"/>
      <c r="DW37" s="688">
        <v>0</v>
      </c>
      <c r="DX37" s="717"/>
      <c r="DY37" s="717"/>
      <c r="DZ37" s="717"/>
      <c r="EA37" s="717"/>
      <c r="EB37" s="717"/>
      <c r="EC37" s="718"/>
    </row>
    <row r="38" spans="2:133" ht="11.25" customHeight="1">
      <c r="B38" s="680" t="s">
        <v>334</v>
      </c>
      <c r="C38" s="681"/>
      <c r="D38" s="681"/>
      <c r="E38" s="681"/>
      <c r="F38" s="681"/>
      <c r="G38" s="681"/>
      <c r="H38" s="681"/>
      <c r="I38" s="681"/>
      <c r="J38" s="681"/>
      <c r="K38" s="681"/>
      <c r="L38" s="681"/>
      <c r="M38" s="681"/>
      <c r="N38" s="681"/>
      <c r="O38" s="681"/>
      <c r="P38" s="681"/>
      <c r="Q38" s="682"/>
      <c r="R38" s="683">
        <v>2948997</v>
      </c>
      <c r="S38" s="684"/>
      <c r="T38" s="684"/>
      <c r="U38" s="684"/>
      <c r="V38" s="684"/>
      <c r="W38" s="684"/>
      <c r="X38" s="684"/>
      <c r="Y38" s="685"/>
      <c r="Z38" s="686">
        <v>1.1000000000000001</v>
      </c>
      <c r="AA38" s="686"/>
      <c r="AB38" s="686"/>
      <c r="AC38" s="686"/>
      <c r="AD38" s="687">
        <v>60062</v>
      </c>
      <c r="AE38" s="687"/>
      <c r="AF38" s="687"/>
      <c r="AG38" s="687"/>
      <c r="AH38" s="687"/>
      <c r="AI38" s="687"/>
      <c r="AJ38" s="687"/>
      <c r="AK38" s="687"/>
      <c r="AL38" s="688">
        <v>0</v>
      </c>
      <c r="AM38" s="689"/>
      <c r="AN38" s="689"/>
      <c r="AO38" s="690"/>
      <c r="AQ38" s="761" t="s">
        <v>335</v>
      </c>
      <c r="AR38" s="762"/>
      <c r="AS38" s="762"/>
      <c r="AT38" s="762"/>
      <c r="AU38" s="762"/>
      <c r="AV38" s="762"/>
      <c r="AW38" s="762"/>
      <c r="AX38" s="762"/>
      <c r="AY38" s="763"/>
      <c r="AZ38" s="683">
        <v>902045</v>
      </c>
      <c r="BA38" s="684"/>
      <c r="BB38" s="684"/>
      <c r="BC38" s="684"/>
      <c r="BD38" s="719"/>
      <c r="BE38" s="719"/>
      <c r="BF38" s="750"/>
      <c r="BG38" s="698" t="s">
        <v>336</v>
      </c>
      <c r="BH38" s="699"/>
      <c r="BI38" s="699"/>
      <c r="BJ38" s="699"/>
      <c r="BK38" s="699"/>
      <c r="BL38" s="699"/>
      <c r="BM38" s="699"/>
      <c r="BN38" s="699"/>
      <c r="BO38" s="699"/>
      <c r="BP38" s="699"/>
      <c r="BQ38" s="699"/>
      <c r="BR38" s="699"/>
      <c r="BS38" s="699"/>
      <c r="BT38" s="699"/>
      <c r="BU38" s="700"/>
      <c r="BV38" s="683">
        <v>77930</v>
      </c>
      <c r="BW38" s="684"/>
      <c r="BX38" s="684"/>
      <c r="BY38" s="684"/>
      <c r="BZ38" s="684"/>
      <c r="CA38" s="684"/>
      <c r="CB38" s="693"/>
      <c r="CD38" s="698" t="s">
        <v>337</v>
      </c>
      <c r="CE38" s="699"/>
      <c r="CF38" s="699"/>
      <c r="CG38" s="699"/>
      <c r="CH38" s="699"/>
      <c r="CI38" s="699"/>
      <c r="CJ38" s="699"/>
      <c r="CK38" s="699"/>
      <c r="CL38" s="699"/>
      <c r="CM38" s="699"/>
      <c r="CN38" s="699"/>
      <c r="CO38" s="699"/>
      <c r="CP38" s="699"/>
      <c r="CQ38" s="700"/>
      <c r="CR38" s="683">
        <v>24301957</v>
      </c>
      <c r="CS38" s="684"/>
      <c r="CT38" s="684"/>
      <c r="CU38" s="684"/>
      <c r="CV38" s="684"/>
      <c r="CW38" s="684"/>
      <c r="CX38" s="684"/>
      <c r="CY38" s="685"/>
      <c r="CZ38" s="688">
        <v>9.3000000000000007</v>
      </c>
      <c r="DA38" s="717"/>
      <c r="DB38" s="717"/>
      <c r="DC38" s="721"/>
      <c r="DD38" s="692">
        <v>20250935</v>
      </c>
      <c r="DE38" s="684"/>
      <c r="DF38" s="684"/>
      <c r="DG38" s="684"/>
      <c r="DH38" s="684"/>
      <c r="DI38" s="684"/>
      <c r="DJ38" s="684"/>
      <c r="DK38" s="685"/>
      <c r="DL38" s="692">
        <v>16468949</v>
      </c>
      <c r="DM38" s="684"/>
      <c r="DN38" s="684"/>
      <c r="DO38" s="684"/>
      <c r="DP38" s="684"/>
      <c r="DQ38" s="684"/>
      <c r="DR38" s="684"/>
      <c r="DS38" s="684"/>
      <c r="DT38" s="684"/>
      <c r="DU38" s="684"/>
      <c r="DV38" s="685"/>
      <c r="DW38" s="688">
        <v>12.2</v>
      </c>
      <c r="DX38" s="717"/>
      <c r="DY38" s="717"/>
      <c r="DZ38" s="717"/>
      <c r="EA38" s="717"/>
      <c r="EB38" s="717"/>
      <c r="EC38" s="718"/>
    </row>
    <row r="39" spans="2:133" ht="11.25" customHeight="1">
      <c r="B39" s="680" t="s">
        <v>338</v>
      </c>
      <c r="C39" s="681"/>
      <c r="D39" s="681"/>
      <c r="E39" s="681"/>
      <c r="F39" s="681"/>
      <c r="G39" s="681"/>
      <c r="H39" s="681"/>
      <c r="I39" s="681"/>
      <c r="J39" s="681"/>
      <c r="K39" s="681"/>
      <c r="L39" s="681"/>
      <c r="M39" s="681"/>
      <c r="N39" s="681"/>
      <c r="O39" s="681"/>
      <c r="P39" s="681"/>
      <c r="Q39" s="682"/>
      <c r="R39" s="683">
        <v>22232100</v>
      </c>
      <c r="S39" s="684"/>
      <c r="T39" s="684"/>
      <c r="U39" s="684"/>
      <c r="V39" s="684"/>
      <c r="W39" s="684"/>
      <c r="X39" s="684"/>
      <c r="Y39" s="685"/>
      <c r="Z39" s="686">
        <v>8.3000000000000007</v>
      </c>
      <c r="AA39" s="686"/>
      <c r="AB39" s="686"/>
      <c r="AC39" s="686"/>
      <c r="AD39" s="687" t="s">
        <v>129</v>
      </c>
      <c r="AE39" s="687"/>
      <c r="AF39" s="687"/>
      <c r="AG39" s="687"/>
      <c r="AH39" s="687"/>
      <c r="AI39" s="687"/>
      <c r="AJ39" s="687"/>
      <c r="AK39" s="687"/>
      <c r="AL39" s="688" t="s">
        <v>129</v>
      </c>
      <c r="AM39" s="689"/>
      <c r="AN39" s="689"/>
      <c r="AO39" s="690"/>
      <c r="AQ39" s="761" t="s">
        <v>339</v>
      </c>
      <c r="AR39" s="762"/>
      <c r="AS39" s="762"/>
      <c r="AT39" s="762"/>
      <c r="AU39" s="762"/>
      <c r="AV39" s="762"/>
      <c r="AW39" s="762"/>
      <c r="AX39" s="762"/>
      <c r="AY39" s="763"/>
      <c r="AZ39" s="683">
        <v>538699</v>
      </c>
      <c r="BA39" s="684"/>
      <c r="BB39" s="684"/>
      <c r="BC39" s="684"/>
      <c r="BD39" s="719"/>
      <c r="BE39" s="719"/>
      <c r="BF39" s="750"/>
      <c r="BG39" s="698" t="s">
        <v>340</v>
      </c>
      <c r="BH39" s="699"/>
      <c r="BI39" s="699"/>
      <c r="BJ39" s="699"/>
      <c r="BK39" s="699"/>
      <c r="BL39" s="699"/>
      <c r="BM39" s="699"/>
      <c r="BN39" s="699"/>
      <c r="BO39" s="699"/>
      <c r="BP39" s="699"/>
      <c r="BQ39" s="699"/>
      <c r="BR39" s="699"/>
      <c r="BS39" s="699"/>
      <c r="BT39" s="699"/>
      <c r="BU39" s="700"/>
      <c r="BV39" s="683">
        <v>118191</v>
      </c>
      <c r="BW39" s="684"/>
      <c r="BX39" s="684"/>
      <c r="BY39" s="684"/>
      <c r="BZ39" s="684"/>
      <c r="CA39" s="684"/>
      <c r="CB39" s="693"/>
      <c r="CD39" s="698" t="s">
        <v>341</v>
      </c>
      <c r="CE39" s="699"/>
      <c r="CF39" s="699"/>
      <c r="CG39" s="699"/>
      <c r="CH39" s="699"/>
      <c r="CI39" s="699"/>
      <c r="CJ39" s="699"/>
      <c r="CK39" s="699"/>
      <c r="CL39" s="699"/>
      <c r="CM39" s="699"/>
      <c r="CN39" s="699"/>
      <c r="CO39" s="699"/>
      <c r="CP39" s="699"/>
      <c r="CQ39" s="700"/>
      <c r="CR39" s="683">
        <v>5719911</v>
      </c>
      <c r="CS39" s="719"/>
      <c r="CT39" s="719"/>
      <c r="CU39" s="719"/>
      <c r="CV39" s="719"/>
      <c r="CW39" s="719"/>
      <c r="CX39" s="719"/>
      <c r="CY39" s="720"/>
      <c r="CZ39" s="688">
        <v>2.2000000000000002</v>
      </c>
      <c r="DA39" s="717"/>
      <c r="DB39" s="717"/>
      <c r="DC39" s="721"/>
      <c r="DD39" s="692">
        <v>5703739</v>
      </c>
      <c r="DE39" s="719"/>
      <c r="DF39" s="719"/>
      <c r="DG39" s="719"/>
      <c r="DH39" s="719"/>
      <c r="DI39" s="719"/>
      <c r="DJ39" s="719"/>
      <c r="DK39" s="720"/>
      <c r="DL39" s="692" t="s">
        <v>129</v>
      </c>
      <c r="DM39" s="719"/>
      <c r="DN39" s="719"/>
      <c r="DO39" s="719"/>
      <c r="DP39" s="719"/>
      <c r="DQ39" s="719"/>
      <c r="DR39" s="719"/>
      <c r="DS39" s="719"/>
      <c r="DT39" s="719"/>
      <c r="DU39" s="719"/>
      <c r="DV39" s="720"/>
      <c r="DW39" s="688" t="s">
        <v>129</v>
      </c>
      <c r="DX39" s="717"/>
      <c r="DY39" s="717"/>
      <c r="DZ39" s="717"/>
      <c r="EA39" s="717"/>
      <c r="EB39" s="717"/>
      <c r="EC39" s="718"/>
    </row>
    <row r="40" spans="2:133" ht="11.25" customHeight="1">
      <c r="B40" s="680" t="s">
        <v>342</v>
      </c>
      <c r="C40" s="681"/>
      <c r="D40" s="681"/>
      <c r="E40" s="681"/>
      <c r="F40" s="681"/>
      <c r="G40" s="681"/>
      <c r="H40" s="681"/>
      <c r="I40" s="681"/>
      <c r="J40" s="681"/>
      <c r="K40" s="681"/>
      <c r="L40" s="681"/>
      <c r="M40" s="681"/>
      <c r="N40" s="681"/>
      <c r="O40" s="681"/>
      <c r="P40" s="681"/>
      <c r="Q40" s="682"/>
      <c r="R40" s="683" t="s">
        <v>129</v>
      </c>
      <c r="S40" s="684"/>
      <c r="T40" s="684"/>
      <c r="U40" s="684"/>
      <c r="V40" s="684"/>
      <c r="W40" s="684"/>
      <c r="X40" s="684"/>
      <c r="Y40" s="685"/>
      <c r="Z40" s="686" t="s">
        <v>129</v>
      </c>
      <c r="AA40" s="686"/>
      <c r="AB40" s="686"/>
      <c r="AC40" s="686"/>
      <c r="AD40" s="687" t="s">
        <v>234</v>
      </c>
      <c r="AE40" s="687"/>
      <c r="AF40" s="687"/>
      <c r="AG40" s="687"/>
      <c r="AH40" s="687"/>
      <c r="AI40" s="687"/>
      <c r="AJ40" s="687"/>
      <c r="AK40" s="687"/>
      <c r="AL40" s="688" t="s">
        <v>234</v>
      </c>
      <c r="AM40" s="689"/>
      <c r="AN40" s="689"/>
      <c r="AO40" s="690"/>
      <c r="AQ40" s="761" t="s">
        <v>343</v>
      </c>
      <c r="AR40" s="762"/>
      <c r="AS40" s="762"/>
      <c r="AT40" s="762"/>
      <c r="AU40" s="762"/>
      <c r="AV40" s="762"/>
      <c r="AW40" s="762"/>
      <c r="AX40" s="762"/>
      <c r="AY40" s="763"/>
      <c r="AZ40" s="683">
        <v>228160</v>
      </c>
      <c r="BA40" s="684"/>
      <c r="BB40" s="684"/>
      <c r="BC40" s="684"/>
      <c r="BD40" s="719"/>
      <c r="BE40" s="719"/>
      <c r="BF40" s="750"/>
      <c r="BG40" s="764" t="s">
        <v>344</v>
      </c>
      <c r="BH40" s="765"/>
      <c r="BI40" s="765"/>
      <c r="BJ40" s="765"/>
      <c r="BK40" s="765"/>
      <c r="BL40" s="236"/>
      <c r="BM40" s="699" t="s">
        <v>345</v>
      </c>
      <c r="BN40" s="699"/>
      <c r="BO40" s="699"/>
      <c r="BP40" s="699"/>
      <c r="BQ40" s="699"/>
      <c r="BR40" s="699"/>
      <c r="BS40" s="699"/>
      <c r="BT40" s="699"/>
      <c r="BU40" s="700"/>
      <c r="BV40" s="683">
        <v>81</v>
      </c>
      <c r="BW40" s="684"/>
      <c r="BX40" s="684"/>
      <c r="BY40" s="684"/>
      <c r="BZ40" s="684"/>
      <c r="CA40" s="684"/>
      <c r="CB40" s="693"/>
      <c r="CD40" s="698" t="s">
        <v>346</v>
      </c>
      <c r="CE40" s="699"/>
      <c r="CF40" s="699"/>
      <c r="CG40" s="699"/>
      <c r="CH40" s="699"/>
      <c r="CI40" s="699"/>
      <c r="CJ40" s="699"/>
      <c r="CK40" s="699"/>
      <c r="CL40" s="699"/>
      <c r="CM40" s="699"/>
      <c r="CN40" s="699"/>
      <c r="CO40" s="699"/>
      <c r="CP40" s="699"/>
      <c r="CQ40" s="700"/>
      <c r="CR40" s="683">
        <v>438059</v>
      </c>
      <c r="CS40" s="684"/>
      <c r="CT40" s="684"/>
      <c r="CU40" s="684"/>
      <c r="CV40" s="684"/>
      <c r="CW40" s="684"/>
      <c r="CX40" s="684"/>
      <c r="CY40" s="685"/>
      <c r="CZ40" s="688">
        <v>0.2</v>
      </c>
      <c r="DA40" s="717"/>
      <c r="DB40" s="717"/>
      <c r="DC40" s="721"/>
      <c r="DD40" s="692">
        <v>400291</v>
      </c>
      <c r="DE40" s="684"/>
      <c r="DF40" s="684"/>
      <c r="DG40" s="684"/>
      <c r="DH40" s="684"/>
      <c r="DI40" s="684"/>
      <c r="DJ40" s="684"/>
      <c r="DK40" s="685"/>
      <c r="DL40" s="692" t="s">
        <v>234</v>
      </c>
      <c r="DM40" s="684"/>
      <c r="DN40" s="684"/>
      <c r="DO40" s="684"/>
      <c r="DP40" s="684"/>
      <c r="DQ40" s="684"/>
      <c r="DR40" s="684"/>
      <c r="DS40" s="684"/>
      <c r="DT40" s="684"/>
      <c r="DU40" s="684"/>
      <c r="DV40" s="685"/>
      <c r="DW40" s="688" t="s">
        <v>234</v>
      </c>
      <c r="DX40" s="717"/>
      <c r="DY40" s="717"/>
      <c r="DZ40" s="717"/>
      <c r="EA40" s="717"/>
      <c r="EB40" s="717"/>
      <c r="EC40" s="718"/>
    </row>
    <row r="41" spans="2:133" ht="11.25" customHeight="1">
      <c r="B41" s="680" t="s">
        <v>347</v>
      </c>
      <c r="C41" s="681"/>
      <c r="D41" s="681"/>
      <c r="E41" s="681"/>
      <c r="F41" s="681"/>
      <c r="G41" s="681"/>
      <c r="H41" s="681"/>
      <c r="I41" s="681"/>
      <c r="J41" s="681"/>
      <c r="K41" s="681"/>
      <c r="L41" s="681"/>
      <c r="M41" s="681"/>
      <c r="N41" s="681"/>
      <c r="O41" s="681"/>
      <c r="P41" s="681"/>
      <c r="Q41" s="682"/>
      <c r="R41" s="683">
        <v>8768600</v>
      </c>
      <c r="S41" s="684"/>
      <c r="T41" s="684"/>
      <c r="U41" s="684"/>
      <c r="V41" s="684"/>
      <c r="W41" s="684"/>
      <c r="X41" s="684"/>
      <c r="Y41" s="685"/>
      <c r="Z41" s="686">
        <v>3.3</v>
      </c>
      <c r="AA41" s="686"/>
      <c r="AB41" s="686"/>
      <c r="AC41" s="686"/>
      <c r="AD41" s="687" t="s">
        <v>138</v>
      </c>
      <c r="AE41" s="687"/>
      <c r="AF41" s="687"/>
      <c r="AG41" s="687"/>
      <c r="AH41" s="687"/>
      <c r="AI41" s="687"/>
      <c r="AJ41" s="687"/>
      <c r="AK41" s="687"/>
      <c r="AL41" s="688" t="s">
        <v>129</v>
      </c>
      <c r="AM41" s="689"/>
      <c r="AN41" s="689"/>
      <c r="AO41" s="690"/>
      <c r="AQ41" s="761" t="s">
        <v>348</v>
      </c>
      <c r="AR41" s="762"/>
      <c r="AS41" s="762"/>
      <c r="AT41" s="762"/>
      <c r="AU41" s="762"/>
      <c r="AV41" s="762"/>
      <c r="AW41" s="762"/>
      <c r="AX41" s="762"/>
      <c r="AY41" s="763"/>
      <c r="AZ41" s="683">
        <v>7348920</v>
      </c>
      <c r="BA41" s="684"/>
      <c r="BB41" s="684"/>
      <c r="BC41" s="684"/>
      <c r="BD41" s="719"/>
      <c r="BE41" s="719"/>
      <c r="BF41" s="750"/>
      <c r="BG41" s="764"/>
      <c r="BH41" s="765"/>
      <c r="BI41" s="765"/>
      <c r="BJ41" s="765"/>
      <c r="BK41" s="765"/>
      <c r="BL41" s="236"/>
      <c r="BM41" s="699" t="s">
        <v>349</v>
      </c>
      <c r="BN41" s="699"/>
      <c r="BO41" s="699"/>
      <c r="BP41" s="699"/>
      <c r="BQ41" s="699"/>
      <c r="BR41" s="699"/>
      <c r="BS41" s="699"/>
      <c r="BT41" s="699"/>
      <c r="BU41" s="700"/>
      <c r="BV41" s="683" t="s">
        <v>129</v>
      </c>
      <c r="BW41" s="684"/>
      <c r="BX41" s="684"/>
      <c r="BY41" s="684"/>
      <c r="BZ41" s="684"/>
      <c r="CA41" s="684"/>
      <c r="CB41" s="693"/>
      <c r="CD41" s="698" t="s">
        <v>350</v>
      </c>
      <c r="CE41" s="699"/>
      <c r="CF41" s="699"/>
      <c r="CG41" s="699"/>
      <c r="CH41" s="699"/>
      <c r="CI41" s="699"/>
      <c r="CJ41" s="699"/>
      <c r="CK41" s="699"/>
      <c r="CL41" s="699"/>
      <c r="CM41" s="699"/>
      <c r="CN41" s="699"/>
      <c r="CO41" s="699"/>
      <c r="CP41" s="699"/>
      <c r="CQ41" s="700"/>
      <c r="CR41" s="683" t="s">
        <v>129</v>
      </c>
      <c r="CS41" s="719"/>
      <c r="CT41" s="719"/>
      <c r="CU41" s="719"/>
      <c r="CV41" s="719"/>
      <c r="CW41" s="719"/>
      <c r="CX41" s="719"/>
      <c r="CY41" s="720"/>
      <c r="CZ41" s="688" t="s">
        <v>234</v>
      </c>
      <c r="DA41" s="717"/>
      <c r="DB41" s="717"/>
      <c r="DC41" s="721"/>
      <c r="DD41" s="692" t="s">
        <v>129</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c r="B42" s="733" t="s">
        <v>351</v>
      </c>
      <c r="C42" s="734"/>
      <c r="D42" s="734"/>
      <c r="E42" s="734"/>
      <c r="F42" s="734"/>
      <c r="G42" s="734"/>
      <c r="H42" s="734"/>
      <c r="I42" s="734"/>
      <c r="J42" s="734"/>
      <c r="K42" s="734"/>
      <c r="L42" s="734"/>
      <c r="M42" s="734"/>
      <c r="N42" s="734"/>
      <c r="O42" s="734"/>
      <c r="P42" s="734"/>
      <c r="Q42" s="735"/>
      <c r="R42" s="768">
        <v>266671114</v>
      </c>
      <c r="S42" s="769"/>
      <c r="T42" s="769"/>
      <c r="U42" s="769"/>
      <c r="V42" s="769"/>
      <c r="W42" s="769"/>
      <c r="X42" s="769"/>
      <c r="Y42" s="777"/>
      <c r="Z42" s="778">
        <v>100</v>
      </c>
      <c r="AA42" s="778"/>
      <c r="AB42" s="778"/>
      <c r="AC42" s="778"/>
      <c r="AD42" s="779">
        <v>125974779</v>
      </c>
      <c r="AE42" s="779"/>
      <c r="AF42" s="779"/>
      <c r="AG42" s="779"/>
      <c r="AH42" s="779"/>
      <c r="AI42" s="779"/>
      <c r="AJ42" s="779"/>
      <c r="AK42" s="779"/>
      <c r="AL42" s="780">
        <v>100</v>
      </c>
      <c r="AM42" s="755"/>
      <c r="AN42" s="755"/>
      <c r="AO42" s="781"/>
      <c r="AQ42" s="782" t="s">
        <v>352</v>
      </c>
      <c r="AR42" s="783"/>
      <c r="AS42" s="783"/>
      <c r="AT42" s="783"/>
      <c r="AU42" s="783"/>
      <c r="AV42" s="783"/>
      <c r="AW42" s="783"/>
      <c r="AX42" s="783"/>
      <c r="AY42" s="784"/>
      <c r="AZ42" s="768">
        <v>16899108</v>
      </c>
      <c r="BA42" s="769"/>
      <c r="BB42" s="769"/>
      <c r="BC42" s="769"/>
      <c r="BD42" s="754"/>
      <c r="BE42" s="754"/>
      <c r="BF42" s="756"/>
      <c r="BG42" s="766"/>
      <c r="BH42" s="767"/>
      <c r="BI42" s="767"/>
      <c r="BJ42" s="767"/>
      <c r="BK42" s="767"/>
      <c r="BL42" s="237"/>
      <c r="BM42" s="709" t="s">
        <v>353</v>
      </c>
      <c r="BN42" s="709"/>
      <c r="BO42" s="709"/>
      <c r="BP42" s="709"/>
      <c r="BQ42" s="709"/>
      <c r="BR42" s="709"/>
      <c r="BS42" s="709"/>
      <c r="BT42" s="709"/>
      <c r="BU42" s="710"/>
      <c r="BV42" s="768">
        <v>405</v>
      </c>
      <c r="BW42" s="769"/>
      <c r="BX42" s="769"/>
      <c r="BY42" s="769"/>
      <c r="BZ42" s="769"/>
      <c r="CA42" s="769"/>
      <c r="CB42" s="776"/>
      <c r="CD42" s="680" t="s">
        <v>354</v>
      </c>
      <c r="CE42" s="681"/>
      <c r="CF42" s="681"/>
      <c r="CG42" s="681"/>
      <c r="CH42" s="681"/>
      <c r="CI42" s="681"/>
      <c r="CJ42" s="681"/>
      <c r="CK42" s="681"/>
      <c r="CL42" s="681"/>
      <c r="CM42" s="681"/>
      <c r="CN42" s="681"/>
      <c r="CO42" s="681"/>
      <c r="CP42" s="681"/>
      <c r="CQ42" s="682"/>
      <c r="CR42" s="683">
        <v>41773842</v>
      </c>
      <c r="CS42" s="684"/>
      <c r="CT42" s="684"/>
      <c r="CU42" s="684"/>
      <c r="CV42" s="684"/>
      <c r="CW42" s="684"/>
      <c r="CX42" s="684"/>
      <c r="CY42" s="685"/>
      <c r="CZ42" s="688">
        <v>16</v>
      </c>
      <c r="DA42" s="689"/>
      <c r="DB42" s="689"/>
      <c r="DC42" s="701"/>
      <c r="DD42" s="692">
        <v>16124964</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c r="BV43" s="238"/>
      <c r="BW43" s="238"/>
      <c r="BX43" s="238"/>
      <c r="BY43" s="238"/>
      <c r="BZ43" s="238"/>
      <c r="CA43" s="238"/>
      <c r="CB43" s="238"/>
      <c r="CD43" s="680" t="s">
        <v>355</v>
      </c>
      <c r="CE43" s="681"/>
      <c r="CF43" s="681"/>
      <c r="CG43" s="681"/>
      <c r="CH43" s="681"/>
      <c r="CI43" s="681"/>
      <c r="CJ43" s="681"/>
      <c r="CK43" s="681"/>
      <c r="CL43" s="681"/>
      <c r="CM43" s="681"/>
      <c r="CN43" s="681"/>
      <c r="CO43" s="681"/>
      <c r="CP43" s="681"/>
      <c r="CQ43" s="682"/>
      <c r="CR43" s="683">
        <v>1863059</v>
      </c>
      <c r="CS43" s="719"/>
      <c r="CT43" s="719"/>
      <c r="CU43" s="719"/>
      <c r="CV43" s="719"/>
      <c r="CW43" s="719"/>
      <c r="CX43" s="719"/>
      <c r="CY43" s="720"/>
      <c r="CZ43" s="688">
        <v>0.7</v>
      </c>
      <c r="DA43" s="717"/>
      <c r="DB43" s="717"/>
      <c r="DC43" s="721"/>
      <c r="DD43" s="692">
        <v>1847146</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c r="CD44" s="795" t="s">
        <v>304</v>
      </c>
      <c r="CE44" s="796"/>
      <c r="CF44" s="680" t="s">
        <v>356</v>
      </c>
      <c r="CG44" s="681"/>
      <c r="CH44" s="681"/>
      <c r="CI44" s="681"/>
      <c r="CJ44" s="681"/>
      <c r="CK44" s="681"/>
      <c r="CL44" s="681"/>
      <c r="CM44" s="681"/>
      <c r="CN44" s="681"/>
      <c r="CO44" s="681"/>
      <c r="CP44" s="681"/>
      <c r="CQ44" s="682"/>
      <c r="CR44" s="683">
        <v>40289042</v>
      </c>
      <c r="CS44" s="684"/>
      <c r="CT44" s="684"/>
      <c r="CU44" s="684"/>
      <c r="CV44" s="684"/>
      <c r="CW44" s="684"/>
      <c r="CX44" s="684"/>
      <c r="CY44" s="685"/>
      <c r="CZ44" s="688">
        <v>15.5</v>
      </c>
      <c r="DA44" s="689"/>
      <c r="DB44" s="689"/>
      <c r="DC44" s="701"/>
      <c r="DD44" s="692">
        <v>15060014</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c r="CD45" s="797"/>
      <c r="CE45" s="798"/>
      <c r="CF45" s="680" t="s">
        <v>357</v>
      </c>
      <c r="CG45" s="681"/>
      <c r="CH45" s="681"/>
      <c r="CI45" s="681"/>
      <c r="CJ45" s="681"/>
      <c r="CK45" s="681"/>
      <c r="CL45" s="681"/>
      <c r="CM45" s="681"/>
      <c r="CN45" s="681"/>
      <c r="CO45" s="681"/>
      <c r="CP45" s="681"/>
      <c r="CQ45" s="682"/>
      <c r="CR45" s="683">
        <v>18685593</v>
      </c>
      <c r="CS45" s="719"/>
      <c r="CT45" s="719"/>
      <c r="CU45" s="719"/>
      <c r="CV45" s="719"/>
      <c r="CW45" s="719"/>
      <c r="CX45" s="719"/>
      <c r="CY45" s="720"/>
      <c r="CZ45" s="688">
        <v>7.2</v>
      </c>
      <c r="DA45" s="717"/>
      <c r="DB45" s="717"/>
      <c r="DC45" s="721"/>
      <c r="DD45" s="692">
        <v>1112118</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359</v>
      </c>
      <c r="CG46" s="681"/>
      <c r="CH46" s="681"/>
      <c r="CI46" s="681"/>
      <c r="CJ46" s="681"/>
      <c r="CK46" s="681"/>
      <c r="CL46" s="681"/>
      <c r="CM46" s="681"/>
      <c r="CN46" s="681"/>
      <c r="CO46" s="681"/>
      <c r="CP46" s="681"/>
      <c r="CQ46" s="682"/>
      <c r="CR46" s="683">
        <v>20818589</v>
      </c>
      <c r="CS46" s="684"/>
      <c r="CT46" s="684"/>
      <c r="CU46" s="684"/>
      <c r="CV46" s="684"/>
      <c r="CW46" s="684"/>
      <c r="CX46" s="684"/>
      <c r="CY46" s="685"/>
      <c r="CZ46" s="688">
        <v>8</v>
      </c>
      <c r="DA46" s="689"/>
      <c r="DB46" s="689"/>
      <c r="DC46" s="701"/>
      <c r="DD46" s="692">
        <v>13870736</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361</v>
      </c>
      <c r="CG47" s="681"/>
      <c r="CH47" s="681"/>
      <c r="CI47" s="681"/>
      <c r="CJ47" s="681"/>
      <c r="CK47" s="681"/>
      <c r="CL47" s="681"/>
      <c r="CM47" s="681"/>
      <c r="CN47" s="681"/>
      <c r="CO47" s="681"/>
      <c r="CP47" s="681"/>
      <c r="CQ47" s="682"/>
      <c r="CR47" s="683">
        <v>1484800</v>
      </c>
      <c r="CS47" s="719"/>
      <c r="CT47" s="719"/>
      <c r="CU47" s="719"/>
      <c r="CV47" s="719"/>
      <c r="CW47" s="719"/>
      <c r="CX47" s="719"/>
      <c r="CY47" s="720"/>
      <c r="CZ47" s="688">
        <v>0.6</v>
      </c>
      <c r="DA47" s="717"/>
      <c r="DB47" s="717"/>
      <c r="DC47" s="721"/>
      <c r="DD47" s="692">
        <v>1064950</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c r="B48" s="241" t="s">
        <v>362</v>
      </c>
      <c r="CD48" s="799"/>
      <c r="CE48" s="800"/>
      <c r="CF48" s="680" t="s">
        <v>363</v>
      </c>
      <c r="CG48" s="681"/>
      <c r="CH48" s="681"/>
      <c r="CI48" s="681"/>
      <c r="CJ48" s="681"/>
      <c r="CK48" s="681"/>
      <c r="CL48" s="681"/>
      <c r="CM48" s="681"/>
      <c r="CN48" s="681"/>
      <c r="CO48" s="681"/>
      <c r="CP48" s="681"/>
      <c r="CQ48" s="682"/>
      <c r="CR48" s="683" t="s">
        <v>129</v>
      </c>
      <c r="CS48" s="684"/>
      <c r="CT48" s="684"/>
      <c r="CU48" s="684"/>
      <c r="CV48" s="684"/>
      <c r="CW48" s="684"/>
      <c r="CX48" s="684"/>
      <c r="CY48" s="685"/>
      <c r="CZ48" s="688" t="s">
        <v>234</v>
      </c>
      <c r="DA48" s="689"/>
      <c r="DB48" s="689"/>
      <c r="DC48" s="701"/>
      <c r="DD48" s="692" t="s">
        <v>234</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c r="CD49" s="733" t="s">
        <v>364</v>
      </c>
      <c r="CE49" s="734"/>
      <c r="CF49" s="734"/>
      <c r="CG49" s="734"/>
      <c r="CH49" s="734"/>
      <c r="CI49" s="734"/>
      <c r="CJ49" s="734"/>
      <c r="CK49" s="734"/>
      <c r="CL49" s="734"/>
      <c r="CM49" s="734"/>
      <c r="CN49" s="734"/>
      <c r="CO49" s="734"/>
      <c r="CP49" s="734"/>
      <c r="CQ49" s="735"/>
      <c r="CR49" s="768">
        <v>260388458</v>
      </c>
      <c r="CS49" s="754"/>
      <c r="CT49" s="754"/>
      <c r="CU49" s="754"/>
      <c r="CV49" s="754"/>
      <c r="CW49" s="754"/>
      <c r="CX49" s="754"/>
      <c r="CY49" s="785"/>
      <c r="CZ49" s="780">
        <v>100</v>
      </c>
      <c r="DA49" s="786"/>
      <c r="DB49" s="786"/>
      <c r="DC49" s="787"/>
      <c r="DD49" s="788">
        <v>157808161</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YOqgpz6iLNjMSXpteOvW2T8mb8uo99NZwClQkMRub7qsS5MRtYk3G1QEovYk52j3Gm6LE2wsJ46jB7bXWRxxA==" saltValue="3p5RqovXW473qt8onv7hf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366</v>
      </c>
      <c r="DK2" s="831"/>
      <c r="DL2" s="831"/>
      <c r="DM2" s="831"/>
      <c r="DN2" s="831"/>
      <c r="DO2" s="832"/>
      <c r="DP2" s="250"/>
      <c r="DQ2" s="830" t="s">
        <v>367</v>
      </c>
      <c r="DR2" s="831"/>
      <c r="DS2" s="831"/>
      <c r="DT2" s="831"/>
      <c r="DU2" s="831"/>
      <c r="DV2" s="831"/>
      <c r="DW2" s="831"/>
      <c r="DX2" s="831"/>
      <c r="DY2" s="831"/>
      <c r="DZ2" s="832"/>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833" t="s">
        <v>368</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824" t="s">
        <v>370</v>
      </c>
      <c r="B5" s="825"/>
      <c r="C5" s="825"/>
      <c r="D5" s="825"/>
      <c r="E5" s="825"/>
      <c r="F5" s="825"/>
      <c r="G5" s="825"/>
      <c r="H5" s="825"/>
      <c r="I5" s="825"/>
      <c r="J5" s="825"/>
      <c r="K5" s="825"/>
      <c r="L5" s="825"/>
      <c r="M5" s="825"/>
      <c r="N5" s="825"/>
      <c r="O5" s="825"/>
      <c r="P5" s="826"/>
      <c r="Q5" s="801" t="s">
        <v>371</v>
      </c>
      <c r="R5" s="802"/>
      <c r="S5" s="802"/>
      <c r="T5" s="802"/>
      <c r="U5" s="803"/>
      <c r="V5" s="801" t="s">
        <v>372</v>
      </c>
      <c r="W5" s="802"/>
      <c r="X5" s="802"/>
      <c r="Y5" s="802"/>
      <c r="Z5" s="803"/>
      <c r="AA5" s="801" t="s">
        <v>373</v>
      </c>
      <c r="AB5" s="802"/>
      <c r="AC5" s="802"/>
      <c r="AD5" s="802"/>
      <c r="AE5" s="802"/>
      <c r="AF5" s="834" t="s">
        <v>374</v>
      </c>
      <c r="AG5" s="802"/>
      <c r="AH5" s="802"/>
      <c r="AI5" s="802"/>
      <c r="AJ5" s="813"/>
      <c r="AK5" s="802" t="s">
        <v>375</v>
      </c>
      <c r="AL5" s="802"/>
      <c r="AM5" s="802"/>
      <c r="AN5" s="802"/>
      <c r="AO5" s="803"/>
      <c r="AP5" s="801" t="s">
        <v>376</v>
      </c>
      <c r="AQ5" s="802"/>
      <c r="AR5" s="802"/>
      <c r="AS5" s="802"/>
      <c r="AT5" s="803"/>
      <c r="AU5" s="801" t="s">
        <v>377</v>
      </c>
      <c r="AV5" s="802"/>
      <c r="AW5" s="802"/>
      <c r="AX5" s="802"/>
      <c r="AY5" s="813"/>
      <c r="AZ5" s="257"/>
      <c r="BA5" s="257"/>
      <c r="BB5" s="257"/>
      <c r="BC5" s="257"/>
      <c r="BD5" s="257"/>
      <c r="BE5" s="258"/>
      <c r="BF5" s="258"/>
      <c r="BG5" s="258"/>
      <c r="BH5" s="258"/>
      <c r="BI5" s="258"/>
      <c r="BJ5" s="258"/>
      <c r="BK5" s="258"/>
      <c r="BL5" s="258"/>
      <c r="BM5" s="258"/>
      <c r="BN5" s="258"/>
      <c r="BO5" s="258"/>
      <c r="BP5" s="258"/>
      <c r="BQ5" s="824" t="s">
        <v>378</v>
      </c>
      <c r="BR5" s="825"/>
      <c r="BS5" s="825"/>
      <c r="BT5" s="825"/>
      <c r="BU5" s="825"/>
      <c r="BV5" s="825"/>
      <c r="BW5" s="825"/>
      <c r="BX5" s="825"/>
      <c r="BY5" s="825"/>
      <c r="BZ5" s="825"/>
      <c r="CA5" s="825"/>
      <c r="CB5" s="825"/>
      <c r="CC5" s="825"/>
      <c r="CD5" s="825"/>
      <c r="CE5" s="825"/>
      <c r="CF5" s="825"/>
      <c r="CG5" s="826"/>
      <c r="CH5" s="801" t="s">
        <v>379</v>
      </c>
      <c r="CI5" s="802"/>
      <c r="CJ5" s="802"/>
      <c r="CK5" s="802"/>
      <c r="CL5" s="803"/>
      <c r="CM5" s="801" t="s">
        <v>380</v>
      </c>
      <c r="CN5" s="802"/>
      <c r="CO5" s="802"/>
      <c r="CP5" s="802"/>
      <c r="CQ5" s="803"/>
      <c r="CR5" s="801" t="s">
        <v>381</v>
      </c>
      <c r="CS5" s="802"/>
      <c r="CT5" s="802"/>
      <c r="CU5" s="802"/>
      <c r="CV5" s="803"/>
      <c r="CW5" s="801" t="s">
        <v>382</v>
      </c>
      <c r="CX5" s="802"/>
      <c r="CY5" s="802"/>
      <c r="CZ5" s="802"/>
      <c r="DA5" s="803"/>
      <c r="DB5" s="801" t="s">
        <v>383</v>
      </c>
      <c r="DC5" s="802"/>
      <c r="DD5" s="802"/>
      <c r="DE5" s="802"/>
      <c r="DF5" s="803"/>
      <c r="DG5" s="807" t="s">
        <v>384</v>
      </c>
      <c r="DH5" s="808"/>
      <c r="DI5" s="808"/>
      <c r="DJ5" s="808"/>
      <c r="DK5" s="809"/>
      <c r="DL5" s="807" t="s">
        <v>385</v>
      </c>
      <c r="DM5" s="808"/>
      <c r="DN5" s="808"/>
      <c r="DO5" s="808"/>
      <c r="DP5" s="809"/>
      <c r="DQ5" s="801" t="s">
        <v>386</v>
      </c>
      <c r="DR5" s="802"/>
      <c r="DS5" s="802"/>
      <c r="DT5" s="802"/>
      <c r="DU5" s="803"/>
      <c r="DV5" s="801" t="s">
        <v>377</v>
      </c>
      <c r="DW5" s="802"/>
      <c r="DX5" s="802"/>
      <c r="DY5" s="802"/>
      <c r="DZ5" s="813"/>
      <c r="EA5" s="255"/>
    </row>
    <row r="6" spans="1:131" s="256" customFormat="1" ht="26.25" customHeight="1" thickBot="1">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c r="A7" s="259">
        <v>1</v>
      </c>
      <c r="B7" s="815" t="s">
        <v>387</v>
      </c>
      <c r="C7" s="816"/>
      <c r="D7" s="816"/>
      <c r="E7" s="816"/>
      <c r="F7" s="816"/>
      <c r="G7" s="816"/>
      <c r="H7" s="816"/>
      <c r="I7" s="816"/>
      <c r="J7" s="816"/>
      <c r="K7" s="816"/>
      <c r="L7" s="816"/>
      <c r="M7" s="816"/>
      <c r="N7" s="816"/>
      <c r="O7" s="816"/>
      <c r="P7" s="817"/>
      <c r="Q7" s="818">
        <v>271461</v>
      </c>
      <c r="R7" s="819"/>
      <c r="S7" s="819"/>
      <c r="T7" s="819"/>
      <c r="U7" s="819"/>
      <c r="V7" s="819">
        <v>265212</v>
      </c>
      <c r="W7" s="819"/>
      <c r="X7" s="819"/>
      <c r="Y7" s="819"/>
      <c r="Z7" s="819"/>
      <c r="AA7" s="819">
        <v>6249</v>
      </c>
      <c r="AB7" s="819"/>
      <c r="AC7" s="819"/>
      <c r="AD7" s="819"/>
      <c r="AE7" s="820"/>
      <c r="AF7" s="821">
        <v>4383</v>
      </c>
      <c r="AG7" s="822"/>
      <c r="AH7" s="822"/>
      <c r="AI7" s="822"/>
      <c r="AJ7" s="823"/>
      <c r="AK7" s="858" t="s">
        <v>582</v>
      </c>
      <c r="AL7" s="859"/>
      <c r="AM7" s="859"/>
      <c r="AN7" s="859"/>
      <c r="AO7" s="859"/>
      <c r="AP7" s="859">
        <v>269828</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601</v>
      </c>
      <c r="BT7" s="863"/>
      <c r="BU7" s="863"/>
      <c r="BV7" s="863"/>
      <c r="BW7" s="863"/>
      <c r="BX7" s="863"/>
      <c r="BY7" s="863"/>
      <c r="BZ7" s="863"/>
      <c r="CA7" s="863"/>
      <c r="CB7" s="863"/>
      <c r="CC7" s="863"/>
      <c r="CD7" s="863"/>
      <c r="CE7" s="863"/>
      <c r="CF7" s="863"/>
      <c r="CG7" s="864"/>
      <c r="CH7" s="855">
        <v>7</v>
      </c>
      <c r="CI7" s="856"/>
      <c r="CJ7" s="856"/>
      <c r="CK7" s="856"/>
      <c r="CL7" s="857"/>
      <c r="CM7" s="855">
        <v>247</v>
      </c>
      <c r="CN7" s="856"/>
      <c r="CO7" s="856"/>
      <c r="CP7" s="856"/>
      <c r="CQ7" s="857"/>
      <c r="CR7" s="855">
        <v>227</v>
      </c>
      <c r="CS7" s="856"/>
      <c r="CT7" s="856"/>
      <c r="CU7" s="856"/>
      <c r="CV7" s="857"/>
      <c r="CW7" s="855" t="s">
        <v>602</v>
      </c>
      <c r="CX7" s="856"/>
      <c r="CY7" s="856"/>
      <c r="CZ7" s="856"/>
      <c r="DA7" s="857"/>
      <c r="DB7" s="855" t="s">
        <v>602</v>
      </c>
      <c r="DC7" s="856"/>
      <c r="DD7" s="856"/>
      <c r="DE7" s="856"/>
      <c r="DF7" s="857"/>
      <c r="DG7" s="855" t="s">
        <v>602</v>
      </c>
      <c r="DH7" s="856"/>
      <c r="DI7" s="856"/>
      <c r="DJ7" s="856"/>
      <c r="DK7" s="857"/>
      <c r="DL7" s="855" t="s">
        <v>602</v>
      </c>
      <c r="DM7" s="856"/>
      <c r="DN7" s="856"/>
      <c r="DO7" s="856"/>
      <c r="DP7" s="857"/>
      <c r="DQ7" s="855" t="s">
        <v>602</v>
      </c>
      <c r="DR7" s="856"/>
      <c r="DS7" s="856"/>
      <c r="DT7" s="856"/>
      <c r="DU7" s="857"/>
      <c r="DV7" s="836"/>
      <c r="DW7" s="837"/>
      <c r="DX7" s="837"/>
      <c r="DY7" s="837"/>
      <c r="DZ7" s="838"/>
      <c r="EA7" s="255"/>
    </row>
    <row r="8" spans="1:131" s="256" customFormat="1" ht="26.25" customHeight="1">
      <c r="A8" s="262">
        <v>2</v>
      </c>
      <c r="B8" s="839" t="s">
        <v>388</v>
      </c>
      <c r="C8" s="840"/>
      <c r="D8" s="840"/>
      <c r="E8" s="840"/>
      <c r="F8" s="840"/>
      <c r="G8" s="840"/>
      <c r="H8" s="840"/>
      <c r="I8" s="840"/>
      <c r="J8" s="840"/>
      <c r="K8" s="840"/>
      <c r="L8" s="840"/>
      <c r="M8" s="840"/>
      <c r="N8" s="840"/>
      <c r="O8" s="840"/>
      <c r="P8" s="841"/>
      <c r="Q8" s="842">
        <v>6</v>
      </c>
      <c r="R8" s="843"/>
      <c r="S8" s="843"/>
      <c r="T8" s="843"/>
      <c r="U8" s="843"/>
      <c r="V8" s="843">
        <v>1</v>
      </c>
      <c r="W8" s="843"/>
      <c r="X8" s="843"/>
      <c r="Y8" s="843"/>
      <c r="Z8" s="843"/>
      <c r="AA8" s="843">
        <v>5</v>
      </c>
      <c r="AB8" s="843"/>
      <c r="AC8" s="843"/>
      <c r="AD8" s="843"/>
      <c r="AE8" s="844"/>
      <c r="AF8" s="845">
        <v>5</v>
      </c>
      <c r="AG8" s="846"/>
      <c r="AH8" s="846"/>
      <c r="AI8" s="846"/>
      <c r="AJ8" s="847"/>
      <c r="AK8" s="848" t="s">
        <v>582</v>
      </c>
      <c r="AL8" s="849"/>
      <c r="AM8" s="849"/>
      <c r="AN8" s="849"/>
      <c r="AO8" s="849"/>
      <c r="AP8" s="849" t="s">
        <v>582</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592</v>
      </c>
      <c r="BT8" s="853"/>
      <c r="BU8" s="853"/>
      <c r="BV8" s="853"/>
      <c r="BW8" s="853"/>
      <c r="BX8" s="853"/>
      <c r="BY8" s="853"/>
      <c r="BZ8" s="853"/>
      <c r="CA8" s="853"/>
      <c r="CB8" s="853"/>
      <c r="CC8" s="853"/>
      <c r="CD8" s="853"/>
      <c r="CE8" s="853"/>
      <c r="CF8" s="853"/>
      <c r="CG8" s="854"/>
      <c r="CH8" s="865">
        <v>-30</v>
      </c>
      <c r="CI8" s="866"/>
      <c r="CJ8" s="866"/>
      <c r="CK8" s="866"/>
      <c r="CL8" s="867"/>
      <c r="CM8" s="865">
        <v>1205</v>
      </c>
      <c r="CN8" s="866"/>
      <c r="CO8" s="866"/>
      <c r="CP8" s="866"/>
      <c r="CQ8" s="867"/>
      <c r="CR8" s="865">
        <v>1</v>
      </c>
      <c r="CS8" s="866"/>
      <c r="CT8" s="866"/>
      <c r="CU8" s="866"/>
      <c r="CV8" s="867"/>
      <c r="CW8" s="865" t="s">
        <v>512</v>
      </c>
      <c r="CX8" s="866"/>
      <c r="CY8" s="866"/>
      <c r="CZ8" s="866"/>
      <c r="DA8" s="867"/>
      <c r="DB8" s="865" t="s">
        <v>512</v>
      </c>
      <c r="DC8" s="866"/>
      <c r="DD8" s="866"/>
      <c r="DE8" s="866"/>
      <c r="DF8" s="867"/>
      <c r="DG8" s="865" t="s">
        <v>512</v>
      </c>
      <c r="DH8" s="866"/>
      <c r="DI8" s="866"/>
      <c r="DJ8" s="866"/>
      <c r="DK8" s="867"/>
      <c r="DL8" s="865" t="s">
        <v>512</v>
      </c>
      <c r="DM8" s="866"/>
      <c r="DN8" s="866"/>
      <c r="DO8" s="866"/>
      <c r="DP8" s="867"/>
      <c r="DQ8" s="865" t="s">
        <v>512</v>
      </c>
      <c r="DR8" s="866"/>
      <c r="DS8" s="866"/>
      <c r="DT8" s="866"/>
      <c r="DU8" s="867"/>
      <c r="DV8" s="868"/>
      <c r="DW8" s="869"/>
      <c r="DX8" s="869"/>
      <c r="DY8" s="869"/>
      <c r="DZ8" s="870"/>
      <c r="EA8" s="255"/>
    </row>
    <row r="9" spans="1:131" s="256" customFormat="1" ht="26.25" customHeight="1">
      <c r="A9" s="262">
        <v>3</v>
      </c>
      <c r="B9" s="839" t="s">
        <v>389</v>
      </c>
      <c r="C9" s="840"/>
      <c r="D9" s="840"/>
      <c r="E9" s="840"/>
      <c r="F9" s="840"/>
      <c r="G9" s="840"/>
      <c r="H9" s="840"/>
      <c r="I9" s="840"/>
      <c r="J9" s="840"/>
      <c r="K9" s="840"/>
      <c r="L9" s="840"/>
      <c r="M9" s="840"/>
      <c r="N9" s="840"/>
      <c r="O9" s="840"/>
      <c r="P9" s="841"/>
      <c r="Q9" s="842">
        <v>55</v>
      </c>
      <c r="R9" s="843"/>
      <c r="S9" s="843"/>
      <c r="T9" s="843"/>
      <c r="U9" s="843"/>
      <c r="V9" s="843">
        <v>50</v>
      </c>
      <c r="W9" s="843"/>
      <c r="X9" s="843"/>
      <c r="Y9" s="843"/>
      <c r="Z9" s="843"/>
      <c r="AA9" s="843">
        <v>6</v>
      </c>
      <c r="AB9" s="843"/>
      <c r="AC9" s="843"/>
      <c r="AD9" s="843"/>
      <c r="AE9" s="844"/>
      <c r="AF9" s="845">
        <v>6</v>
      </c>
      <c r="AG9" s="846"/>
      <c r="AH9" s="846"/>
      <c r="AI9" s="846"/>
      <c r="AJ9" s="847"/>
      <c r="AK9" s="848" t="s">
        <v>582</v>
      </c>
      <c r="AL9" s="849"/>
      <c r="AM9" s="849"/>
      <c r="AN9" s="849"/>
      <c r="AO9" s="849"/>
      <c r="AP9" s="849" t="s">
        <v>582</v>
      </c>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593</v>
      </c>
      <c r="BT9" s="853"/>
      <c r="BU9" s="853"/>
      <c r="BV9" s="853"/>
      <c r="BW9" s="853"/>
      <c r="BX9" s="853"/>
      <c r="BY9" s="853"/>
      <c r="BZ9" s="853"/>
      <c r="CA9" s="853"/>
      <c r="CB9" s="853"/>
      <c r="CC9" s="853"/>
      <c r="CD9" s="853"/>
      <c r="CE9" s="853"/>
      <c r="CF9" s="853"/>
      <c r="CG9" s="854"/>
      <c r="CH9" s="865">
        <v>0</v>
      </c>
      <c r="CI9" s="866"/>
      <c r="CJ9" s="866"/>
      <c r="CK9" s="866"/>
      <c r="CL9" s="867"/>
      <c r="CM9" s="865">
        <v>163</v>
      </c>
      <c r="CN9" s="866"/>
      <c r="CO9" s="866"/>
      <c r="CP9" s="866"/>
      <c r="CQ9" s="867"/>
      <c r="CR9" s="865">
        <v>100</v>
      </c>
      <c r="CS9" s="866"/>
      <c r="CT9" s="866"/>
      <c r="CU9" s="866"/>
      <c r="CV9" s="867"/>
      <c r="CW9" s="865">
        <v>15</v>
      </c>
      <c r="CX9" s="866"/>
      <c r="CY9" s="866"/>
      <c r="CZ9" s="866"/>
      <c r="DA9" s="867"/>
      <c r="DB9" s="865" t="s">
        <v>512</v>
      </c>
      <c r="DC9" s="866"/>
      <c r="DD9" s="866"/>
      <c r="DE9" s="866"/>
      <c r="DF9" s="867"/>
      <c r="DG9" s="865" t="s">
        <v>512</v>
      </c>
      <c r="DH9" s="866"/>
      <c r="DI9" s="866"/>
      <c r="DJ9" s="866"/>
      <c r="DK9" s="867"/>
      <c r="DL9" s="865" t="s">
        <v>512</v>
      </c>
      <c r="DM9" s="866"/>
      <c r="DN9" s="866"/>
      <c r="DO9" s="866"/>
      <c r="DP9" s="867"/>
      <c r="DQ9" s="865" t="s">
        <v>512</v>
      </c>
      <c r="DR9" s="866"/>
      <c r="DS9" s="866"/>
      <c r="DT9" s="866"/>
      <c r="DU9" s="867"/>
      <c r="DV9" s="868"/>
      <c r="DW9" s="869"/>
      <c r="DX9" s="869"/>
      <c r="DY9" s="869"/>
      <c r="DZ9" s="870"/>
      <c r="EA9" s="255"/>
    </row>
    <row r="10" spans="1:131" s="256" customFormat="1" ht="26.25" customHeight="1">
      <c r="A10" s="262">
        <v>4</v>
      </c>
      <c r="B10" s="839" t="s">
        <v>390</v>
      </c>
      <c r="C10" s="840"/>
      <c r="D10" s="840"/>
      <c r="E10" s="840"/>
      <c r="F10" s="840"/>
      <c r="G10" s="840"/>
      <c r="H10" s="840"/>
      <c r="I10" s="840"/>
      <c r="J10" s="840"/>
      <c r="K10" s="840"/>
      <c r="L10" s="840"/>
      <c r="M10" s="840"/>
      <c r="N10" s="840"/>
      <c r="O10" s="840"/>
      <c r="P10" s="841"/>
      <c r="Q10" s="842">
        <v>214</v>
      </c>
      <c r="R10" s="843"/>
      <c r="S10" s="843"/>
      <c r="T10" s="843"/>
      <c r="U10" s="843"/>
      <c r="V10" s="843">
        <v>191</v>
      </c>
      <c r="W10" s="843"/>
      <c r="X10" s="843"/>
      <c r="Y10" s="843"/>
      <c r="Z10" s="843"/>
      <c r="AA10" s="843">
        <v>23</v>
      </c>
      <c r="AB10" s="843"/>
      <c r="AC10" s="843"/>
      <c r="AD10" s="843"/>
      <c r="AE10" s="844"/>
      <c r="AF10" s="845">
        <v>23</v>
      </c>
      <c r="AG10" s="846"/>
      <c r="AH10" s="846"/>
      <c r="AI10" s="846"/>
      <c r="AJ10" s="847"/>
      <c r="AK10" s="848" t="s">
        <v>582</v>
      </c>
      <c r="AL10" s="849"/>
      <c r="AM10" s="849"/>
      <c r="AN10" s="849"/>
      <c r="AO10" s="849"/>
      <c r="AP10" s="849" t="s">
        <v>582</v>
      </c>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t="s">
        <v>594</v>
      </c>
      <c r="BT10" s="853"/>
      <c r="BU10" s="853"/>
      <c r="BV10" s="853"/>
      <c r="BW10" s="853"/>
      <c r="BX10" s="853"/>
      <c r="BY10" s="853"/>
      <c r="BZ10" s="853"/>
      <c r="CA10" s="853"/>
      <c r="CB10" s="853"/>
      <c r="CC10" s="853"/>
      <c r="CD10" s="853"/>
      <c r="CE10" s="853"/>
      <c r="CF10" s="853"/>
      <c r="CG10" s="854"/>
      <c r="CH10" s="865">
        <v>15</v>
      </c>
      <c r="CI10" s="866"/>
      <c r="CJ10" s="866"/>
      <c r="CK10" s="866"/>
      <c r="CL10" s="867"/>
      <c r="CM10" s="865">
        <v>305</v>
      </c>
      <c r="CN10" s="866"/>
      <c r="CO10" s="866"/>
      <c r="CP10" s="866"/>
      <c r="CQ10" s="867"/>
      <c r="CR10" s="865">
        <v>110</v>
      </c>
      <c r="CS10" s="866"/>
      <c r="CT10" s="866"/>
      <c r="CU10" s="866"/>
      <c r="CV10" s="867"/>
      <c r="CW10" s="865">
        <v>15</v>
      </c>
      <c r="CX10" s="866"/>
      <c r="CY10" s="866"/>
      <c r="CZ10" s="866"/>
      <c r="DA10" s="867"/>
      <c r="DB10" s="865" t="s">
        <v>512</v>
      </c>
      <c r="DC10" s="866"/>
      <c r="DD10" s="866"/>
      <c r="DE10" s="866"/>
      <c r="DF10" s="867"/>
      <c r="DG10" s="865" t="s">
        <v>512</v>
      </c>
      <c r="DH10" s="866"/>
      <c r="DI10" s="866"/>
      <c r="DJ10" s="866"/>
      <c r="DK10" s="867"/>
      <c r="DL10" s="865" t="s">
        <v>512</v>
      </c>
      <c r="DM10" s="866"/>
      <c r="DN10" s="866"/>
      <c r="DO10" s="866"/>
      <c r="DP10" s="867"/>
      <c r="DQ10" s="865" t="s">
        <v>512</v>
      </c>
      <c r="DR10" s="866"/>
      <c r="DS10" s="866"/>
      <c r="DT10" s="866"/>
      <c r="DU10" s="867"/>
      <c r="DV10" s="868"/>
      <c r="DW10" s="869"/>
      <c r="DX10" s="869"/>
      <c r="DY10" s="869"/>
      <c r="DZ10" s="870"/>
      <c r="EA10" s="255"/>
    </row>
    <row r="11" spans="1:131" s="256" customFormat="1" ht="26.25" customHeight="1">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t="s">
        <v>595</v>
      </c>
      <c r="BT11" s="853"/>
      <c r="BU11" s="853"/>
      <c r="BV11" s="853"/>
      <c r="BW11" s="853"/>
      <c r="BX11" s="853"/>
      <c r="BY11" s="853"/>
      <c r="BZ11" s="853"/>
      <c r="CA11" s="853"/>
      <c r="CB11" s="853"/>
      <c r="CC11" s="853"/>
      <c r="CD11" s="853"/>
      <c r="CE11" s="853"/>
      <c r="CF11" s="853"/>
      <c r="CG11" s="854"/>
      <c r="CH11" s="865">
        <v>6</v>
      </c>
      <c r="CI11" s="866"/>
      <c r="CJ11" s="866"/>
      <c r="CK11" s="866"/>
      <c r="CL11" s="867"/>
      <c r="CM11" s="865">
        <v>385</v>
      </c>
      <c r="CN11" s="866"/>
      <c r="CO11" s="866"/>
      <c r="CP11" s="866"/>
      <c r="CQ11" s="867"/>
      <c r="CR11" s="865">
        <v>200</v>
      </c>
      <c r="CS11" s="866"/>
      <c r="CT11" s="866"/>
      <c r="CU11" s="866"/>
      <c r="CV11" s="867"/>
      <c r="CW11" s="865" t="s">
        <v>512</v>
      </c>
      <c r="CX11" s="866"/>
      <c r="CY11" s="866"/>
      <c r="CZ11" s="866"/>
      <c r="DA11" s="867"/>
      <c r="DB11" s="865" t="s">
        <v>512</v>
      </c>
      <c r="DC11" s="866"/>
      <c r="DD11" s="866"/>
      <c r="DE11" s="866"/>
      <c r="DF11" s="867"/>
      <c r="DG11" s="865" t="s">
        <v>512</v>
      </c>
      <c r="DH11" s="866"/>
      <c r="DI11" s="866"/>
      <c r="DJ11" s="866"/>
      <c r="DK11" s="867"/>
      <c r="DL11" s="865" t="s">
        <v>512</v>
      </c>
      <c r="DM11" s="866"/>
      <c r="DN11" s="866"/>
      <c r="DO11" s="866"/>
      <c r="DP11" s="867"/>
      <c r="DQ11" s="865" t="s">
        <v>512</v>
      </c>
      <c r="DR11" s="866"/>
      <c r="DS11" s="866"/>
      <c r="DT11" s="866"/>
      <c r="DU11" s="867"/>
      <c r="DV11" s="868"/>
      <c r="DW11" s="869"/>
      <c r="DX11" s="869"/>
      <c r="DY11" s="869"/>
      <c r="DZ11" s="870"/>
      <c r="EA11" s="255"/>
    </row>
    <row r="12" spans="1:131" s="256" customFormat="1" ht="26.25" customHeight="1">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t="s">
        <v>603</v>
      </c>
      <c r="BT12" s="853"/>
      <c r="BU12" s="853"/>
      <c r="BV12" s="853"/>
      <c r="BW12" s="853"/>
      <c r="BX12" s="853"/>
      <c r="BY12" s="853"/>
      <c r="BZ12" s="853"/>
      <c r="CA12" s="853"/>
      <c r="CB12" s="853"/>
      <c r="CC12" s="853"/>
      <c r="CD12" s="853"/>
      <c r="CE12" s="853"/>
      <c r="CF12" s="853"/>
      <c r="CG12" s="854"/>
      <c r="CH12" s="865">
        <v>-21</v>
      </c>
      <c r="CI12" s="866"/>
      <c r="CJ12" s="866"/>
      <c r="CK12" s="866"/>
      <c r="CL12" s="867"/>
      <c r="CM12" s="865">
        <v>71</v>
      </c>
      <c r="CN12" s="866"/>
      <c r="CO12" s="866"/>
      <c r="CP12" s="866"/>
      <c r="CQ12" s="867"/>
      <c r="CR12" s="865">
        <v>50</v>
      </c>
      <c r="CS12" s="866"/>
      <c r="CT12" s="866"/>
      <c r="CU12" s="866"/>
      <c r="CV12" s="867"/>
      <c r="CW12" s="865" t="s">
        <v>512</v>
      </c>
      <c r="CX12" s="866"/>
      <c r="CY12" s="866"/>
      <c r="CZ12" s="866"/>
      <c r="DA12" s="867"/>
      <c r="DB12" s="865" t="s">
        <v>512</v>
      </c>
      <c r="DC12" s="866"/>
      <c r="DD12" s="866"/>
      <c r="DE12" s="866"/>
      <c r="DF12" s="867"/>
      <c r="DG12" s="865" t="s">
        <v>512</v>
      </c>
      <c r="DH12" s="866"/>
      <c r="DI12" s="866"/>
      <c r="DJ12" s="866"/>
      <c r="DK12" s="867"/>
      <c r="DL12" s="865" t="s">
        <v>512</v>
      </c>
      <c r="DM12" s="866"/>
      <c r="DN12" s="866"/>
      <c r="DO12" s="866"/>
      <c r="DP12" s="867"/>
      <c r="DQ12" s="865" t="s">
        <v>512</v>
      </c>
      <c r="DR12" s="866"/>
      <c r="DS12" s="866"/>
      <c r="DT12" s="866"/>
      <c r="DU12" s="867"/>
      <c r="DV12" s="868"/>
      <c r="DW12" s="869"/>
      <c r="DX12" s="869"/>
      <c r="DY12" s="869"/>
      <c r="DZ12" s="870"/>
      <c r="EA12" s="255"/>
    </row>
    <row r="13" spans="1:131" s="256" customFormat="1" ht="26.25" customHeight="1">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t="s">
        <v>596</v>
      </c>
      <c r="BT13" s="853"/>
      <c r="BU13" s="853"/>
      <c r="BV13" s="853"/>
      <c r="BW13" s="853"/>
      <c r="BX13" s="853"/>
      <c r="BY13" s="853"/>
      <c r="BZ13" s="853"/>
      <c r="CA13" s="853"/>
      <c r="CB13" s="853"/>
      <c r="CC13" s="853"/>
      <c r="CD13" s="853"/>
      <c r="CE13" s="853"/>
      <c r="CF13" s="853"/>
      <c r="CG13" s="854"/>
      <c r="CH13" s="865">
        <v>32</v>
      </c>
      <c r="CI13" s="866"/>
      <c r="CJ13" s="866"/>
      <c r="CK13" s="866"/>
      <c r="CL13" s="867"/>
      <c r="CM13" s="865">
        <v>985</v>
      </c>
      <c r="CN13" s="866"/>
      <c r="CO13" s="866"/>
      <c r="CP13" s="866"/>
      <c r="CQ13" s="867"/>
      <c r="CR13" s="865">
        <v>300</v>
      </c>
      <c r="CS13" s="866"/>
      <c r="CT13" s="866"/>
      <c r="CU13" s="866"/>
      <c r="CV13" s="867"/>
      <c r="CW13" s="865" t="s">
        <v>512</v>
      </c>
      <c r="CX13" s="866"/>
      <c r="CY13" s="866"/>
      <c r="CZ13" s="866"/>
      <c r="DA13" s="867"/>
      <c r="DB13" s="865" t="s">
        <v>512</v>
      </c>
      <c r="DC13" s="866"/>
      <c r="DD13" s="866"/>
      <c r="DE13" s="866"/>
      <c r="DF13" s="867"/>
      <c r="DG13" s="865" t="s">
        <v>512</v>
      </c>
      <c r="DH13" s="866"/>
      <c r="DI13" s="866"/>
      <c r="DJ13" s="866"/>
      <c r="DK13" s="867"/>
      <c r="DL13" s="865" t="s">
        <v>512</v>
      </c>
      <c r="DM13" s="866"/>
      <c r="DN13" s="866"/>
      <c r="DO13" s="866"/>
      <c r="DP13" s="867"/>
      <c r="DQ13" s="865" t="s">
        <v>512</v>
      </c>
      <c r="DR13" s="866"/>
      <c r="DS13" s="866"/>
      <c r="DT13" s="866"/>
      <c r="DU13" s="867"/>
      <c r="DV13" s="868"/>
      <c r="DW13" s="869"/>
      <c r="DX13" s="869"/>
      <c r="DY13" s="869"/>
      <c r="DZ13" s="870"/>
      <c r="EA13" s="255"/>
    </row>
    <row r="14" spans="1:131" s="256" customFormat="1" ht="26.25" customHeight="1">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t="s">
        <v>604</v>
      </c>
      <c r="BT14" s="853"/>
      <c r="BU14" s="853"/>
      <c r="BV14" s="853"/>
      <c r="BW14" s="853"/>
      <c r="BX14" s="853"/>
      <c r="BY14" s="853"/>
      <c r="BZ14" s="853"/>
      <c r="CA14" s="853"/>
      <c r="CB14" s="853"/>
      <c r="CC14" s="853"/>
      <c r="CD14" s="853"/>
      <c r="CE14" s="853"/>
      <c r="CF14" s="853"/>
      <c r="CG14" s="854"/>
      <c r="CH14" s="865">
        <v>-3</v>
      </c>
      <c r="CI14" s="866"/>
      <c r="CJ14" s="866"/>
      <c r="CK14" s="866"/>
      <c r="CL14" s="867"/>
      <c r="CM14" s="865">
        <v>71</v>
      </c>
      <c r="CN14" s="866"/>
      <c r="CO14" s="866"/>
      <c r="CP14" s="866"/>
      <c r="CQ14" s="867"/>
      <c r="CR14" s="865">
        <v>25</v>
      </c>
      <c r="CS14" s="866"/>
      <c r="CT14" s="866"/>
      <c r="CU14" s="866"/>
      <c r="CV14" s="867"/>
      <c r="CW14" s="865" t="s">
        <v>582</v>
      </c>
      <c r="CX14" s="866"/>
      <c r="CY14" s="866"/>
      <c r="CZ14" s="866"/>
      <c r="DA14" s="867"/>
      <c r="DB14" s="865" t="s">
        <v>582</v>
      </c>
      <c r="DC14" s="866"/>
      <c r="DD14" s="866"/>
      <c r="DE14" s="866"/>
      <c r="DF14" s="867"/>
      <c r="DG14" s="865" t="s">
        <v>582</v>
      </c>
      <c r="DH14" s="866"/>
      <c r="DI14" s="866"/>
      <c r="DJ14" s="866"/>
      <c r="DK14" s="867"/>
      <c r="DL14" s="865" t="s">
        <v>582</v>
      </c>
      <c r="DM14" s="866"/>
      <c r="DN14" s="866"/>
      <c r="DO14" s="866"/>
      <c r="DP14" s="867"/>
      <c r="DQ14" s="865" t="s">
        <v>582</v>
      </c>
      <c r="DR14" s="866"/>
      <c r="DS14" s="866"/>
      <c r="DT14" s="866"/>
      <c r="DU14" s="867"/>
      <c r="DV14" s="868"/>
      <c r="DW14" s="869"/>
      <c r="DX14" s="869"/>
      <c r="DY14" s="869"/>
      <c r="DZ14" s="870"/>
      <c r="EA14" s="255"/>
    </row>
    <row r="15" spans="1:131" s="256" customFormat="1" ht="26.25" customHeight="1">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t="s">
        <v>597</v>
      </c>
      <c r="BT15" s="853"/>
      <c r="BU15" s="853"/>
      <c r="BV15" s="853"/>
      <c r="BW15" s="853"/>
      <c r="BX15" s="853"/>
      <c r="BY15" s="853"/>
      <c r="BZ15" s="853"/>
      <c r="CA15" s="853"/>
      <c r="CB15" s="853"/>
      <c r="CC15" s="853"/>
      <c r="CD15" s="853"/>
      <c r="CE15" s="853"/>
      <c r="CF15" s="853"/>
      <c r="CG15" s="854"/>
      <c r="CH15" s="865">
        <v>-8</v>
      </c>
      <c r="CI15" s="866"/>
      <c r="CJ15" s="866"/>
      <c r="CK15" s="866"/>
      <c r="CL15" s="867"/>
      <c r="CM15" s="865">
        <v>592</v>
      </c>
      <c r="CN15" s="866"/>
      <c r="CO15" s="866"/>
      <c r="CP15" s="866"/>
      <c r="CQ15" s="867"/>
      <c r="CR15" s="865">
        <v>300</v>
      </c>
      <c r="CS15" s="866"/>
      <c r="CT15" s="866"/>
      <c r="CU15" s="866"/>
      <c r="CV15" s="867"/>
      <c r="CW15" s="865">
        <v>176</v>
      </c>
      <c r="CX15" s="866"/>
      <c r="CY15" s="866"/>
      <c r="CZ15" s="866"/>
      <c r="DA15" s="867"/>
      <c r="DB15" s="865" t="s">
        <v>512</v>
      </c>
      <c r="DC15" s="866"/>
      <c r="DD15" s="866"/>
      <c r="DE15" s="866"/>
      <c r="DF15" s="867"/>
      <c r="DG15" s="865" t="s">
        <v>512</v>
      </c>
      <c r="DH15" s="866"/>
      <c r="DI15" s="866"/>
      <c r="DJ15" s="866"/>
      <c r="DK15" s="867"/>
      <c r="DL15" s="865" t="s">
        <v>512</v>
      </c>
      <c r="DM15" s="866"/>
      <c r="DN15" s="866"/>
      <c r="DO15" s="866"/>
      <c r="DP15" s="867"/>
      <c r="DQ15" s="865" t="s">
        <v>512</v>
      </c>
      <c r="DR15" s="866"/>
      <c r="DS15" s="866"/>
      <c r="DT15" s="866"/>
      <c r="DU15" s="867"/>
      <c r="DV15" s="868"/>
      <c r="DW15" s="869"/>
      <c r="DX15" s="869"/>
      <c r="DY15" s="869"/>
      <c r="DZ15" s="870"/>
      <c r="EA15" s="255"/>
    </row>
    <row r="16" spans="1:131" s="256" customFormat="1" ht="26.25" customHeight="1">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t="s">
        <v>605</v>
      </c>
      <c r="BT16" s="853"/>
      <c r="BU16" s="853"/>
      <c r="BV16" s="853"/>
      <c r="BW16" s="853"/>
      <c r="BX16" s="853"/>
      <c r="BY16" s="853"/>
      <c r="BZ16" s="853"/>
      <c r="CA16" s="853"/>
      <c r="CB16" s="853"/>
      <c r="CC16" s="853"/>
      <c r="CD16" s="853"/>
      <c r="CE16" s="853"/>
      <c r="CF16" s="853"/>
      <c r="CG16" s="854"/>
      <c r="CH16" s="865">
        <v>0</v>
      </c>
      <c r="CI16" s="866"/>
      <c r="CJ16" s="866"/>
      <c r="CK16" s="866"/>
      <c r="CL16" s="867"/>
      <c r="CM16" s="865">
        <v>15</v>
      </c>
      <c r="CN16" s="866"/>
      <c r="CO16" s="866"/>
      <c r="CP16" s="866"/>
      <c r="CQ16" s="867"/>
      <c r="CR16" s="865">
        <v>4</v>
      </c>
      <c r="CS16" s="866"/>
      <c r="CT16" s="866"/>
      <c r="CU16" s="866"/>
      <c r="CV16" s="867"/>
      <c r="CW16" s="865" t="s">
        <v>512</v>
      </c>
      <c r="CX16" s="866"/>
      <c r="CY16" s="866"/>
      <c r="CZ16" s="866"/>
      <c r="DA16" s="867"/>
      <c r="DB16" s="865" t="s">
        <v>512</v>
      </c>
      <c r="DC16" s="866"/>
      <c r="DD16" s="866"/>
      <c r="DE16" s="866"/>
      <c r="DF16" s="867"/>
      <c r="DG16" s="865" t="s">
        <v>512</v>
      </c>
      <c r="DH16" s="866"/>
      <c r="DI16" s="866"/>
      <c r="DJ16" s="866"/>
      <c r="DK16" s="867"/>
      <c r="DL16" s="865" t="s">
        <v>512</v>
      </c>
      <c r="DM16" s="866"/>
      <c r="DN16" s="866"/>
      <c r="DO16" s="866"/>
      <c r="DP16" s="867"/>
      <c r="DQ16" s="865" t="s">
        <v>512</v>
      </c>
      <c r="DR16" s="866"/>
      <c r="DS16" s="866"/>
      <c r="DT16" s="866"/>
      <c r="DU16" s="867"/>
      <c r="DV16" s="868"/>
      <c r="DW16" s="869"/>
      <c r="DX16" s="869"/>
      <c r="DY16" s="869"/>
      <c r="DZ16" s="870"/>
      <c r="EA16" s="255"/>
    </row>
    <row r="17" spans="1:131" s="256" customFormat="1" ht="26.25" customHeight="1">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t="s">
        <v>598</v>
      </c>
      <c r="BT17" s="853"/>
      <c r="BU17" s="853"/>
      <c r="BV17" s="853"/>
      <c r="BW17" s="853"/>
      <c r="BX17" s="853"/>
      <c r="BY17" s="853"/>
      <c r="BZ17" s="853"/>
      <c r="CA17" s="853"/>
      <c r="CB17" s="853"/>
      <c r="CC17" s="853"/>
      <c r="CD17" s="853"/>
      <c r="CE17" s="853"/>
      <c r="CF17" s="853"/>
      <c r="CG17" s="854"/>
      <c r="CH17" s="865">
        <v>0</v>
      </c>
      <c r="CI17" s="866"/>
      <c r="CJ17" s="866"/>
      <c r="CK17" s="866"/>
      <c r="CL17" s="867"/>
      <c r="CM17" s="865">
        <v>6</v>
      </c>
      <c r="CN17" s="866"/>
      <c r="CO17" s="866"/>
      <c r="CP17" s="866"/>
      <c r="CQ17" s="867"/>
      <c r="CR17" s="865">
        <v>3</v>
      </c>
      <c r="CS17" s="866"/>
      <c r="CT17" s="866"/>
      <c r="CU17" s="866"/>
      <c r="CV17" s="867"/>
      <c r="CW17" s="865">
        <v>46</v>
      </c>
      <c r="CX17" s="866"/>
      <c r="CY17" s="866"/>
      <c r="CZ17" s="866"/>
      <c r="DA17" s="867"/>
      <c r="DB17" s="865" t="s">
        <v>512</v>
      </c>
      <c r="DC17" s="866"/>
      <c r="DD17" s="866"/>
      <c r="DE17" s="866"/>
      <c r="DF17" s="867"/>
      <c r="DG17" s="865" t="s">
        <v>512</v>
      </c>
      <c r="DH17" s="866"/>
      <c r="DI17" s="866"/>
      <c r="DJ17" s="866"/>
      <c r="DK17" s="867"/>
      <c r="DL17" s="865" t="s">
        <v>512</v>
      </c>
      <c r="DM17" s="866"/>
      <c r="DN17" s="866"/>
      <c r="DO17" s="866"/>
      <c r="DP17" s="867"/>
      <c r="DQ17" s="865" t="s">
        <v>512</v>
      </c>
      <c r="DR17" s="866"/>
      <c r="DS17" s="866"/>
      <c r="DT17" s="866"/>
      <c r="DU17" s="867"/>
      <c r="DV17" s="868"/>
      <c r="DW17" s="869"/>
      <c r="DX17" s="869"/>
      <c r="DY17" s="869"/>
      <c r="DZ17" s="870"/>
      <c r="EA17" s="255"/>
    </row>
    <row r="18" spans="1:131" s="256" customFormat="1" ht="26.25" customHeight="1">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t="s">
        <v>599</v>
      </c>
      <c r="BT18" s="853"/>
      <c r="BU18" s="853"/>
      <c r="BV18" s="853"/>
      <c r="BW18" s="853"/>
      <c r="BX18" s="853"/>
      <c r="BY18" s="853"/>
      <c r="BZ18" s="853"/>
      <c r="CA18" s="853"/>
      <c r="CB18" s="853"/>
      <c r="CC18" s="853"/>
      <c r="CD18" s="853"/>
      <c r="CE18" s="853"/>
      <c r="CF18" s="853"/>
      <c r="CG18" s="854"/>
      <c r="CH18" s="865">
        <v>-2</v>
      </c>
      <c r="CI18" s="866"/>
      <c r="CJ18" s="866"/>
      <c r="CK18" s="866"/>
      <c r="CL18" s="867"/>
      <c r="CM18" s="865">
        <v>58</v>
      </c>
      <c r="CN18" s="866"/>
      <c r="CO18" s="866"/>
      <c r="CP18" s="866"/>
      <c r="CQ18" s="867"/>
      <c r="CR18" s="865">
        <v>3</v>
      </c>
      <c r="CS18" s="866"/>
      <c r="CT18" s="866"/>
      <c r="CU18" s="866"/>
      <c r="CV18" s="867"/>
      <c r="CW18" s="865" t="s">
        <v>512</v>
      </c>
      <c r="CX18" s="866"/>
      <c r="CY18" s="866"/>
      <c r="CZ18" s="866"/>
      <c r="DA18" s="867"/>
      <c r="DB18" s="865" t="s">
        <v>512</v>
      </c>
      <c r="DC18" s="866"/>
      <c r="DD18" s="866"/>
      <c r="DE18" s="866"/>
      <c r="DF18" s="867"/>
      <c r="DG18" s="865" t="s">
        <v>512</v>
      </c>
      <c r="DH18" s="866"/>
      <c r="DI18" s="866"/>
      <c r="DJ18" s="866"/>
      <c r="DK18" s="867"/>
      <c r="DL18" s="865" t="s">
        <v>512</v>
      </c>
      <c r="DM18" s="866"/>
      <c r="DN18" s="866"/>
      <c r="DO18" s="866"/>
      <c r="DP18" s="867"/>
      <c r="DQ18" s="865" t="s">
        <v>512</v>
      </c>
      <c r="DR18" s="866"/>
      <c r="DS18" s="866"/>
      <c r="DT18" s="866"/>
      <c r="DU18" s="867"/>
      <c r="DV18" s="868"/>
      <c r="DW18" s="869"/>
      <c r="DX18" s="869"/>
      <c r="DY18" s="869"/>
      <c r="DZ18" s="870"/>
      <c r="EA18" s="255"/>
    </row>
    <row r="19" spans="1:131" s="256" customFormat="1" ht="26.25" customHeight="1">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391</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c r="A23" s="265" t="s">
        <v>392</v>
      </c>
      <c r="B23" s="874" t="s">
        <v>393</v>
      </c>
      <c r="C23" s="875"/>
      <c r="D23" s="875"/>
      <c r="E23" s="875"/>
      <c r="F23" s="875"/>
      <c r="G23" s="875"/>
      <c r="H23" s="875"/>
      <c r="I23" s="875"/>
      <c r="J23" s="875"/>
      <c r="K23" s="875"/>
      <c r="L23" s="875"/>
      <c r="M23" s="875"/>
      <c r="N23" s="875"/>
      <c r="O23" s="875"/>
      <c r="P23" s="876"/>
      <c r="Q23" s="877">
        <v>266671</v>
      </c>
      <c r="R23" s="878"/>
      <c r="S23" s="878"/>
      <c r="T23" s="878"/>
      <c r="U23" s="878"/>
      <c r="V23" s="878">
        <v>260388</v>
      </c>
      <c r="W23" s="878"/>
      <c r="X23" s="878"/>
      <c r="Y23" s="878"/>
      <c r="Z23" s="878"/>
      <c r="AA23" s="878">
        <v>6283</v>
      </c>
      <c r="AB23" s="878"/>
      <c r="AC23" s="878"/>
      <c r="AD23" s="878"/>
      <c r="AE23" s="879"/>
      <c r="AF23" s="880">
        <v>4416</v>
      </c>
      <c r="AG23" s="878"/>
      <c r="AH23" s="878"/>
      <c r="AI23" s="878"/>
      <c r="AJ23" s="881"/>
      <c r="AK23" s="882"/>
      <c r="AL23" s="883"/>
      <c r="AM23" s="883"/>
      <c r="AN23" s="883"/>
      <c r="AO23" s="883"/>
      <c r="AP23" s="878">
        <v>269828</v>
      </c>
      <c r="AQ23" s="878"/>
      <c r="AR23" s="878"/>
      <c r="AS23" s="878"/>
      <c r="AT23" s="878"/>
      <c r="AU23" s="884"/>
      <c r="AV23" s="884"/>
      <c r="AW23" s="884"/>
      <c r="AX23" s="884"/>
      <c r="AY23" s="885"/>
      <c r="AZ23" s="893" t="s">
        <v>129</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c r="A24" s="892" t="s">
        <v>394</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c r="A25" s="833" t="s">
        <v>395</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c r="A26" s="824" t="s">
        <v>370</v>
      </c>
      <c r="B26" s="825"/>
      <c r="C26" s="825"/>
      <c r="D26" s="825"/>
      <c r="E26" s="825"/>
      <c r="F26" s="825"/>
      <c r="G26" s="825"/>
      <c r="H26" s="825"/>
      <c r="I26" s="825"/>
      <c r="J26" s="825"/>
      <c r="K26" s="825"/>
      <c r="L26" s="825"/>
      <c r="M26" s="825"/>
      <c r="N26" s="825"/>
      <c r="O26" s="825"/>
      <c r="P26" s="826"/>
      <c r="Q26" s="801" t="s">
        <v>396</v>
      </c>
      <c r="R26" s="802"/>
      <c r="S26" s="802"/>
      <c r="T26" s="802"/>
      <c r="U26" s="803"/>
      <c r="V26" s="801" t="s">
        <v>397</v>
      </c>
      <c r="W26" s="802"/>
      <c r="X26" s="802"/>
      <c r="Y26" s="802"/>
      <c r="Z26" s="803"/>
      <c r="AA26" s="801" t="s">
        <v>398</v>
      </c>
      <c r="AB26" s="802"/>
      <c r="AC26" s="802"/>
      <c r="AD26" s="802"/>
      <c r="AE26" s="802"/>
      <c r="AF26" s="896" t="s">
        <v>399</v>
      </c>
      <c r="AG26" s="897"/>
      <c r="AH26" s="897"/>
      <c r="AI26" s="897"/>
      <c r="AJ26" s="898"/>
      <c r="AK26" s="802" t="s">
        <v>400</v>
      </c>
      <c r="AL26" s="802"/>
      <c r="AM26" s="802"/>
      <c r="AN26" s="802"/>
      <c r="AO26" s="803"/>
      <c r="AP26" s="801" t="s">
        <v>401</v>
      </c>
      <c r="AQ26" s="802"/>
      <c r="AR26" s="802"/>
      <c r="AS26" s="802"/>
      <c r="AT26" s="803"/>
      <c r="AU26" s="801" t="s">
        <v>402</v>
      </c>
      <c r="AV26" s="802"/>
      <c r="AW26" s="802"/>
      <c r="AX26" s="802"/>
      <c r="AY26" s="803"/>
      <c r="AZ26" s="801" t="s">
        <v>403</v>
      </c>
      <c r="BA26" s="802"/>
      <c r="BB26" s="802"/>
      <c r="BC26" s="802"/>
      <c r="BD26" s="803"/>
      <c r="BE26" s="801" t="s">
        <v>377</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c r="A28" s="267">
        <v>1</v>
      </c>
      <c r="B28" s="815" t="s">
        <v>404</v>
      </c>
      <c r="C28" s="816"/>
      <c r="D28" s="816"/>
      <c r="E28" s="816"/>
      <c r="F28" s="816"/>
      <c r="G28" s="816"/>
      <c r="H28" s="816"/>
      <c r="I28" s="816"/>
      <c r="J28" s="816"/>
      <c r="K28" s="816"/>
      <c r="L28" s="816"/>
      <c r="M28" s="816"/>
      <c r="N28" s="816"/>
      <c r="O28" s="816"/>
      <c r="P28" s="817"/>
      <c r="Q28" s="906">
        <v>65555</v>
      </c>
      <c r="R28" s="907"/>
      <c r="S28" s="907"/>
      <c r="T28" s="907"/>
      <c r="U28" s="907"/>
      <c r="V28" s="907">
        <v>68717</v>
      </c>
      <c r="W28" s="907"/>
      <c r="X28" s="907"/>
      <c r="Y28" s="907"/>
      <c r="Z28" s="907"/>
      <c r="AA28" s="907">
        <v>-3161</v>
      </c>
      <c r="AB28" s="907"/>
      <c r="AC28" s="907"/>
      <c r="AD28" s="907"/>
      <c r="AE28" s="908"/>
      <c r="AF28" s="909">
        <v>-3161</v>
      </c>
      <c r="AG28" s="907"/>
      <c r="AH28" s="907"/>
      <c r="AI28" s="907"/>
      <c r="AJ28" s="910"/>
      <c r="AK28" s="911" t="s">
        <v>582</v>
      </c>
      <c r="AL28" s="902"/>
      <c r="AM28" s="902"/>
      <c r="AN28" s="902"/>
      <c r="AO28" s="902"/>
      <c r="AP28" s="902" t="s">
        <v>582</v>
      </c>
      <c r="AQ28" s="902"/>
      <c r="AR28" s="902"/>
      <c r="AS28" s="902"/>
      <c r="AT28" s="902"/>
      <c r="AU28" s="902" t="s">
        <v>582</v>
      </c>
      <c r="AV28" s="902"/>
      <c r="AW28" s="902"/>
      <c r="AX28" s="902"/>
      <c r="AY28" s="902"/>
      <c r="AZ28" s="903" t="s">
        <v>582</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c r="A29" s="267">
        <v>2</v>
      </c>
      <c r="B29" s="839" t="s">
        <v>405</v>
      </c>
      <c r="C29" s="840"/>
      <c r="D29" s="840"/>
      <c r="E29" s="840"/>
      <c r="F29" s="840"/>
      <c r="G29" s="840"/>
      <c r="H29" s="840"/>
      <c r="I29" s="840"/>
      <c r="J29" s="840"/>
      <c r="K29" s="840"/>
      <c r="L29" s="840"/>
      <c r="M29" s="840"/>
      <c r="N29" s="840"/>
      <c r="O29" s="840"/>
      <c r="P29" s="841"/>
      <c r="Q29" s="842">
        <v>52836</v>
      </c>
      <c r="R29" s="843"/>
      <c r="S29" s="843"/>
      <c r="T29" s="843"/>
      <c r="U29" s="843"/>
      <c r="V29" s="843">
        <v>52385</v>
      </c>
      <c r="W29" s="843"/>
      <c r="X29" s="843"/>
      <c r="Y29" s="843"/>
      <c r="Z29" s="843"/>
      <c r="AA29" s="843">
        <v>452</v>
      </c>
      <c r="AB29" s="843"/>
      <c r="AC29" s="843"/>
      <c r="AD29" s="843"/>
      <c r="AE29" s="844"/>
      <c r="AF29" s="845">
        <v>452</v>
      </c>
      <c r="AG29" s="846"/>
      <c r="AH29" s="846"/>
      <c r="AI29" s="846"/>
      <c r="AJ29" s="847"/>
      <c r="AK29" s="914" t="s">
        <v>582</v>
      </c>
      <c r="AL29" s="915"/>
      <c r="AM29" s="915"/>
      <c r="AN29" s="915"/>
      <c r="AO29" s="915"/>
      <c r="AP29" s="915" t="s">
        <v>582</v>
      </c>
      <c r="AQ29" s="915"/>
      <c r="AR29" s="915"/>
      <c r="AS29" s="915"/>
      <c r="AT29" s="915"/>
      <c r="AU29" s="915" t="s">
        <v>582</v>
      </c>
      <c r="AV29" s="915"/>
      <c r="AW29" s="915"/>
      <c r="AX29" s="915"/>
      <c r="AY29" s="915"/>
      <c r="AZ29" s="916" t="s">
        <v>582</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c r="A30" s="267">
        <v>3</v>
      </c>
      <c r="B30" s="839" t="s">
        <v>406</v>
      </c>
      <c r="C30" s="840"/>
      <c r="D30" s="840"/>
      <c r="E30" s="840"/>
      <c r="F30" s="840"/>
      <c r="G30" s="840"/>
      <c r="H30" s="840"/>
      <c r="I30" s="840"/>
      <c r="J30" s="840"/>
      <c r="K30" s="840"/>
      <c r="L30" s="840"/>
      <c r="M30" s="840"/>
      <c r="N30" s="840"/>
      <c r="O30" s="840"/>
      <c r="P30" s="841"/>
      <c r="Q30" s="842">
        <v>7667</v>
      </c>
      <c r="R30" s="843"/>
      <c r="S30" s="843"/>
      <c r="T30" s="843"/>
      <c r="U30" s="843"/>
      <c r="V30" s="843">
        <v>7592</v>
      </c>
      <c r="W30" s="843"/>
      <c r="X30" s="843"/>
      <c r="Y30" s="843"/>
      <c r="Z30" s="843"/>
      <c r="AA30" s="843">
        <v>75</v>
      </c>
      <c r="AB30" s="843"/>
      <c r="AC30" s="843"/>
      <c r="AD30" s="843"/>
      <c r="AE30" s="844"/>
      <c r="AF30" s="845">
        <v>75</v>
      </c>
      <c r="AG30" s="846"/>
      <c r="AH30" s="846"/>
      <c r="AI30" s="846"/>
      <c r="AJ30" s="847"/>
      <c r="AK30" s="914" t="s">
        <v>582</v>
      </c>
      <c r="AL30" s="915"/>
      <c r="AM30" s="915"/>
      <c r="AN30" s="915"/>
      <c r="AO30" s="915"/>
      <c r="AP30" s="915" t="s">
        <v>582</v>
      </c>
      <c r="AQ30" s="915"/>
      <c r="AR30" s="915"/>
      <c r="AS30" s="915"/>
      <c r="AT30" s="915"/>
      <c r="AU30" s="915" t="s">
        <v>582</v>
      </c>
      <c r="AV30" s="915"/>
      <c r="AW30" s="915"/>
      <c r="AX30" s="915"/>
      <c r="AY30" s="915"/>
      <c r="AZ30" s="916" t="s">
        <v>582</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c r="A31" s="267">
        <v>4</v>
      </c>
      <c r="B31" s="839" t="s">
        <v>407</v>
      </c>
      <c r="C31" s="840"/>
      <c r="D31" s="840"/>
      <c r="E31" s="840"/>
      <c r="F31" s="840"/>
      <c r="G31" s="840"/>
      <c r="H31" s="840"/>
      <c r="I31" s="840"/>
      <c r="J31" s="840"/>
      <c r="K31" s="840"/>
      <c r="L31" s="840"/>
      <c r="M31" s="840"/>
      <c r="N31" s="840"/>
      <c r="O31" s="840"/>
      <c r="P31" s="841"/>
      <c r="Q31" s="842">
        <v>21831</v>
      </c>
      <c r="R31" s="843"/>
      <c r="S31" s="843"/>
      <c r="T31" s="843"/>
      <c r="U31" s="843"/>
      <c r="V31" s="843">
        <v>22062</v>
      </c>
      <c r="W31" s="843"/>
      <c r="X31" s="843"/>
      <c r="Y31" s="843"/>
      <c r="Z31" s="843"/>
      <c r="AA31" s="843">
        <v>-231</v>
      </c>
      <c r="AB31" s="843"/>
      <c r="AC31" s="843"/>
      <c r="AD31" s="843"/>
      <c r="AE31" s="844"/>
      <c r="AF31" s="845">
        <v>12464</v>
      </c>
      <c r="AG31" s="846"/>
      <c r="AH31" s="846"/>
      <c r="AI31" s="846"/>
      <c r="AJ31" s="847"/>
      <c r="AK31" s="914">
        <v>729</v>
      </c>
      <c r="AL31" s="915"/>
      <c r="AM31" s="915"/>
      <c r="AN31" s="915"/>
      <c r="AO31" s="915"/>
      <c r="AP31" s="915">
        <v>22516</v>
      </c>
      <c r="AQ31" s="915"/>
      <c r="AR31" s="915"/>
      <c r="AS31" s="915"/>
      <c r="AT31" s="915"/>
      <c r="AU31" s="915">
        <v>10852</v>
      </c>
      <c r="AV31" s="915"/>
      <c r="AW31" s="915"/>
      <c r="AX31" s="915"/>
      <c r="AY31" s="915"/>
      <c r="AZ31" s="916" t="s">
        <v>582</v>
      </c>
      <c r="BA31" s="916"/>
      <c r="BB31" s="916"/>
      <c r="BC31" s="916"/>
      <c r="BD31" s="916"/>
      <c r="BE31" s="912" t="s">
        <v>408</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c r="A32" s="267">
        <v>5</v>
      </c>
      <c r="B32" s="839" t="s">
        <v>409</v>
      </c>
      <c r="C32" s="840"/>
      <c r="D32" s="840"/>
      <c r="E32" s="840"/>
      <c r="F32" s="840"/>
      <c r="G32" s="840"/>
      <c r="H32" s="840"/>
      <c r="I32" s="840"/>
      <c r="J32" s="840"/>
      <c r="K32" s="840"/>
      <c r="L32" s="840"/>
      <c r="M32" s="840"/>
      <c r="N32" s="840"/>
      <c r="O32" s="840"/>
      <c r="P32" s="841"/>
      <c r="Q32" s="842">
        <v>4380</v>
      </c>
      <c r="R32" s="843"/>
      <c r="S32" s="843"/>
      <c r="T32" s="843"/>
      <c r="U32" s="843"/>
      <c r="V32" s="843">
        <v>4965</v>
      </c>
      <c r="W32" s="843"/>
      <c r="X32" s="843"/>
      <c r="Y32" s="843"/>
      <c r="Z32" s="843"/>
      <c r="AA32" s="843">
        <v>-585</v>
      </c>
      <c r="AB32" s="843"/>
      <c r="AC32" s="843"/>
      <c r="AD32" s="843"/>
      <c r="AE32" s="844"/>
      <c r="AF32" s="845">
        <v>628</v>
      </c>
      <c r="AG32" s="846"/>
      <c r="AH32" s="846"/>
      <c r="AI32" s="846"/>
      <c r="AJ32" s="847"/>
      <c r="AK32" s="917">
        <v>713</v>
      </c>
      <c r="AL32" s="918"/>
      <c r="AM32" s="918"/>
      <c r="AN32" s="918"/>
      <c r="AO32" s="914"/>
      <c r="AP32" s="919">
        <v>2275</v>
      </c>
      <c r="AQ32" s="918"/>
      <c r="AR32" s="918"/>
      <c r="AS32" s="918"/>
      <c r="AT32" s="914"/>
      <c r="AU32" s="919">
        <v>273</v>
      </c>
      <c r="AV32" s="918"/>
      <c r="AW32" s="918"/>
      <c r="AX32" s="918"/>
      <c r="AY32" s="914"/>
      <c r="AZ32" s="916" t="s">
        <v>582</v>
      </c>
      <c r="BA32" s="916"/>
      <c r="BB32" s="916"/>
      <c r="BC32" s="916"/>
      <c r="BD32" s="916"/>
      <c r="BE32" s="912" t="s">
        <v>408</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c r="A33" s="267">
        <v>6</v>
      </c>
      <c r="B33" s="839" t="s">
        <v>410</v>
      </c>
      <c r="C33" s="840"/>
      <c r="D33" s="840"/>
      <c r="E33" s="840"/>
      <c r="F33" s="840"/>
      <c r="G33" s="840"/>
      <c r="H33" s="840"/>
      <c r="I33" s="840"/>
      <c r="J33" s="840"/>
      <c r="K33" s="840"/>
      <c r="L33" s="840"/>
      <c r="M33" s="840"/>
      <c r="N33" s="840"/>
      <c r="O33" s="840"/>
      <c r="P33" s="841"/>
      <c r="Q33" s="842">
        <v>11392</v>
      </c>
      <c r="R33" s="843"/>
      <c r="S33" s="843"/>
      <c r="T33" s="843"/>
      <c r="U33" s="843"/>
      <c r="V33" s="843">
        <v>9870</v>
      </c>
      <c r="W33" s="843"/>
      <c r="X33" s="843"/>
      <c r="Y33" s="843"/>
      <c r="Z33" s="843"/>
      <c r="AA33" s="843">
        <v>1522</v>
      </c>
      <c r="AB33" s="843"/>
      <c r="AC33" s="843"/>
      <c r="AD33" s="843"/>
      <c r="AE33" s="844"/>
      <c r="AF33" s="845">
        <v>9741</v>
      </c>
      <c r="AG33" s="846"/>
      <c r="AH33" s="846"/>
      <c r="AI33" s="846"/>
      <c r="AJ33" s="847"/>
      <c r="AK33" s="914">
        <v>60</v>
      </c>
      <c r="AL33" s="915"/>
      <c r="AM33" s="915"/>
      <c r="AN33" s="915"/>
      <c r="AO33" s="915"/>
      <c r="AP33" s="915">
        <v>34783</v>
      </c>
      <c r="AQ33" s="915"/>
      <c r="AR33" s="915"/>
      <c r="AS33" s="915"/>
      <c r="AT33" s="915"/>
      <c r="AU33" s="915">
        <v>1287</v>
      </c>
      <c r="AV33" s="915"/>
      <c r="AW33" s="915"/>
      <c r="AX33" s="915"/>
      <c r="AY33" s="915"/>
      <c r="AZ33" s="916" t="s">
        <v>512</v>
      </c>
      <c r="BA33" s="916"/>
      <c r="BB33" s="916"/>
      <c r="BC33" s="916"/>
      <c r="BD33" s="916"/>
      <c r="BE33" s="912" t="s">
        <v>408</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c r="A34" s="267">
        <v>7</v>
      </c>
      <c r="B34" s="839" t="s">
        <v>411</v>
      </c>
      <c r="C34" s="840"/>
      <c r="D34" s="840"/>
      <c r="E34" s="840"/>
      <c r="F34" s="840"/>
      <c r="G34" s="840"/>
      <c r="H34" s="840"/>
      <c r="I34" s="840"/>
      <c r="J34" s="840"/>
      <c r="K34" s="840"/>
      <c r="L34" s="840"/>
      <c r="M34" s="840"/>
      <c r="N34" s="840"/>
      <c r="O34" s="840"/>
      <c r="P34" s="841"/>
      <c r="Q34" s="842">
        <v>7</v>
      </c>
      <c r="R34" s="843"/>
      <c r="S34" s="843"/>
      <c r="T34" s="843"/>
      <c r="U34" s="843"/>
      <c r="V34" s="843">
        <v>6</v>
      </c>
      <c r="W34" s="843"/>
      <c r="X34" s="843"/>
      <c r="Y34" s="843"/>
      <c r="Z34" s="843"/>
      <c r="AA34" s="843">
        <v>1</v>
      </c>
      <c r="AB34" s="843"/>
      <c r="AC34" s="843"/>
      <c r="AD34" s="843"/>
      <c r="AE34" s="844"/>
      <c r="AF34" s="845">
        <v>123</v>
      </c>
      <c r="AG34" s="846"/>
      <c r="AH34" s="846"/>
      <c r="AI34" s="846"/>
      <c r="AJ34" s="847"/>
      <c r="AK34" s="914" t="s">
        <v>512</v>
      </c>
      <c r="AL34" s="915"/>
      <c r="AM34" s="915"/>
      <c r="AN34" s="915"/>
      <c r="AO34" s="915"/>
      <c r="AP34" s="915" t="s">
        <v>512</v>
      </c>
      <c r="AQ34" s="915"/>
      <c r="AR34" s="915"/>
      <c r="AS34" s="915"/>
      <c r="AT34" s="915"/>
      <c r="AU34" s="915" t="s">
        <v>512</v>
      </c>
      <c r="AV34" s="915"/>
      <c r="AW34" s="915"/>
      <c r="AX34" s="915"/>
      <c r="AY34" s="915"/>
      <c r="AZ34" s="916" t="s">
        <v>512</v>
      </c>
      <c r="BA34" s="916"/>
      <c r="BB34" s="916"/>
      <c r="BC34" s="916"/>
      <c r="BD34" s="916"/>
      <c r="BE34" s="912" t="s">
        <v>408</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c r="A35" s="267">
        <v>8</v>
      </c>
      <c r="B35" s="839" t="s">
        <v>412</v>
      </c>
      <c r="C35" s="840"/>
      <c r="D35" s="840"/>
      <c r="E35" s="840"/>
      <c r="F35" s="840"/>
      <c r="G35" s="840"/>
      <c r="H35" s="840"/>
      <c r="I35" s="840"/>
      <c r="J35" s="840"/>
      <c r="K35" s="840"/>
      <c r="L35" s="840"/>
      <c r="M35" s="840"/>
      <c r="N35" s="840"/>
      <c r="O35" s="840"/>
      <c r="P35" s="841"/>
      <c r="Q35" s="842">
        <v>7934</v>
      </c>
      <c r="R35" s="843"/>
      <c r="S35" s="843"/>
      <c r="T35" s="843"/>
      <c r="U35" s="843"/>
      <c r="V35" s="843">
        <v>7675</v>
      </c>
      <c r="W35" s="843"/>
      <c r="X35" s="843"/>
      <c r="Y35" s="843"/>
      <c r="Z35" s="843"/>
      <c r="AA35" s="843">
        <v>259</v>
      </c>
      <c r="AB35" s="843"/>
      <c r="AC35" s="843"/>
      <c r="AD35" s="843"/>
      <c r="AE35" s="844"/>
      <c r="AF35" s="845">
        <v>5779</v>
      </c>
      <c r="AG35" s="846"/>
      <c r="AH35" s="846"/>
      <c r="AI35" s="846"/>
      <c r="AJ35" s="847"/>
      <c r="AK35" s="914">
        <v>536</v>
      </c>
      <c r="AL35" s="915"/>
      <c r="AM35" s="915"/>
      <c r="AN35" s="915"/>
      <c r="AO35" s="915"/>
      <c r="AP35" s="915">
        <v>26416</v>
      </c>
      <c r="AQ35" s="915"/>
      <c r="AR35" s="915"/>
      <c r="AS35" s="915"/>
      <c r="AT35" s="915"/>
      <c r="AU35" s="915">
        <v>7185</v>
      </c>
      <c r="AV35" s="915"/>
      <c r="AW35" s="915"/>
      <c r="AX35" s="915"/>
      <c r="AY35" s="915"/>
      <c r="AZ35" s="916" t="s">
        <v>512</v>
      </c>
      <c r="BA35" s="916"/>
      <c r="BB35" s="916"/>
      <c r="BC35" s="916"/>
      <c r="BD35" s="916"/>
      <c r="BE35" s="912" t="s">
        <v>408</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c r="A36" s="267">
        <v>9</v>
      </c>
      <c r="B36" s="839" t="s">
        <v>413</v>
      </c>
      <c r="C36" s="840"/>
      <c r="D36" s="840"/>
      <c r="E36" s="840"/>
      <c r="F36" s="840"/>
      <c r="G36" s="840"/>
      <c r="H36" s="840"/>
      <c r="I36" s="840"/>
      <c r="J36" s="840"/>
      <c r="K36" s="840"/>
      <c r="L36" s="840"/>
      <c r="M36" s="840"/>
      <c r="N36" s="840"/>
      <c r="O36" s="840"/>
      <c r="P36" s="841"/>
      <c r="Q36" s="842">
        <v>2299</v>
      </c>
      <c r="R36" s="843"/>
      <c r="S36" s="843"/>
      <c r="T36" s="843"/>
      <c r="U36" s="843"/>
      <c r="V36" s="843">
        <v>2571</v>
      </c>
      <c r="W36" s="843"/>
      <c r="X36" s="843"/>
      <c r="Y36" s="843"/>
      <c r="Z36" s="843"/>
      <c r="AA36" s="843">
        <v>-272</v>
      </c>
      <c r="AB36" s="843"/>
      <c r="AC36" s="843"/>
      <c r="AD36" s="843"/>
      <c r="AE36" s="844"/>
      <c r="AF36" s="845">
        <v>456</v>
      </c>
      <c r="AG36" s="846"/>
      <c r="AH36" s="846"/>
      <c r="AI36" s="846"/>
      <c r="AJ36" s="847"/>
      <c r="AK36" s="914">
        <v>189</v>
      </c>
      <c r="AL36" s="915"/>
      <c r="AM36" s="915"/>
      <c r="AN36" s="915"/>
      <c r="AO36" s="915"/>
      <c r="AP36" s="915">
        <v>5333</v>
      </c>
      <c r="AQ36" s="915"/>
      <c r="AR36" s="915"/>
      <c r="AS36" s="915"/>
      <c r="AT36" s="915"/>
      <c r="AU36" s="915">
        <v>1349</v>
      </c>
      <c r="AV36" s="915"/>
      <c r="AW36" s="915"/>
      <c r="AX36" s="915"/>
      <c r="AY36" s="915"/>
      <c r="AZ36" s="916" t="s">
        <v>512</v>
      </c>
      <c r="BA36" s="916"/>
      <c r="BB36" s="916"/>
      <c r="BC36" s="916"/>
      <c r="BD36" s="916"/>
      <c r="BE36" s="912" t="s">
        <v>408</v>
      </c>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c r="A37" s="267">
        <v>10</v>
      </c>
      <c r="B37" s="839" t="s">
        <v>414</v>
      </c>
      <c r="C37" s="840"/>
      <c r="D37" s="840"/>
      <c r="E37" s="840"/>
      <c r="F37" s="840"/>
      <c r="G37" s="840"/>
      <c r="H37" s="840"/>
      <c r="I37" s="840"/>
      <c r="J37" s="840"/>
      <c r="K37" s="840"/>
      <c r="L37" s="840"/>
      <c r="M37" s="840"/>
      <c r="N37" s="840"/>
      <c r="O37" s="840"/>
      <c r="P37" s="841"/>
      <c r="Q37" s="842">
        <v>1599</v>
      </c>
      <c r="R37" s="843"/>
      <c r="S37" s="843"/>
      <c r="T37" s="843"/>
      <c r="U37" s="843"/>
      <c r="V37" s="843">
        <v>1584</v>
      </c>
      <c r="W37" s="843"/>
      <c r="X37" s="843"/>
      <c r="Y37" s="843"/>
      <c r="Z37" s="843"/>
      <c r="AA37" s="843">
        <v>15</v>
      </c>
      <c r="AB37" s="843"/>
      <c r="AC37" s="843"/>
      <c r="AD37" s="843"/>
      <c r="AE37" s="844"/>
      <c r="AF37" s="845">
        <v>15</v>
      </c>
      <c r="AG37" s="846"/>
      <c r="AH37" s="846"/>
      <c r="AI37" s="846"/>
      <c r="AJ37" s="847"/>
      <c r="AK37" s="914">
        <v>126</v>
      </c>
      <c r="AL37" s="915"/>
      <c r="AM37" s="915"/>
      <c r="AN37" s="915"/>
      <c r="AO37" s="915"/>
      <c r="AP37" s="915">
        <v>9392</v>
      </c>
      <c r="AQ37" s="915"/>
      <c r="AR37" s="915"/>
      <c r="AS37" s="915"/>
      <c r="AT37" s="915"/>
      <c r="AU37" s="915">
        <v>7445</v>
      </c>
      <c r="AV37" s="915"/>
      <c r="AW37" s="915"/>
      <c r="AX37" s="915"/>
      <c r="AY37" s="915"/>
      <c r="AZ37" s="916" t="s">
        <v>582</v>
      </c>
      <c r="BA37" s="916"/>
      <c r="BB37" s="916"/>
      <c r="BC37" s="916"/>
      <c r="BD37" s="916"/>
      <c r="BE37" s="912" t="s">
        <v>415</v>
      </c>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c r="A38" s="267">
        <v>11</v>
      </c>
      <c r="B38" s="839" t="s">
        <v>416</v>
      </c>
      <c r="C38" s="840"/>
      <c r="D38" s="840"/>
      <c r="E38" s="840"/>
      <c r="F38" s="840"/>
      <c r="G38" s="840"/>
      <c r="H38" s="840"/>
      <c r="I38" s="840"/>
      <c r="J38" s="840"/>
      <c r="K38" s="840"/>
      <c r="L38" s="840"/>
      <c r="M38" s="840"/>
      <c r="N38" s="840"/>
      <c r="O38" s="840"/>
      <c r="P38" s="841"/>
      <c r="Q38" s="842">
        <v>255</v>
      </c>
      <c r="R38" s="843"/>
      <c r="S38" s="843"/>
      <c r="T38" s="843"/>
      <c r="U38" s="843"/>
      <c r="V38" s="843">
        <v>255</v>
      </c>
      <c r="W38" s="843"/>
      <c r="X38" s="843"/>
      <c r="Y38" s="843"/>
      <c r="Z38" s="843"/>
      <c r="AA38" s="843" t="s">
        <v>582</v>
      </c>
      <c r="AB38" s="843"/>
      <c r="AC38" s="843"/>
      <c r="AD38" s="843"/>
      <c r="AE38" s="844"/>
      <c r="AF38" s="845" t="s">
        <v>129</v>
      </c>
      <c r="AG38" s="846"/>
      <c r="AH38" s="846"/>
      <c r="AI38" s="846"/>
      <c r="AJ38" s="847"/>
      <c r="AK38" s="914">
        <v>228</v>
      </c>
      <c r="AL38" s="915"/>
      <c r="AM38" s="915"/>
      <c r="AN38" s="915"/>
      <c r="AO38" s="915"/>
      <c r="AP38" s="915">
        <v>441</v>
      </c>
      <c r="AQ38" s="915"/>
      <c r="AR38" s="915"/>
      <c r="AS38" s="915"/>
      <c r="AT38" s="915"/>
      <c r="AU38" s="915" t="s">
        <v>582</v>
      </c>
      <c r="AV38" s="915"/>
      <c r="AW38" s="915"/>
      <c r="AX38" s="915"/>
      <c r="AY38" s="915"/>
      <c r="AZ38" s="916" t="s">
        <v>582</v>
      </c>
      <c r="BA38" s="916"/>
      <c r="BB38" s="916"/>
      <c r="BC38" s="916"/>
      <c r="BD38" s="916"/>
      <c r="BE38" s="912" t="s">
        <v>415</v>
      </c>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c r="A50" s="262">
        <v>23</v>
      </c>
      <c r="B50" s="839"/>
      <c r="C50" s="840"/>
      <c r="D50" s="840"/>
      <c r="E50" s="840"/>
      <c r="F50" s="840"/>
      <c r="G50" s="840"/>
      <c r="H50" s="840"/>
      <c r="I50" s="840"/>
      <c r="J50" s="840"/>
      <c r="K50" s="840"/>
      <c r="L50" s="840"/>
      <c r="M50" s="840"/>
      <c r="N50" s="840"/>
      <c r="O50" s="840"/>
      <c r="P50" s="841"/>
      <c r="Q50" s="920"/>
      <c r="R50" s="921"/>
      <c r="S50" s="921"/>
      <c r="T50" s="921"/>
      <c r="U50" s="921"/>
      <c r="V50" s="921"/>
      <c r="W50" s="921"/>
      <c r="X50" s="921"/>
      <c r="Y50" s="921"/>
      <c r="Z50" s="921"/>
      <c r="AA50" s="921"/>
      <c r="AB50" s="921"/>
      <c r="AC50" s="921"/>
      <c r="AD50" s="921"/>
      <c r="AE50" s="922"/>
      <c r="AF50" s="845"/>
      <c r="AG50" s="846"/>
      <c r="AH50" s="846"/>
      <c r="AI50" s="846"/>
      <c r="AJ50" s="847"/>
      <c r="AK50" s="923"/>
      <c r="AL50" s="921"/>
      <c r="AM50" s="921"/>
      <c r="AN50" s="921"/>
      <c r="AO50" s="921"/>
      <c r="AP50" s="921"/>
      <c r="AQ50" s="921"/>
      <c r="AR50" s="921"/>
      <c r="AS50" s="921"/>
      <c r="AT50" s="921"/>
      <c r="AU50" s="921"/>
      <c r="AV50" s="921"/>
      <c r="AW50" s="921"/>
      <c r="AX50" s="921"/>
      <c r="AY50" s="921"/>
      <c r="AZ50" s="924"/>
      <c r="BA50" s="924"/>
      <c r="BB50" s="924"/>
      <c r="BC50" s="924"/>
      <c r="BD50" s="924"/>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c r="A51" s="262">
        <v>24</v>
      </c>
      <c r="B51" s="839"/>
      <c r="C51" s="840"/>
      <c r="D51" s="840"/>
      <c r="E51" s="840"/>
      <c r="F51" s="840"/>
      <c r="G51" s="840"/>
      <c r="H51" s="840"/>
      <c r="I51" s="840"/>
      <c r="J51" s="840"/>
      <c r="K51" s="840"/>
      <c r="L51" s="840"/>
      <c r="M51" s="840"/>
      <c r="N51" s="840"/>
      <c r="O51" s="840"/>
      <c r="P51" s="841"/>
      <c r="Q51" s="920"/>
      <c r="R51" s="921"/>
      <c r="S51" s="921"/>
      <c r="T51" s="921"/>
      <c r="U51" s="921"/>
      <c r="V51" s="921"/>
      <c r="W51" s="921"/>
      <c r="X51" s="921"/>
      <c r="Y51" s="921"/>
      <c r="Z51" s="921"/>
      <c r="AA51" s="921"/>
      <c r="AB51" s="921"/>
      <c r="AC51" s="921"/>
      <c r="AD51" s="921"/>
      <c r="AE51" s="922"/>
      <c r="AF51" s="845"/>
      <c r="AG51" s="846"/>
      <c r="AH51" s="846"/>
      <c r="AI51" s="846"/>
      <c r="AJ51" s="847"/>
      <c r="AK51" s="923"/>
      <c r="AL51" s="921"/>
      <c r="AM51" s="921"/>
      <c r="AN51" s="921"/>
      <c r="AO51" s="921"/>
      <c r="AP51" s="921"/>
      <c r="AQ51" s="921"/>
      <c r="AR51" s="921"/>
      <c r="AS51" s="921"/>
      <c r="AT51" s="921"/>
      <c r="AU51" s="921"/>
      <c r="AV51" s="921"/>
      <c r="AW51" s="921"/>
      <c r="AX51" s="921"/>
      <c r="AY51" s="921"/>
      <c r="AZ51" s="924"/>
      <c r="BA51" s="924"/>
      <c r="BB51" s="924"/>
      <c r="BC51" s="924"/>
      <c r="BD51" s="924"/>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c r="A52" s="262">
        <v>25</v>
      </c>
      <c r="B52" s="839"/>
      <c r="C52" s="840"/>
      <c r="D52" s="840"/>
      <c r="E52" s="840"/>
      <c r="F52" s="840"/>
      <c r="G52" s="840"/>
      <c r="H52" s="840"/>
      <c r="I52" s="840"/>
      <c r="J52" s="840"/>
      <c r="K52" s="840"/>
      <c r="L52" s="840"/>
      <c r="M52" s="840"/>
      <c r="N52" s="840"/>
      <c r="O52" s="840"/>
      <c r="P52" s="841"/>
      <c r="Q52" s="920"/>
      <c r="R52" s="921"/>
      <c r="S52" s="921"/>
      <c r="T52" s="921"/>
      <c r="U52" s="921"/>
      <c r="V52" s="921"/>
      <c r="W52" s="921"/>
      <c r="X52" s="921"/>
      <c r="Y52" s="921"/>
      <c r="Z52" s="921"/>
      <c r="AA52" s="921"/>
      <c r="AB52" s="921"/>
      <c r="AC52" s="921"/>
      <c r="AD52" s="921"/>
      <c r="AE52" s="922"/>
      <c r="AF52" s="845"/>
      <c r="AG52" s="846"/>
      <c r="AH52" s="846"/>
      <c r="AI52" s="846"/>
      <c r="AJ52" s="847"/>
      <c r="AK52" s="923"/>
      <c r="AL52" s="921"/>
      <c r="AM52" s="921"/>
      <c r="AN52" s="921"/>
      <c r="AO52" s="921"/>
      <c r="AP52" s="921"/>
      <c r="AQ52" s="921"/>
      <c r="AR52" s="921"/>
      <c r="AS52" s="921"/>
      <c r="AT52" s="921"/>
      <c r="AU52" s="921"/>
      <c r="AV52" s="921"/>
      <c r="AW52" s="921"/>
      <c r="AX52" s="921"/>
      <c r="AY52" s="921"/>
      <c r="AZ52" s="924"/>
      <c r="BA52" s="924"/>
      <c r="BB52" s="924"/>
      <c r="BC52" s="924"/>
      <c r="BD52" s="924"/>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c r="A53" s="262">
        <v>26</v>
      </c>
      <c r="B53" s="839"/>
      <c r="C53" s="840"/>
      <c r="D53" s="840"/>
      <c r="E53" s="840"/>
      <c r="F53" s="840"/>
      <c r="G53" s="840"/>
      <c r="H53" s="840"/>
      <c r="I53" s="840"/>
      <c r="J53" s="840"/>
      <c r="K53" s="840"/>
      <c r="L53" s="840"/>
      <c r="M53" s="840"/>
      <c r="N53" s="840"/>
      <c r="O53" s="840"/>
      <c r="P53" s="841"/>
      <c r="Q53" s="920"/>
      <c r="R53" s="921"/>
      <c r="S53" s="921"/>
      <c r="T53" s="921"/>
      <c r="U53" s="921"/>
      <c r="V53" s="921"/>
      <c r="W53" s="921"/>
      <c r="X53" s="921"/>
      <c r="Y53" s="921"/>
      <c r="Z53" s="921"/>
      <c r="AA53" s="921"/>
      <c r="AB53" s="921"/>
      <c r="AC53" s="921"/>
      <c r="AD53" s="921"/>
      <c r="AE53" s="922"/>
      <c r="AF53" s="845"/>
      <c r="AG53" s="846"/>
      <c r="AH53" s="846"/>
      <c r="AI53" s="846"/>
      <c r="AJ53" s="847"/>
      <c r="AK53" s="923"/>
      <c r="AL53" s="921"/>
      <c r="AM53" s="921"/>
      <c r="AN53" s="921"/>
      <c r="AO53" s="921"/>
      <c r="AP53" s="921"/>
      <c r="AQ53" s="921"/>
      <c r="AR53" s="921"/>
      <c r="AS53" s="921"/>
      <c r="AT53" s="921"/>
      <c r="AU53" s="921"/>
      <c r="AV53" s="921"/>
      <c r="AW53" s="921"/>
      <c r="AX53" s="921"/>
      <c r="AY53" s="921"/>
      <c r="AZ53" s="924"/>
      <c r="BA53" s="924"/>
      <c r="BB53" s="924"/>
      <c r="BC53" s="924"/>
      <c r="BD53" s="924"/>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c r="A54" s="262">
        <v>27</v>
      </c>
      <c r="B54" s="839"/>
      <c r="C54" s="840"/>
      <c r="D54" s="840"/>
      <c r="E54" s="840"/>
      <c r="F54" s="840"/>
      <c r="G54" s="840"/>
      <c r="H54" s="840"/>
      <c r="I54" s="840"/>
      <c r="J54" s="840"/>
      <c r="K54" s="840"/>
      <c r="L54" s="840"/>
      <c r="M54" s="840"/>
      <c r="N54" s="840"/>
      <c r="O54" s="840"/>
      <c r="P54" s="841"/>
      <c r="Q54" s="920"/>
      <c r="R54" s="921"/>
      <c r="S54" s="921"/>
      <c r="T54" s="921"/>
      <c r="U54" s="921"/>
      <c r="V54" s="921"/>
      <c r="W54" s="921"/>
      <c r="X54" s="921"/>
      <c r="Y54" s="921"/>
      <c r="Z54" s="921"/>
      <c r="AA54" s="921"/>
      <c r="AB54" s="921"/>
      <c r="AC54" s="921"/>
      <c r="AD54" s="921"/>
      <c r="AE54" s="922"/>
      <c r="AF54" s="845"/>
      <c r="AG54" s="846"/>
      <c r="AH54" s="846"/>
      <c r="AI54" s="846"/>
      <c r="AJ54" s="847"/>
      <c r="AK54" s="923"/>
      <c r="AL54" s="921"/>
      <c r="AM54" s="921"/>
      <c r="AN54" s="921"/>
      <c r="AO54" s="921"/>
      <c r="AP54" s="921"/>
      <c r="AQ54" s="921"/>
      <c r="AR54" s="921"/>
      <c r="AS54" s="921"/>
      <c r="AT54" s="921"/>
      <c r="AU54" s="921"/>
      <c r="AV54" s="921"/>
      <c r="AW54" s="921"/>
      <c r="AX54" s="921"/>
      <c r="AY54" s="921"/>
      <c r="AZ54" s="924"/>
      <c r="BA54" s="924"/>
      <c r="BB54" s="924"/>
      <c r="BC54" s="924"/>
      <c r="BD54" s="924"/>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c r="A55" s="262">
        <v>28</v>
      </c>
      <c r="B55" s="839"/>
      <c r="C55" s="840"/>
      <c r="D55" s="840"/>
      <c r="E55" s="840"/>
      <c r="F55" s="840"/>
      <c r="G55" s="840"/>
      <c r="H55" s="840"/>
      <c r="I55" s="840"/>
      <c r="J55" s="840"/>
      <c r="K55" s="840"/>
      <c r="L55" s="840"/>
      <c r="M55" s="840"/>
      <c r="N55" s="840"/>
      <c r="O55" s="840"/>
      <c r="P55" s="841"/>
      <c r="Q55" s="920"/>
      <c r="R55" s="921"/>
      <c r="S55" s="921"/>
      <c r="T55" s="921"/>
      <c r="U55" s="921"/>
      <c r="V55" s="921"/>
      <c r="W55" s="921"/>
      <c r="X55" s="921"/>
      <c r="Y55" s="921"/>
      <c r="Z55" s="921"/>
      <c r="AA55" s="921"/>
      <c r="AB55" s="921"/>
      <c r="AC55" s="921"/>
      <c r="AD55" s="921"/>
      <c r="AE55" s="922"/>
      <c r="AF55" s="845"/>
      <c r="AG55" s="846"/>
      <c r="AH55" s="846"/>
      <c r="AI55" s="846"/>
      <c r="AJ55" s="847"/>
      <c r="AK55" s="923"/>
      <c r="AL55" s="921"/>
      <c r="AM55" s="921"/>
      <c r="AN55" s="921"/>
      <c r="AO55" s="921"/>
      <c r="AP55" s="921"/>
      <c r="AQ55" s="921"/>
      <c r="AR55" s="921"/>
      <c r="AS55" s="921"/>
      <c r="AT55" s="921"/>
      <c r="AU55" s="921"/>
      <c r="AV55" s="921"/>
      <c r="AW55" s="921"/>
      <c r="AX55" s="921"/>
      <c r="AY55" s="921"/>
      <c r="AZ55" s="924"/>
      <c r="BA55" s="924"/>
      <c r="BB55" s="924"/>
      <c r="BC55" s="924"/>
      <c r="BD55" s="924"/>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c r="A56" s="262">
        <v>29</v>
      </c>
      <c r="B56" s="839"/>
      <c r="C56" s="840"/>
      <c r="D56" s="840"/>
      <c r="E56" s="840"/>
      <c r="F56" s="840"/>
      <c r="G56" s="840"/>
      <c r="H56" s="840"/>
      <c r="I56" s="840"/>
      <c r="J56" s="840"/>
      <c r="K56" s="840"/>
      <c r="L56" s="840"/>
      <c r="M56" s="840"/>
      <c r="N56" s="840"/>
      <c r="O56" s="840"/>
      <c r="P56" s="841"/>
      <c r="Q56" s="920"/>
      <c r="R56" s="921"/>
      <c r="S56" s="921"/>
      <c r="T56" s="921"/>
      <c r="U56" s="921"/>
      <c r="V56" s="921"/>
      <c r="W56" s="921"/>
      <c r="X56" s="921"/>
      <c r="Y56" s="921"/>
      <c r="Z56" s="921"/>
      <c r="AA56" s="921"/>
      <c r="AB56" s="921"/>
      <c r="AC56" s="921"/>
      <c r="AD56" s="921"/>
      <c r="AE56" s="922"/>
      <c r="AF56" s="845"/>
      <c r="AG56" s="846"/>
      <c r="AH56" s="846"/>
      <c r="AI56" s="846"/>
      <c r="AJ56" s="847"/>
      <c r="AK56" s="923"/>
      <c r="AL56" s="921"/>
      <c r="AM56" s="921"/>
      <c r="AN56" s="921"/>
      <c r="AO56" s="921"/>
      <c r="AP56" s="921"/>
      <c r="AQ56" s="921"/>
      <c r="AR56" s="921"/>
      <c r="AS56" s="921"/>
      <c r="AT56" s="921"/>
      <c r="AU56" s="921"/>
      <c r="AV56" s="921"/>
      <c r="AW56" s="921"/>
      <c r="AX56" s="921"/>
      <c r="AY56" s="921"/>
      <c r="AZ56" s="924"/>
      <c r="BA56" s="924"/>
      <c r="BB56" s="924"/>
      <c r="BC56" s="924"/>
      <c r="BD56" s="924"/>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c r="A57" s="262">
        <v>30</v>
      </c>
      <c r="B57" s="839"/>
      <c r="C57" s="840"/>
      <c r="D57" s="840"/>
      <c r="E57" s="840"/>
      <c r="F57" s="840"/>
      <c r="G57" s="840"/>
      <c r="H57" s="840"/>
      <c r="I57" s="840"/>
      <c r="J57" s="840"/>
      <c r="K57" s="840"/>
      <c r="L57" s="840"/>
      <c r="M57" s="840"/>
      <c r="N57" s="840"/>
      <c r="O57" s="840"/>
      <c r="P57" s="841"/>
      <c r="Q57" s="920"/>
      <c r="R57" s="921"/>
      <c r="S57" s="921"/>
      <c r="T57" s="921"/>
      <c r="U57" s="921"/>
      <c r="V57" s="921"/>
      <c r="W57" s="921"/>
      <c r="X57" s="921"/>
      <c r="Y57" s="921"/>
      <c r="Z57" s="921"/>
      <c r="AA57" s="921"/>
      <c r="AB57" s="921"/>
      <c r="AC57" s="921"/>
      <c r="AD57" s="921"/>
      <c r="AE57" s="922"/>
      <c r="AF57" s="845"/>
      <c r="AG57" s="846"/>
      <c r="AH57" s="846"/>
      <c r="AI57" s="846"/>
      <c r="AJ57" s="847"/>
      <c r="AK57" s="923"/>
      <c r="AL57" s="921"/>
      <c r="AM57" s="921"/>
      <c r="AN57" s="921"/>
      <c r="AO57" s="921"/>
      <c r="AP57" s="921"/>
      <c r="AQ57" s="921"/>
      <c r="AR57" s="921"/>
      <c r="AS57" s="921"/>
      <c r="AT57" s="921"/>
      <c r="AU57" s="921"/>
      <c r="AV57" s="921"/>
      <c r="AW57" s="921"/>
      <c r="AX57" s="921"/>
      <c r="AY57" s="921"/>
      <c r="AZ57" s="924"/>
      <c r="BA57" s="924"/>
      <c r="BB57" s="924"/>
      <c r="BC57" s="924"/>
      <c r="BD57" s="924"/>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c r="A58" s="262">
        <v>31</v>
      </c>
      <c r="B58" s="839"/>
      <c r="C58" s="840"/>
      <c r="D58" s="840"/>
      <c r="E58" s="840"/>
      <c r="F58" s="840"/>
      <c r="G58" s="840"/>
      <c r="H58" s="840"/>
      <c r="I58" s="840"/>
      <c r="J58" s="840"/>
      <c r="K58" s="840"/>
      <c r="L58" s="840"/>
      <c r="M58" s="840"/>
      <c r="N58" s="840"/>
      <c r="O58" s="840"/>
      <c r="P58" s="841"/>
      <c r="Q58" s="920"/>
      <c r="R58" s="921"/>
      <c r="S58" s="921"/>
      <c r="T58" s="921"/>
      <c r="U58" s="921"/>
      <c r="V58" s="921"/>
      <c r="W58" s="921"/>
      <c r="X58" s="921"/>
      <c r="Y58" s="921"/>
      <c r="Z58" s="921"/>
      <c r="AA58" s="921"/>
      <c r="AB58" s="921"/>
      <c r="AC58" s="921"/>
      <c r="AD58" s="921"/>
      <c r="AE58" s="922"/>
      <c r="AF58" s="845"/>
      <c r="AG58" s="846"/>
      <c r="AH58" s="846"/>
      <c r="AI58" s="846"/>
      <c r="AJ58" s="847"/>
      <c r="AK58" s="923"/>
      <c r="AL58" s="921"/>
      <c r="AM58" s="921"/>
      <c r="AN58" s="921"/>
      <c r="AO58" s="921"/>
      <c r="AP58" s="921"/>
      <c r="AQ58" s="921"/>
      <c r="AR58" s="921"/>
      <c r="AS58" s="921"/>
      <c r="AT58" s="921"/>
      <c r="AU58" s="921"/>
      <c r="AV58" s="921"/>
      <c r="AW58" s="921"/>
      <c r="AX58" s="921"/>
      <c r="AY58" s="921"/>
      <c r="AZ58" s="924"/>
      <c r="BA58" s="924"/>
      <c r="BB58" s="924"/>
      <c r="BC58" s="924"/>
      <c r="BD58" s="924"/>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c r="A59" s="262">
        <v>32</v>
      </c>
      <c r="B59" s="839"/>
      <c r="C59" s="840"/>
      <c r="D59" s="840"/>
      <c r="E59" s="840"/>
      <c r="F59" s="840"/>
      <c r="G59" s="840"/>
      <c r="H59" s="840"/>
      <c r="I59" s="840"/>
      <c r="J59" s="840"/>
      <c r="K59" s="840"/>
      <c r="L59" s="840"/>
      <c r="M59" s="840"/>
      <c r="N59" s="840"/>
      <c r="O59" s="840"/>
      <c r="P59" s="841"/>
      <c r="Q59" s="920"/>
      <c r="R59" s="921"/>
      <c r="S59" s="921"/>
      <c r="T59" s="921"/>
      <c r="U59" s="921"/>
      <c r="V59" s="921"/>
      <c r="W59" s="921"/>
      <c r="X59" s="921"/>
      <c r="Y59" s="921"/>
      <c r="Z59" s="921"/>
      <c r="AA59" s="921"/>
      <c r="AB59" s="921"/>
      <c r="AC59" s="921"/>
      <c r="AD59" s="921"/>
      <c r="AE59" s="922"/>
      <c r="AF59" s="845"/>
      <c r="AG59" s="846"/>
      <c r="AH59" s="846"/>
      <c r="AI59" s="846"/>
      <c r="AJ59" s="847"/>
      <c r="AK59" s="923"/>
      <c r="AL59" s="921"/>
      <c r="AM59" s="921"/>
      <c r="AN59" s="921"/>
      <c r="AO59" s="921"/>
      <c r="AP59" s="921"/>
      <c r="AQ59" s="921"/>
      <c r="AR59" s="921"/>
      <c r="AS59" s="921"/>
      <c r="AT59" s="921"/>
      <c r="AU59" s="921"/>
      <c r="AV59" s="921"/>
      <c r="AW59" s="921"/>
      <c r="AX59" s="921"/>
      <c r="AY59" s="921"/>
      <c r="AZ59" s="924"/>
      <c r="BA59" s="924"/>
      <c r="BB59" s="924"/>
      <c r="BC59" s="924"/>
      <c r="BD59" s="924"/>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c r="A60" s="262">
        <v>33</v>
      </c>
      <c r="B60" s="839"/>
      <c r="C60" s="840"/>
      <c r="D60" s="840"/>
      <c r="E60" s="840"/>
      <c r="F60" s="840"/>
      <c r="G60" s="840"/>
      <c r="H60" s="840"/>
      <c r="I60" s="840"/>
      <c r="J60" s="840"/>
      <c r="K60" s="840"/>
      <c r="L60" s="840"/>
      <c r="M60" s="840"/>
      <c r="N60" s="840"/>
      <c r="O60" s="840"/>
      <c r="P60" s="841"/>
      <c r="Q60" s="920"/>
      <c r="R60" s="921"/>
      <c r="S60" s="921"/>
      <c r="T60" s="921"/>
      <c r="U60" s="921"/>
      <c r="V60" s="921"/>
      <c r="W60" s="921"/>
      <c r="X60" s="921"/>
      <c r="Y60" s="921"/>
      <c r="Z60" s="921"/>
      <c r="AA60" s="921"/>
      <c r="AB60" s="921"/>
      <c r="AC60" s="921"/>
      <c r="AD60" s="921"/>
      <c r="AE60" s="922"/>
      <c r="AF60" s="845"/>
      <c r="AG60" s="846"/>
      <c r="AH60" s="846"/>
      <c r="AI60" s="846"/>
      <c r="AJ60" s="847"/>
      <c r="AK60" s="923"/>
      <c r="AL60" s="921"/>
      <c r="AM60" s="921"/>
      <c r="AN60" s="921"/>
      <c r="AO60" s="921"/>
      <c r="AP60" s="921"/>
      <c r="AQ60" s="921"/>
      <c r="AR60" s="921"/>
      <c r="AS60" s="921"/>
      <c r="AT60" s="921"/>
      <c r="AU60" s="921"/>
      <c r="AV60" s="921"/>
      <c r="AW60" s="921"/>
      <c r="AX60" s="921"/>
      <c r="AY60" s="921"/>
      <c r="AZ60" s="924"/>
      <c r="BA60" s="924"/>
      <c r="BB60" s="924"/>
      <c r="BC60" s="924"/>
      <c r="BD60" s="924"/>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c r="A61" s="262">
        <v>34</v>
      </c>
      <c r="B61" s="839"/>
      <c r="C61" s="840"/>
      <c r="D61" s="840"/>
      <c r="E61" s="840"/>
      <c r="F61" s="840"/>
      <c r="G61" s="840"/>
      <c r="H61" s="840"/>
      <c r="I61" s="840"/>
      <c r="J61" s="840"/>
      <c r="K61" s="840"/>
      <c r="L61" s="840"/>
      <c r="M61" s="840"/>
      <c r="N61" s="840"/>
      <c r="O61" s="840"/>
      <c r="P61" s="841"/>
      <c r="Q61" s="920"/>
      <c r="R61" s="921"/>
      <c r="S61" s="921"/>
      <c r="T61" s="921"/>
      <c r="U61" s="921"/>
      <c r="V61" s="921"/>
      <c r="W61" s="921"/>
      <c r="X61" s="921"/>
      <c r="Y61" s="921"/>
      <c r="Z61" s="921"/>
      <c r="AA61" s="921"/>
      <c r="AB61" s="921"/>
      <c r="AC61" s="921"/>
      <c r="AD61" s="921"/>
      <c r="AE61" s="922"/>
      <c r="AF61" s="845"/>
      <c r="AG61" s="846"/>
      <c r="AH61" s="846"/>
      <c r="AI61" s="846"/>
      <c r="AJ61" s="847"/>
      <c r="AK61" s="923"/>
      <c r="AL61" s="921"/>
      <c r="AM61" s="921"/>
      <c r="AN61" s="921"/>
      <c r="AO61" s="921"/>
      <c r="AP61" s="921"/>
      <c r="AQ61" s="921"/>
      <c r="AR61" s="921"/>
      <c r="AS61" s="921"/>
      <c r="AT61" s="921"/>
      <c r="AU61" s="921"/>
      <c r="AV61" s="921"/>
      <c r="AW61" s="921"/>
      <c r="AX61" s="921"/>
      <c r="AY61" s="921"/>
      <c r="AZ61" s="924"/>
      <c r="BA61" s="924"/>
      <c r="BB61" s="924"/>
      <c r="BC61" s="924"/>
      <c r="BD61" s="924"/>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c r="A62" s="262">
        <v>35</v>
      </c>
      <c r="B62" s="839"/>
      <c r="C62" s="840"/>
      <c r="D62" s="840"/>
      <c r="E62" s="840"/>
      <c r="F62" s="840"/>
      <c r="G62" s="840"/>
      <c r="H62" s="840"/>
      <c r="I62" s="840"/>
      <c r="J62" s="840"/>
      <c r="K62" s="840"/>
      <c r="L62" s="840"/>
      <c r="M62" s="840"/>
      <c r="N62" s="840"/>
      <c r="O62" s="840"/>
      <c r="P62" s="841"/>
      <c r="Q62" s="920"/>
      <c r="R62" s="921"/>
      <c r="S62" s="921"/>
      <c r="T62" s="921"/>
      <c r="U62" s="921"/>
      <c r="V62" s="921"/>
      <c r="W62" s="921"/>
      <c r="X62" s="921"/>
      <c r="Y62" s="921"/>
      <c r="Z62" s="921"/>
      <c r="AA62" s="921"/>
      <c r="AB62" s="921"/>
      <c r="AC62" s="921"/>
      <c r="AD62" s="921"/>
      <c r="AE62" s="922"/>
      <c r="AF62" s="845"/>
      <c r="AG62" s="846"/>
      <c r="AH62" s="846"/>
      <c r="AI62" s="846"/>
      <c r="AJ62" s="847"/>
      <c r="AK62" s="923"/>
      <c r="AL62" s="921"/>
      <c r="AM62" s="921"/>
      <c r="AN62" s="921"/>
      <c r="AO62" s="921"/>
      <c r="AP62" s="921"/>
      <c r="AQ62" s="921"/>
      <c r="AR62" s="921"/>
      <c r="AS62" s="921"/>
      <c r="AT62" s="921"/>
      <c r="AU62" s="921"/>
      <c r="AV62" s="921"/>
      <c r="AW62" s="921"/>
      <c r="AX62" s="921"/>
      <c r="AY62" s="921"/>
      <c r="AZ62" s="924"/>
      <c r="BA62" s="924"/>
      <c r="BB62" s="924"/>
      <c r="BC62" s="924"/>
      <c r="BD62" s="924"/>
      <c r="BE62" s="912"/>
      <c r="BF62" s="912"/>
      <c r="BG62" s="912"/>
      <c r="BH62" s="912"/>
      <c r="BI62" s="913"/>
      <c r="BJ62" s="932" t="s">
        <v>417</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c r="A63" s="265" t="s">
        <v>392</v>
      </c>
      <c r="B63" s="874" t="s">
        <v>418</v>
      </c>
      <c r="C63" s="875"/>
      <c r="D63" s="875"/>
      <c r="E63" s="875"/>
      <c r="F63" s="875"/>
      <c r="G63" s="875"/>
      <c r="H63" s="875"/>
      <c r="I63" s="875"/>
      <c r="J63" s="875"/>
      <c r="K63" s="875"/>
      <c r="L63" s="875"/>
      <c r="M63" s="875"/>
      <c r="N63" s="875"/>
      <c r="O63" s="875"/>
      <c r="P63" s="876"/>
      <c r="Q63" s="925"/>
      <c r="R63" s="926"/>
      <c r="S63" s="926"/>
      <c r="T63" s="926"/>
      <c r="U63" s="926"/>
      <c r="V63" s="926"/>
      <c r="W63" s="926"/>
      <c r="X63" s="926"/>
      <c r="Y63" s="926"/>
      <c r="Z63" s="926"/>
      <c r="AA63" s="926"/>
      <c r="AB63" s="926"/>
      <c r="AC63" s="926"/>
      <c r="AD63" s="926"/>
      <c r="AE63" s="927"/>
      <c r="AF63" s="928">
        <v>26570</v>
      </c>
      <c r="AG63" s="929"/>
      <c r="AH63" s="929"/>
      <c r="AI63" s="929"/>
      <c r="AJ63" s="930"/>
      <c r="AK63" s="931"/>
      <c r="AL63" s="926"/>
      <c r="AM63" s="926"/>
      <c r="AN63" s="926"/>
      <c r="AO63" s="926"/>
      <c r="AP63" s="929">
        <v>101156</v>
      </c>
      <c r="AQ63" s="929"/>
      <c r="AR63" s="929"/>
      <c r="AS63" s="929"/>
      <c r="AT63" s="929"/>
      <c r="AU63" s="929">
        <v>19376</v>
      </c>
      <c r="AV63" s="929"/>
      <c r="AW63" s="929"/>
      <c r="AX63" s="929"/>
      <c r="AY63" s="929"/>
      <c r="AZ63" s="933"/>
      <c r="BA63" s="933"/>
      <c r="BB63" s="933"/>
      <c r="BC63" s="933"/>
      <c r="BD63" s="933"/>
      <c r="BE63" s="934"/>
      <c r="BF63" s="934"/>
      <c r="BG63" s="934"/>
      <c r="BH63" s="934"/>
      <c r="BI63" s="935"/>
      <c r="BJ63" s="936" t="s">
        <v>129</v>
      </c>
      <c r="BK63" s="937"/>
      <c r="BL63" s="937"/>
      <c r="BM63" s="937"/>
      <c r="BN63" s="938"/>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c r="A65" s="253" t="s">
        <v>419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c r="A66" s="824" t="s">
        <v>420</v>
      </c>
      <c r="B66" s="825"/>
      <c r="C66" s="825"/>
      <c r="D66" s="825"/>
      <c r="E66" s="825"/>
      <c r="F66" s="825"/>
      <c r="G66" s="825"/>
      <c r="H66" s="825"/>
      <c r="I66" s="825"/>
      <c r="J66" s="825"/>
      <c r="K66" s="825"/>
      <c r="L66" s="825"/>
      <c r="M66" s="825"/>
      <c r="N66" s="825"/>
      <c r="O66" s="825"/>
      <c r="P66" s="826"/>
      <c r="Q66" s="801" t="s">
        <v>421</v>
      </c>
      <c r="R66" s="802"/>
      <c r="S66" s="802"/>
      <c r="T66" s="802"/>
      <c r="U66" s="803"/>
      <c r="V66" s="801" t="s">
        <v>397</v>
      </c>
      <c r="W66" s="802"/>
      <c r="X66" s="802"/>
      <c r="Y66" s="802"/>
      <c r="Z66" s="803"/>
      <c r="AA66" s="801" t="s">
        <v>398</v>
      </c>
      <c r="AB66" s="802"/>
      <c r="AC66" s="802"/>
      <c r="AD66" s="802"/>
      <c r="AE66" s="803"/>
      <c r="AF66" s="939" t="s">
        <v>399</v>
      </c>
      <c r="AG66" s="897"/>
      <c r="AH66" s="897"/>
      <c r="AI66" s="897"/>
      <c r="AJ66" s="940"/>
      <c r="AK66" s="801" t="s">
        <v>400</v>
      </c>
      <c r="AL66" s="825"/>
      <c r="AM66" s="825"/>
      <c r="AN66" s="825"/>
      <c r="AO66" s="826"/>
      <c r="AP66" s="801" t="s">
        <v>401</v>
      </c>
      <c r="AQ66" s="802"/>
      <c r="AR66" s="802"/>
      <c r="AS66" s="802"/>
      <c r="AT66" s="803"/>
      <c r="AU66" s="801" t="s">
        <v>422</v>
      </c>
      <c r="AV66" s="802"/>
      <c r="AW66" s="802"/>
      <c r="AX66" s="802"/>
      <c r="AY66" s="803"/>
      <c r="AZ66" s="801" t="s">
        <v>377</v>
      </c>
      <c r="BA66" s="802"/>
      <c r="BB66" s="802"/>
      <c r="BC66" s="802"/>
      <c r="BD66" s="813"/>
      <c r="BE66" s="266"/>
      <c r="BF66" s="266"/>
      <c r="BG66" s="266"/>
      <c r="BH66" s="266"/>
      <c r="BI66" s="266"/>
      <c r="BJ66" s="266"/>
      <c r="BK66" s="266"/>
      <c r="BL66" s="266"/>
      <c r="BM66" s="266"/>
      <c r="BN66" s="266"/>
      <c r="BO66" s="266"/>
      <c r="BP66" s="266"/>
      <c r="BQ66" s="263">
        <v>60</v>
      </c>
      <c r="BR66" s="268"/>
      <c r="BS66" s="950"/>
      <c r="BT66" s="951"/>
      <c r="BU66" s="951"/>
      <c r="BV66" s="951"/>
      <c r="BW66" s="951"/>
      <c r="BX66" s="951"/>
      <c r="BY66" s="951"/>
      <c r="BZ66" s="951"/>
      <c r="CA66" s="951"/>
      <c r="CB66" s="951"/>
      <c r="CC66" s="951"/>
      <c r="CD66" s="951"/>
      <c r="CE66" s="951"/>
      <c r="CF66" s="951"/>
      <c r="CG66" s="952"/>
      <c r="CH66" s="947"/>
      <c r="CI66" s="948"/>
      <c r="CJ66" s="948"/>
      <c r="CK66" s="948"/>
      <c r="CL66" s="949"/>
      <c r="CM66" s="947"/>
      <c r="CN66" s="948"/>
      <c r="CO66" s="948"/>
      <c r="CP66" s="948"/>
      <c r="CQ66" s="949"/>
      <c r="CR66" s="947"/>
      <c r="CS66" s="948"/>
      <c r="CT66" s="948"/>
      <c r="CU66" s="948"/>
      <c r="CV66" s="949"/>
      <c r="CW66" s="947"/>
      <c r="CX66" s="948"/>
      <c r="CY66" s="948"/>
      <c r="CZ66" s="948"/>
      <c r="DA66" s="949"/>
      <c r="DB66" s="947"/>
      <c r="DC66" s="948"/>
      <c r="DD66" s="948"/>
      <c r="DE66" s="948"/>
      <c r="DF66" s="949"/>
      <c r="DG66" s="947"/>
      <c r="DH66" s="948"/>
      <c r="DI66" s="948"/>
      <c r="DJ66" s="948"/>
      <c r="DK66" s="949"/>
      <c r="DL66" s="947"/>
      <c r="DM66" s="948"/>
      <c r="DN66" s="948"/>
      <c r="DO66" s="948"/>
      <c r="DP66" s="949"/>
      <c r="DQ66" s="947"/>
      <c r="DR66" s="948"/>
      <c r="DS66" s="948"/>
      <c r="DT66" s="948"/>
      <c r="DU66" s="949"/>
      <c r="DV66" s="944"/>
      <c r="DW66" s="945"/>
      <c r="DX66" s="945"/>
      <c r="DY66" s="945"/>
      <c r="DZ66" s="946"/>
      <c r="EA66" s="247"/>
    </row>
    <row r="67" spans="1:131" s="248" customFormat="1" ht="26.25" customHeight="1" thickBot="1">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41"/>
      <c r="AG67" s="900"/>
      <c r="AH67" s="900"/>
      <c r="AI67" s="900"/>
      <c r="AJ67" s="942"/>
      <c r="AK67" s="943"/>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50"/>
      <c r="BT67" s="951"/>
      <c r="BU67" s="951"/>
      <c r="BV67" s="951"/>
      <c r="BW67" s="951"/>
      <c r="BX67" s="951"/>
      <c r="BY67" s="951"/>
      <c r="BZ67" s="951"/>
      <c r="CA67" s="951"/>
      <c r="CB67" s="951"/>
      <c r="CC67" s="951"/>
      <c r="CD67" s="951"/>
      <c r="CE67" s="951"/>
      <c r="CF67" s="951"/>
      <c r="CG67" s="952"/>
      <c r="CH67" s="947"/>
      <c r="CI67" s="948"/>
      <c r="CJ67" s="948"/>
      <c r="CK67" s="948"/>
      <c r="CL67" s="949"/>
      <c r="CM67" s="947"/>
      <c r="CN67" s="948"/>
      <c r="CO67" s="948"/>
      <c r="CP67" s="948"/>
      <c r="CQ67" s="949"/>
      <c r="CR67" s="947"/>
      <c r="CS67" s="948"/>
      <c r="CT67" s="948"/>
      <c r="CU67" s="948"/>
      <c r="CV67" s="949"/>
      <c r="CW67" s="947"/>
      <c r="CX67" s="948"/>
      <c r="CY67" s="948"/>
      <c r="CZ67" s="948"/>
      <c r="DA67" s="949"/>
      <c r="DB67" s="947"/>
      <c r="DC67" s="948"/>
      <c r="DD67" s="948"/>
      <c r="DE67" s="948"/>
      <c r="DF67" s="949"/>
      <c r="DG67" s="947"/>
      <c r="DH67" s="948"/>
      <c r="DI67" s="948"/>
      <c r="DJ67" s="948"/>
      <c r="DK67" s="949"/>
      <c r="DL67" s="947"/>
      <c r="DM67" s="948"/>
      <c r="DN67" s="948"/>
      <c r="DO67" s="948"/>
      <c r="DP67" s="949"/>
      <c r="DQ67" s="947"/>
      <c r="DR67" s="948"/>
      <c r="DS67" s="948"/>
      <c r="DT67" s="948"/>
      <c r="DU67" s="949"/>
      <c r="DV67" s="944"/>
      <c r="DW67" s="945"/>
      <c r="DX67" s="945"/>
      <c r="DY67" s="945"/>
      <c r="DZ67" s="946"/>
      <c r="EA67" s="247"/>
    </row>
    <row r="68" spans="1:131" s="248" customFormat="1" ht="26.25" customHeight="1" thickTop="1">
      <c r="A68" s="259">
        <v>1</v>
      </c>
      <c r="B68" s="956" t="s">
        <v>583</v>
      </c>
      <c r="C68" s="957"/>
      <c r="D68" s="957"/>
      <c r="E68" s="957"/>
      <c r="F68" s="957"/>
      <c r="G68" s="957"/>
      <c r="H68" s="957"/>
      <c r="I68" s="957"/>
      <c r="J68" s="957"/>
      <c r="K68" s="957"/>
      <c r="L68" s="957"/>
      <c r="M68" s="957"/>
      <c r="N68" s="957"/>
      <c r="O68" s="957"/>
      <c r="P68" s="958"/>
      <c r="Q68" s="959">
        <v>13074</v>
      </c>
      <c r="R68" s="953"/>
      <c r="S68" s="953"/>
      <c r="T68" s="953"/>
      <c r="U68" s="953"/>
      <c r="V68" s="953">
        <v>12698</v>
      </c>
      <c r="W68" s="953"/>
      <c r="X68" s="953"/>
      <c r="Y68" s="953"/>
      <c r="Z68" s="953"/>
      <c r="AA68" s="953">
        <v>376</v>
      </c>
      <c r="AB68" s="953"/>
      <c r="AC68" s="953"/>
      <c r="AD68" s="953"/>
      <c r="AE68" s="953"/>
      <c r="AF68" s="953">
        <v>376</v>
      </c>
      <c r="AG68" s="953"/>
      <c r="AH68" s="953"/>
      <c r="AI68" s="953"/>
      <c r="AJ68" s="953"/>
      <c r="AK68" s="953">
        <v>251</v>
      </c>
      <c r="AL68" s="953"/>
      <c r="AM68" s="953"/>
      <c r="AN68" s="953"/>
      <c r="AO68" s="953"/>
      <c r="AP68" s="953" t="s">
        <v>586</v>
      </c>
      <c r="AQ68" s="953"/>
      <c r="AR68" s="953"/>
      <c r="AS68" s="953"/>
      <c r="AT68" s="953"/>
      <c r="AU68" s="953" t="s">
        <v>586</v>
      </c>
      <c r="AV68" s="953"/>
      <c r="AW68" s="953"/>
      <c r="AX68" s="953"/>
      <c r="AY68" s="953"/>
      <c r="AZ68" s="954"/>
      <c r="BA68" s="954"/>
      <c r="BB68" s="954"/>
      <c r="BC68" s="954"/>
      <c r="BD68" s="955"/>
      <c r="BE68" s="266"/>
      <c r="BF68" s="266"/>
      <c r="BG68" s="266"/>
      <c r="BH68" s="266"/>
      <c r="BI68" s="266"/>
      <c r="BJ68" s="266"/>
      <c r="BK68" s="266"/>
      <c r="BL68" s="266"/>
      <c r="BM68" s="266"/>
      <c r="BN68" s="266"/>
      <c r="BO68" s="266"/>
      <c r="BP68" s="266"/>
      <c r="BQ68" s="263">
        <v>62</v>
      </c>
      <c r="BR68" s="268"/>
      <c r="BS68" s="950"/>
      <c r="BT68" s="951"/>
      <c r="BU68" s="951"/>
      <c r="BV68" s="951"/>
      <c r="BW68" s="951"/>
      <c r="BX68" s="951"/>
      <c r="BY68" s="951"/>
      <c r="BZ68" s="951"/>
      <c r="CA68" s="951"/>
      <c r="CB68" s="951"/>
      <c r="CC68" s="951"/>
      <c r="CD68" s="951"/>
      <c r="CE68" s="951"/>
      <c r="CF68" s="951"/>
      <c r="CG68" s="952"/>
      <c r="CH68" s="947"/>
      <c r="CI68" s="948"/>
      <c r="CJ68" s="948"/>
      <c r="CK68" s="948"/>
      <c r="CL68" s="949"/>
      <c r="CM68" s="947"/>
      <c r="CN68" s="948"/>
      <c r="CO68" s="948"/>
      <c r="CP68" s="948"/>
      <c r="CQ68" s="949"/>
      <c r="CR68" s="947"/>
      <c r="CS68" s="948"/>
      <c r="CT68" s="948"/>
      <c r="CU68" s="948"/>
      <c r="CV68" s="949"/>
      <c r="CW68" s="947"/>
      <c r="CX68" s="948"/>
      <c r="CY68" s="948"/>
      <c r="CZ68" s="948"/>
      <c r="DA68" s="949"/>
      <c r="DB68" s="947"/>
      <c r="DC68" s="948"/>
      <c r="DD68" s="948"/>
      <c r="DE68" s="948"/>
      <c r="DF68" s="949"/>
      <c r="DG68" s="947"/>
      <c r="DH68" s="948"/>
      <c r="DI68" s="948"/>
      <c r="DJ68" s="948"/>
      <c r="DK68" s="949"/>
      <c r="DL68" s="947"/>
      <c r="DM68" s="948"/>
      <c r="DN68" s="948"/>
      <c r="DO68" s="948"/>
      <c r="DP68" s="949"/>
      <c r="DQ68" s="947"/>
      <c r="DR68" s="948"/>
      <c r="DS68" s="948"/>
      <c r="DT68" s="948"/>
      <c r="DU68" s="949"/>
      <c r="DV68" s="944"/>
      <c r="DW68" s="945"/>
      <c r="DX68" s="945"/>
      <c r="DY68" s="945"/>
      <c r="DZ68" s="946"/>
      <c r="EA68" s="247"/>
    </row>
    <row r="69" spans="1:131" s="248" customFormat="1" ht="26.25" customHeight="1">
      <c r="A69" s="262">
        <v>2</v>
      </c>
      <c r="B69" s="960" t="s">
        <v>584</v>
      </c>
      <c r="C69" s="961"/>
      <c r="D69" s="961"/>
      <c r="E69" s="961"/>
      <c r="F69" s="961"/>
      <c r="G69" s="961"/>
      <c r="H69" s="961"/>
      <c r="I69" s="961"/>
      <c r="J69" s="961"/>
      <c r="K69" s="961"/>
      <c r="L69" s="961"/>
      <c r="M69" s="961"/>
      <c r="N69" s="961"/>
      <c r="O69" s="961"/>
      <c r="P69" s="962"/>
      <c r="Q69" s="963">
        <v>1069</v>
      </c>
      <c r="R69" s="915"/>
      <c r="S69" s="915"/>
      <c r="T69" s="915"/>
      <c r="U69" s="915"/>
      <c r="V69" s="915">
        <v>1064</v>
      </c>
      <c r="W69" s="915"/>
      <c r="X69" s="915"/>
      <c r="Y69" s="915"/>
      <c r="Z69" s="915"/>
      <c r="AA69" s="915">
        <v>5</v>
      </c>
      <c r="AB69" s="915"/>
      <c r="AC69" s="915"/>
      <c r="AD69" s="915"/>
      <c r="AE69" s="915"/>
      <c r="AF69" s="915">
        <v>5</v>
      </c>
      <c r="AG69" s="915"/>
      <c r="AH69" s="915"/>
      <c r="AI69" s="915"/>
      <c r="AJ69" s="915"/>
      <c r="AK69" s="915">
        <v>0</v>
      </c>
      <c r="AL69" s="915"/>
      <c r="AM69" s="915"/>
      <c r="AN69" s="915"/>
      <c r="AO69" s="915"/>
      <c r="AP69" s="915" t="s">
        <v>586</v>
      </c>
      <c r="AQ69" s="915"/>
      <c r="AR69" s="915"/>
      <c r="AS69" s="915"/>
      <c r="AT69" s="915"/>
      <c r="AU69" s="915" t="s">
        <v>586</v>
      </c>
      <c r="AV69" s="915"/>
      <c r="AW69" s="915"/>
      <c r="AX69" s="915"/>
      <c r="AY69" s="915"/>
      <c r="AZ69" s="964"/>
      <c r="BA69" s="964"/>
      <c r="BB69" s="964"/>
      <c r="BC69" s="964"/>
      <c r="BD69" s="965"/>
      <c r="BE69" s="266"/>
      <c r="BF69" s="266"/>
      <c r="BG69" s="266"/>
      <c r="BH69" s="266"/>
      <c r="BI69" s="266"/>
      <c r="BJ69" s="266"/>
      <c r="BK69" s="266"/>
      <c r="BL69" s="266"/>
      <c r="BM69" s="266"/>
      <c r="BN69" s="266"/>
      <c r="BO69" s="266"/>
      <c r="BP69" s="266"/>
      <c r="BQ69" s="263">
        <v>63</v>
      </c>
      <c r="BR69" s="268"/>
      <c r="BS69" s="950"/>
      <c r="BT69" s="951"/>
      <c r="BU69" s="951"/>
      <c r="BV69" s="951"/>
      <c r="BW69" s="951"/>
      <c r="BX69" s="951"/>
      <c r="BY69" s="951"/>
      <c r="BZ69" s="951"/>
      <c r="CA69" s="951"/>
      <c r="CB69" s="951"/>
      <c r="CC69" s="951"/>
      <c r="CD69" s="951"/>
      <c r="CE69" s="951"/>
      <c r="CF69" s="951"/>
      <c r="CG69" s="952"/>
      <c r="CH69" s="947"/>
      <c r="CI69" s="948"/>
      <c r="CJ69" s="948"/>
      <c r="CK69" s="948"/>
      <c r="CL69" s="949"/>
      <c r="CM69" s="947"/>
      <c r="CN69" s="948"/>
      <c r="CO69" s="948"/>
      <c r="CP69" s="948"/>
      <c r="CQ69" s="949"/>
      <c r="CR69" s="947"/>
      <c r="CS69" s="948"/>
      <c r="CT69" s="948"/>
      <c r="CU69" s="948"/>
      <c r="CV69" s="949"/>
      <c r="CW69" s="947"/>
      <c r="CX69" s="948"/>
      <c r="CY69" s="948"/>
      <c r="CZ69" s="948"/>
      <c r="DA69" s="949"/>
      <c r="DB69" s="947"/>
      <c r="DC69" s="948"/>
      <c r="DD69" s="948"/>
      <c r="DE69" s="948"/>
      <c r="DF69" s="949"/>
      <c r="DG69" s="947"/>
      <c r="DH69" s="948"/>
      <c r="DI69" s="948"/>
      <c r="DJ69" s="948"/>
      <c r="DK69" s="949"/>
      <c r="DL69" s="947"/>
      <c r="DM69" s="948"/>
      <c r="DN69" s="948"/>
      <c r="DO69" s="948"/>
      <c r="DP69" s="949"/>
      <c r="DQ69" s="947"/>
      <c r="DR69" s="948"/>
      <c r="DS69" s="948"/>
      <c r="DT69" s="948"/>
      <c r="DU69" s="949"/>
      <c r="DV69" s="944"/>
      <c r="DW69" s="945"/>
      <c r="DX69" s="945"/>
      <c r="DY69" s="945"/>
      <c r="DZ69" s="946"/>
      <c r="EA69" s="247"/>
    </row>
    <row r="70" spans="1:131" s="248" customFormat="1" ht="26.25" customHeight="1">
      <c r="A70" s="262">
        <v>3</v>
      </c>
      <c r="B70" s="960" t="s">
        <v>585</v>
      </c>
      <c r="C70" s="961"/>
      <c r="D70" s="961"/>
      <c r="E70" s="961"/>
      <c r="F70" s="961"/>
      <c r="G70" s="961"/>
      <c r="H70" s="961"/>
      <c r="I70" s="961"/>
      <c r="J70" s="961"/>
      <c r="K70" s="961"/>
      <c r="L70" s="961"/>
      <c r="M70" s="961"/>
      <c r="N70" s="961"/>
      <c r="O70" s="961"/>
      <c r="P70" s="962"/>
      <c r="Q70" s="963">
        <v>287396</v>
      </c>
      <c r="R70" s="915"/>
      <c r="S70" s="915"/>
      <c r="T70" s="915"/>
      <c r="U70" s="915"/>
      <c r="V70" s="915">
        <v>279979</v>
      </c>
      <c r="W70" s="915"/>
      <c r="X70" s="915"/>
      <c r="Y70" s="915"/>
      <c r="Z70" s="915"/>
      <c r="AA70" s="915">
        <v>7417</v>
      </c>
      <c r="AB70" s="915"/>
      <c r="AC70" s="915"/>
      <c r="AD70" s="915"/>
      <c r="AE70" s="915"/>
      <c r="AF70" s="915">
        <v>7417</v>
      </c>
      <c r="AG70" s="915"/>
      <c r="AH70" s="915"/>
      <c r="AI70" s="915"/>
      <c r="AJ70" s="915"/>
      <c r="AK70" s="915">
        <v>982</v>
      </c>
      <c r="AL70" s="915"/>
      <c r="AM70" s="915"/>
      <c r="AN70" s="915"/>
      <c r="AO70" s="915"/>
      <c r="AP70" s="915" t="s">
        <v>586</v>
      </c>
      <c r="AQ70" s="915"/>
      <c r="AR70" s="915"/>
      <c r="AS70" s="915"/>
      <c r="AT70" s="915"/>
      <c r="AU70" s="915" t="s">
        <v>586</v>
      </c>
      <c r="AV70" s="915"/>
      <c r="AW70" s="915"/>
      <c r="AX70" s="915"/>
      <c r="AY70" s="915"/>
      <c r="AZ70" s="964"/>
      <c r="BA70" s="964"/>
      <c r="BB70" s="964"/>
      <c r="BC70" s="964"/>
      <c r="BD70" s="965"/>
      <c r="BE70" s="266"/>
      <c r="BF70" s="266"/>
      <c r="BG70" s="266"/>
      <c r="BH70" s="266"/>
      <c r="BI70" s="266"/>
      <c r="BJ70" s="266"/>
      <c r="BK70" s="266"/>
      <c r="BL70" s="266"/>
      <c r="BM70" s="266"/>
      <c r="BN70" s="266"/>
      <c r="BO70" s="266"/>
      <c r="BP70" s="266"/>
      <c r="BQ70" s="263">
        <v>64</v>
      </c>
      <c r="BR70" s="268"/>
      <c r="BS70" s="950"/>
      <c r="BT70" s="951"/>
      <c r="BU70" s="951"/>
      <c r="BV70" s="951"/>
      <c r="BW70" s="951"/>
      <c r="BX70" s="951"/>
      <c r="BY70" s="951"/>
      <c r="BZ70" s="951"/>
      <c r="CA70" s="951"/>
      <c r="CB70" s="951"/>
      <c r="CC70" s="951"/>
      <c r="CD70" s="951"/>
      <c r="CE70" s="951"/>
      <c r="CF70" s="951"/>
      <c r="CG70" s="952"/>
      <c r="CH70" s="947"/>
      <c r="CI70" s="948"/>
      <c r="CJ70" s="948"/>
      <c r="CK70" s="948"/>
      <c r="CL70" s="949"/>
      <c r="CM70" s="947"/>
      <c r="CN70" s="948"/>
      <c r="CO70" s="948"/>
      <c r="CP70" s="948"/>
      <c r="CQ70" s="949"/>
      <c r="CR70" s="947"/>
      <c r="CS70" s="948"/>
      <c r="CT70" s="948"/>
      <c r="CU70" s="948"/>
      <c r="CV70" s="949"/>
      <c r="CW70" s="947"/>
      <c r="CX70" s="948"/>
      <c r="CY70" s="948"/>
      <c r="CZ70" s="948"/>
      <c r="DA70" s="949"/>
      <c r="DB70" s="947"/>
      <c r="DC70" s="948"/>
      <c r="DD70" s="948"/>
      <c r="DE70" s="948"/>
      <c r="DF70" s="949"/>
      <c r="DG70" s="947"/>
      <c r="DH70" s="948"/>
      <c r="DI70" s="948"/>
      <c r="DJ70" s="948"/>
      <c r="DK70" s="949"/>
      <c r="DL70" s="947"/>
      <c r="DM70" s="948"/>
      <c r="DN70" s="948"/>
      <c r="DO70" s="948"/>
      <c r="DP70" s="949"/>
      <c r="DQ70" s="947"/>
      <c r="DR70" s="948"/>
      <c r="DS70" s="948"/>
      <c r="DT70" s="948"/>
      <c r="DU70" s="949"/>
      <c r="DV70" s="944"/>
      <c r="DW70" s="945"/>
      <c r="DX70" s="945"/>
      <c r="DY70" s="945"/>
      <c r="DZ70" s="946"/>
      <c r="EA70" s="247"/>
    </row>
    <row r="71" spans="1:131" s="248" customFormat="1" ht="26.25" customHeight="1">
      <c r="A71" s="262">
        <v>4</v>
      </c>
      <c r="B71" s="960"/>
      <c r="C71" s="961"/>
      <c r="D71" s="961"/>
      <c r="E71" s="961"/>
      <c r="F71" s="961"/>
      <c r="G71" s="961"/>
      <c r="H71" s="961"/>
      <c r="I71" s="961"/>
      <c r="J71" s="961"/>
      <c r="K71" s="961"/>
      <c r="L71" s="961"/>
      <c r="M71" s="961"/>
      <c r="N71" s="961"/>
      <c r="O71" s="961"/>
      <c r="P71" s="962"/>
      <c r="Q71" s="963"/>
      <c r="R71" s="915"/>
      <c r="S71" s="915"/>
      <c r="T71" s="915"/>
      <c r="U71" s="915"/>
      <c r="V71" s="915"/>
      <c r="W71" s="915"/>
      <c r="X71" s="915"/>
      <c r="Y71" s="915"/>
      <c r="Z71" s="915"/>
      <c r="AA71" s="915"/>
      <c r="AB71" s="915"/>
      <c r="AC71" s="915"/>
      <c r="AD71" s="915"/>
      <c r="AE71" s="915"/>
      <c r="AF71" s="915"/>
      <c r="AG71" s="915"/>
      <c r="AH71" s="915"/>
      <c r="AI71" s="915"/>
      <c r="AJ71" s="915"/>
      <c r="AK71" s="915"/>
      <c r="AL71" s="915"/>
      <c r="AM71" s="915"/>
      <c r="AN71" s="915"/>
      <c r="AO71" s="915"/>
      <c r="AP71" s="915"/>
      <c r="AQ71" s="915"/>
      <c r="AR71" s="915"/>
      <c r="AS71" s="915"/>
      <c r="AT71" s="915"/>
      <c r="AU71" s="915"/>
      <c r="AV71" s="915"/>
      <c r="AW71" s="915"/>
      <c r="AX71" s="915"/>
      <c r="AY71" s="915"/>
      <c r="AZ71" s="964"/>
      <c r="BA71" s="964"/>
      <c r="BB71" s="964"/>
      <c r="BC71" s="964"/>
      <c r="BD71" s="965"/>
      <c r="BE71" s="266"/>
      <c r="BF71" s="266"/>
      <c r="BG71" s="266"/>
      <c r="BH71" s="266"/>
      <c r="BI71" s="266"/>
      <c r="BJ71" s="266"/>
      <c r="BK71" s="266"/>
      <c r="BL71" s="266"/>
      <c r="BM71" s="266"/>
      <c r="BN71" s="266"/>
      <c r="BO71" s="266"/>
      <c r="BP71" s="266"/>
      <c r="BQ71" s="263">
        <v>65</v>
      </c>
      <c r="BR71" s="268"/>
      <c r="BS71" s="950"/>
      <c r="BT71" s="951"/>
      <c r="BU71" s="951"/>
      <c r="BV71" s="951"/>
      <c r="BW71" s="951"/>
      <c r="BX71" s="951"/>
      <c r="BY71" s="951"/>
      <c r="BZ71" s="951"/>
      <c r="CA71" s="951"/>
      <c r="CB71" s="951"/>
      <c r="CC71" s="951"/>
      <c r="CD71" s="951"/>
      <c r="CE71" s="951"/>
      <c r="CF71" s="951"/>
      <c r="CG71" s="952"/>
      <c r="CH71" s="947"/>
      <c r="CI71" s="948"/>
      <c r="CJ71" s="948"/>
      <c r="CK71" s="948"/>
      <c r="CL71" s="949"/>
      <c r="CM71" s="947"/>
      <c r="CN71" s="948"/>
      <c r="CO71" s="948"/>
      <c r="CP71" s="948"/>
      <c r="CQ71" s="949"/>
      <c r="CR71" s="947"/>
      <c r="CS71" s="948"/>
      <c r="CT71" s="948"/>
      <c r="CU71" s="948"/>
      <c r="CV71" s="949"/>
      <c r="CW71" s="947"/>
      <c r="CX71" s="948"/>
      <c r="CY71" s="948"/>
      <c r="CZ71" s="948"/>
      <c r="DA71" s="949"/>
      <c r="DB71" s="947"/>
      <c r="DC71" s="948"/>
      <c r="DD71" s="948"/>
      <c r="DE71" s="948"/>
      <c r="DF71" s="949"/>
      <c r="DG71" s="947"/>
      <c r="DH71" s="948"/>
      <c r="DI71" s="948"/>
      <c r="DJ71" s="948"/>
      <c r="DK71" s="949"/>
      <c r="DL71" s="947"/>
      <c r="DM71" s="948"/>
      <c r="DN71" s="948"/>
      <c r="DO71" s="948"/>
      <c r="DP71" s="949"/>
      <c r="DQ71" s="947"/>
      <c r="DR71" s="948"/>
      <c r="DS71" s="948"/>
      <c r="DT71" s="948"/>
      <c r="DU71" s="949"/>
      <c r="DV71" s="944"/>
      <c r="DW71" s="945"/>
      <c r="DX71" s="945"/>
      <c r="DY71" s="945"/>
      <c r="DZ71" s="946"/>
      <c r="EA71" s="247"/>
    </row>
    <row r="72" spans="1:131" s="248" customFormat="1" ht="26.25" customHeight="1">
      <c r="A72" s="262">
        <v>5</v>
      </c>
      <c r="B72" s="960"/>
      <c r="C72" s="961"/>
      <c r="D72" s="961"/>
      <c r="E72" s="961"/>
      <c r="F72" s="961"/>
      <c r="G72" s="961"/>
      <c r="H72" s="961"/>
      <c r="I72" s="961"/>
      <c r="J72" s="961"/>
      <c r="K72" s="961"/>
      <c r="L72" s="961"/>
      <c r="M72" s="961"/>
      <c r="N72" s="961"/>
      <c r="O72" s="961"/>
      <c r="P72" s="962"/>
      <c r="Q72" s="963"/>
      <c r="R72" s="915"/>
      <c r="S72" s="915"/>
      <c r="T72" s="915"/>
      <c r="U72" s="915"/>
      <c r="V72" s="915"/>
      <c r="W72" s="915"/>
      <c r="X72" s="915"/>
      <c r="Y72" s="915"/>
      <c r="Z72" s="915"/>
      <c r="AA72" s="915"/>
      <c r="AB72" s="915"/>
      <c r="AC72" s="915"/>
      <c r="AD72" s="915"/>
      <c r="AE72" s="915"/>
      <c r="AF72" s="915"/>
      <c r="AG72" s="915"/>
      <c r="AH72" s="915"/>
      <c r="AI72" s="915"/>
      <c r="AJ72" s="915"/>
      <c r="AK72" s="915"/>
      <c r="AL72" s="915"/>
      <c r="AM72" s="915"/>
      <c r="AN72" s="915"/>
      <c r="AO72" s="915"/>
      <c r="AP72" s="915"/>
      <c r="AQ72" s="915"/>
      <c r="AR72" s="915"/>
      <c r="AS72" s="915"/>
      <c r="AT72" s="915"/>
      <c r="AU72" s="915"/>
      <c r="AV72" s="915"/>
      <c r="AW72" s="915"/>
      <c r="AX72" s="915"/>
      <c r="AY72" s="915"/>
      <c r="AZ72" s="964"/>
      <c r="BA72" s="964"/>
      <c r="BB72" s="964"/>
      <c r="BC72" s="964"/>
      <c r="BD72" s="965"/>
      <c r="BE72" s="266"/>
      <c r="BF72" s="266"/>
      <c r="BG72" s="266"/>
      <c r="BH72" s="266"/>
      <c r="BI72" s="266"/>
      <c r="BJ72" s="266"/>
      <c r="BK72" s="266"/>
      <c r="BL72" s="266"/>
      <c r="BM72" s="266"/>
      <c r="BN72" s="266"/>
      <c r="BO72" s="266"/>
      <c r="BP72" s="266"/>
      <c r="BQ72" s="263">
        <v>66</v>
      </c>
      <c r="BR72" s="268"/>
      <c r="BS72" s="950"/>
      <c r="BT72" s="951"/>
      <c r="BU72" s="951"/>
      <c r="BV72" s="951"/>
      <c r="BW72" s="951"/>
      <c r="BX72" s="951"/>
      <c r="BY72" s="951"/>
      <c r="BZ72" s="951"/>
      <c r="CA72" s="951"/>
      <c r="CB72" s="951"/>
      <c r="CC72" s="951"/>
      <c r="CD72" s="951"/>
      <c r="CE72" s="951"/>
      <c r="CF72" s="951"/>
      <c r="CG72" s="952"/>
      <c r="CH72" s="947"/>
      <c r="CI72" s="948"/>
      <c r="CJ72" s="948"/>
      <c r="CK72" s="948"/>
      <c r="CL72" s="949"/>
      <c r="CM72" s="947"/>
      <c r="CN72" s="948"/>
      <c r="CO72" s="948"/>
      <c r="CP72" s="948"/>
      <c r="CQ72" s="949"/>
      <c r="CR72" s="947"/>
      <c r="CS72" s="948"/>
      <c r="CT72" s="948"/>
      <c r="CU72" s="948"/>
      <c r="CV72" s="949"/>
      <c r="CW72" s="947"/>
      <c r="CX72" s="948"/>
      <c r="CY72" s="948"/>
      <c r="CZ72" s="948"/>
      <c r="DA72" s="949"/>
      <c r="DB72" s="947"/>
      <c r="DC72" s="948"/>
      <c r="DD72" s="948"/>
      <c r="DE72" s="948"/>
      <c r="DF72" s="949"/>
      <c r="DG72" s="947"/>
      <c r="DH72" s="948"/>
      <c r="DI72" s="948"/>
      <c r="DJ72" s="948"/>
      <c r="DK72" s="949"/>
      <c r="DL72" s="947"/>
      <c r="DM72" s="948"/>
      <c r="DN72" s="948"/>
      <c r="DO72" s="948"/>
      <c r="DP72" s="949"/>
      <c r="DQ72" s="947"/>
      <c r="DR72" s="948"/>
      <c r="DS72" s="948"/>
      <c r="DT72" s="948"/>
      <c r="DU72" s="949"/>
      <c r="DV72" s="944"/>
      <c r="DW72" s="945"/>
      <c r="DX72" s="945"/>
      <c r="DY72" s="945"/>
      <c r="DZ72" s="946"/>
      <c r="EA72" s="247"/>
    </row>
    <row r="73" spans="1:131" s="248" customFormat="1" ht="26.25" customHeight="1">
      <c r="A73" s="262">
        <v>6</v>
      </c>
      <c r="B73" s="960"/>
      <c r="C73" s="961"/>
      <c r="D73" s="961"/>
      <c r="E73" s="961"/>
      <c r="F73" s="961"/>
      <c r="G73" s="961"/>
      <c r="H73" s="961"/>
      <c r="I73" s="961"/>
      <c r="J73" s="961"/>
      <c r="K73" s="961"/>
      <c r="L73" s="961"/>
      <c r="M73" s="961"/>
      <c r="N73" s="961"/>
      <c r="O73" s="961"/>
      <c r="P73" s="962"/>
      <c r="Q73" s="963"/>
      <c r="R73" s="915"/>
      <c r="S73" s="915"/>
      <c r="T73" s="915"/>
      <c r="U73" s="915"/>
      <c r="V73" s="915"/>
      <c r="W73" s="915"/>
      <c r="X73" s="915"/>
      <c r="Y73" s="915"/>
      <c r="Z73" s="915"/>
      <c r="AA73" s="915"/>
      <c r="AB73" s="915"/>
      <c r="AC73" s="915"/>
      <c r="AD73" s="915"/>
      <c r="AE73" s="915"/>
      <c r="AF73" s="915"/>
      <c r="AG73" s="915"/>
      <c r="AH73" s="915"/>
      <c r="AI73" s="915"/>
      <c r="AJ73" s="915"/>
      <c r="AK73" s="915"/>
      <c r="AL73" s="915"/>
      <c r="AM73" s="915"/>
      <c r="AN73" s="915"/>
      <c r="AO73" s="915"/>
      <c r="AP73" s="915"/>
      <c r="AQ73" s="915"/>
      <c r="AR73" s="915"/>
      <c r="AS73" s="915"/>
      <c r="AT73" s="915"/>
      <c r="AU73" s="915"/>
      <c r="AV73" s="915"/>
      <c r="AW73" s="915"/>
      <c r="AX73" s="915"/>
      <c r="AY73" s="915"/>
      <c r="AZ73" s="964"/>
      <c r="BA73" s="964"/>
      <c r="BB73" s="964"/>
      <c r="BC73" s="964"/>
      <c r="BD73" s="965"/>
      <c r="BE73" s="266"/>
      <c r="BF73" s="266"/>
      <c r="BG73" s="266"/>
      <c r="BH73" s="266"/>
      <c r="BI73" s="266"/>
      <c r="BJ73" s="266"/>
      <c r="BK73" s="266"/>
      <c r="BL73" s="266"/>
      <c r="BM73" s="266"/>
      <c r="BN73" s="266"/>
      <c r="BO73" s="266"/>
      <c r="BP73" s="266"/>
      <c r="BQ73" s="263">
        <v>67</v>
      </c>
      <c r="BR73" s="268"/>
      <c r="BS73" s="950"/>
      <c r="BT73" s="951"/>
      <c r="BU73" s="951"/>
      <c r="BV73" s="951"/>
      <c r="BW73" s="951"/>
      <c r="BX73" s="951"/>
      <c r="BY73" s="951"/>
      <c r="BZ73" s="951"/>
      <c r="CA73" s="951"/>
      <c r="CB73" s="951"/>
      <c r="CC73" s="951"/>
      <c r="CD73" s="951"/>
      <c r="CE73" s="951"/>
      <c r="CF73" s="951"/>
      <c r="CG73" s="952"/>
      <c r="CH73" s="947"/>
      <c r="CI73" s="948"/>
      <c r="CJ73" s="948"/>
      <c r="CK73" s="948"/>
      <c r="CL73" s="949"/>
      <c r="CM73" s="947"/>
      <c r="CN73" s="948"/>
      <c r="CO73" s="948"/>
      <c r="CP73" s="948"/>
      <c r="CQ73" s="949"/>
      <c r="CR73" s="947"/>
      <c r="CS73" s="948"/>
      <c r="CT73" s="948"/>
      <c r="CU73" s="948"/>
      <c r="CV73" s="949"/>
      <c r="CW73" s="947"/>
      <c r="CX73" s="948"/>
      <c r="CY73" s="948"/>
      <c r="CZ73" s="948"/>
      <c r="DA73" s="949"/>
      <c r="DB73" s="947"/>
      <c r="DC73" s="948"/>
      <c r="DD73" s="948"/>
      <c r="DE73" s="948"/>
      <c r="DF73" s="949"/>
      <c r="DG73" s="947"/>
      <c r="DH73" s="948"/>
      <c r="DI73" s="948"/>
      <c r="DJ73" s="948"/>
      <c r="DK73" s="949"/>
      <c r="DL73" s="947"/>
      <c r="DM73" s="948"/>
      <c r="DN73" s="948"/>
      <c r="DO73" s="948"/>
      <c r="DP73" s="949"/>
      <c r="DQ73" s="947"/>
      <c r="DR73" s="948"/>
      <c r="DS73" s="948"/>
      <c r="DT73" s="948"/>
      <c r="DU73" s="949"/>
      <c r="DV73" s="944"/>
      <c r="DW73" s="945"/>
      <c r="DX73" s="945"/>
      <c r="DY73" s="945"/>
      <c r="DZ73" s="946"/>
      <c r="EA73" s="247"/>
    </row>
    <row r="74" spans="1:131" s="248" customFormat="1" ht="26.25" customHeight="1">
      <c r="A74" s="262">
        <v>7</v>
      </c>
      <c r="B74" s="960"/>
      <c r="C74" s="961"/>
      <c r="D74" s="961"/>
      <c r="E74" s="961"/>
      <c r="F74" s="961"/>
      <c r="G74" s="961"/>
      <c r="H74" s="961"/>
      <c r="I74" s="961"/>
      <c r="J74" s="961"/>
      <c r="K74" s="961"/>
      <c r="L74" s="961"/>
      <c r="M74" s="961"/>
      <c r="N74" s="961"/>
      <c r="O74" s="961"/>
      <c r="P74" s="962"/>
      <c r="Q74" s="963"/>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4"/>
      <c r="BA74" s="964"/>
      <c r="BB74" s="964"/>
      <c r="BC74" s="964"/>
      <c r="BD74" s="965"/>
      <c r="BE74" s="266"/>
      <c r="BF74" s="266"/>
      <c r="BG74" s="266"/>
      <c r="BH74" s="266"/>
      <c r="BI74" s="266"/>
      <c r="BJ74" s="266"/>
      <c r="BK74" s="266"/>
      <c r="BL74" s="266"/>
      <c r="BM74" s="266"/>
      <c r="BN74" s="266"/>
      <c r="BO74" s="266"/>
      <c r="BP74" s="266"/>
      <c r="BQ74" s="263">
        <v>68</v>
      </c>
      <c r="BR74" s="268"/>
      <c r="BS74" s="950"/>
      <c r="BT74" s="951"/>
      <c r="BU74" s="951"/>
      <c r="BV74" s="951"/>
      <c r="BW74" s="951"/>
      <c r="BX74" s="951"/>
      <c r="BY74" s="951"/>
      <c r="BZ74" s="951"/>
      <c r="CA74" s="951"/>
      <c r="CB74" s="951"/>
      <c r="CC74" s="951"/>
      <c r="CD74" s="951"/>
      <c r="CE74" s="951"/>
      <c r="CF74" s="951"/>
      <c r="CG74" s="952"/>
      <c r="CH74" s="947"/>
      <c r="CI74" s="948"/>
      <c r="CJ74" s="948"/>
      <c r="CK74" s="948"/>
      <c r="CL74" s="949"/>
      <c r="CM74" s="947"/>
      <c r="CN74" s="948"/>
      <c r="CO74" s="948"/>
      <c r="CP74" s="948"/>
      <c r="CQ74" s="949"/>
      <c r="CR74" s="947"/>
      <c r="CS74" s="948"/>
      <c r="CT74" s="948"/>
      <c r="CU74" s="948"/>
      <c r="CV74" s="949"/>
      <c r="CW74" s="947"/>
      <c r="CX74" s="948"/>
      <c r="CY74" s="948"/>
      <c r="CZ74" s="948"/>
      <c r="DA74" s="949"/>
      <c r="DB74" s="947"/>
      <c r="DC74" s="948"/>
      <c r="DD74" s="948"/>
      <c r="DE74" s="948"/>
      <c r="DF74" s="949"/>
      <c r="DG74" s="947"/>
      <c r="DH74" s="948"/>
      <c r="DI74" s="948"/>
      <c r="DJ74" s="948"/>
      <c r="DK74" s="949"/>
      <c r="DL74" s="947"/>
      <c r="DM74" s="948"/>
      <c r="DN74" s="948"/>
      <c r="DO74" s="948"/>
      <c r="DP74" s="949"/>
      <c r="DQ74" s="947"/>
      <c r="DR74" s="948"/>
      <c r="DS74" s="948"/>
      <c r="DT74" s="948"/>
      <c r="DU74" s="949"/>
      <c r="DV74" s="944"/>
      <c r="DW74" s="945"/>
      <c r="DX74" s="945"/>
      <c r="DY74" s="945"/>
      <c r="DZ74" s="946"/>
      <c r="EA74" s="247"/>
    </row>
    <row r="75" spans="1:131" s="248" customFormat="1" ht="26.25" customHeight="1">
      <c r="A75" s="262">
        <v>8</v>
      </c>
      <c r="B75" s="960"/>
      <c r="C75" s="961"/>
      <c r="D75" s="961"/>
      <c r="E75" s="961"/>
      <c r="F75" s="961"/>
      <c r="G75" s="961"/>
      <c r="H75" s="961"/>
      <c r="I75" s="961"/>
      <c r="J75" s="961"/>
      <c r="K75" s="961"/>
      <c r="L75" s="961"/>
      <c r="M75" s="961"/>
      <c r="N75" s="961"/>
      <c r="O75" s="961"/>
      <c r="P75" s="962"/>
      <c r="Q75" s="966"/>
      <c r="R75" s="918"/>
      <c r="S75" s="918"/>
      <c r="T75" s="918"/>
      <c r="U75" s="914"/>
      <c r="V75" s="919"/>
      <c r="W75" s="918"/>
      <c r="X75" s="918"/>
      <c r="Y75" s="918"/>
      <c r="Z75" s="914"/>
      <c r="AA75" s="919"/>
      <c r="AB75" s="918"/>
      <c r="AC75" s="918"/>
      <c r="AD75" s="918"/>
      <c r="AE75" s="914"/>
      <c r="AF75" s="919"/>
      <c r="AG75" s="918"/>
      <c r="AH75" s="918"/>
      <c r="AI75" s="918"/>
      <c r="AJ75" s="914"/>
      <c r="AK75" s="919"/>
      <c r="AL75" s="918"/>
      <c r="AM75" s="918"/>
      <c r="AN75" s="918"/>
      <c r="AO75" s="914"/>
      <c r="AP75" s="919"/>
      <c r="AQ75" s="918"/>
      <c r="AR75" s="918"/>
      <c r="AS75" s="918"/>
      <c r="AT75" s="914"/>
      <c r="AU75" s="919"/>
      <c r="AV75" s="918"/>
      <c r="AW75" s="918"/>
      <c r="AX75" s="918"/>
      <c r="AY75" s="914"/>
      <c r="AZ75" s="964"/>
      <c r="BA75" s="964"/>
      <c r="BB75" s="964"/>
      <c r="BC75" s="964"/>
      <c r="BD75" s="965"/>
      <c r="BE75" s="266"/>
      <c r="BF75" s="266"/>
      <c r="BG75" s="266"/>
      <c r="BH75" s="266"/>
      <c r="BI75" s="266"/>
      <c r="BJ75" s="266"/>
      <c r="BK75" s="266"/>
      <c r="BL75" s="266"/>
      <c r="BM75" s="266"/>
      <c r="BN75" s="266"/>
      <c r="BO75" s="266"/>
      <c r="BP75" s="266"/>
      <c r="BQ75" s="263">
        <v>69</v>
      </c>
      <c r="BR75" s="268"/>
      <c r="BS75" s="950"/>
      <c r="BT75" s="951"/>
      <c r="BU75" s="951"/>
      <c r="BV75" s="951"/>
      <c r="BW75" s="951"/>
      <c r="BX75" s="951"/>
      <c r="BY75" s="951"/>
      <c r="BZ75" s="951"/>
      <c r="CA75" s="951"/>
      <c r="CB75" s="951"/>
      <c r="CC75" s="951"/>
      <c r="CD75" s="951"/>
      <c r="CE75" s="951"/>
      <c r="CF75" s="951"/>
      <c r="CG75" s="952"/>
      <c r="CH75" s="947"/>
      <c r="CI75" s="948"/>
      <c r="CJ75" s="948"/>
      <c r="CK75" s="948"/>
      <c r="CL75" s="949"/>
      <c r="CM75" s="947"/>
      <c r="CN75" s="948"/>
      <c r="CO75" s="948"/>
      <c r="CP75" s="948"/>
      <c r="CQ75" s="949"/>
      <c r="CR75" s="947"/>
      <c r="CS75" s="948"/>
      <c r="CT75" s="948"/>
      <c r="CU75" s="948"/>
      <c r="CV75" s="949"/>
      <c r="CW75" s="947"/>
      <c r="CX75" s="948"/>
      <c r="CY75" s="948"/>
      <c r="CZ75" s="948"/>
      <c r="DA75" s="949"/>
      <c r="DB75" s="947"/>
      <c r="DC75" s="948"/>
      <c r="DD75" s="948"/>
      <c r="DE75" s="948"/>
      <c r="DF75" s="949"/>
      <c r="DG75" s="947"/>
      <c r="DH75" s="948"/>
      <c r="DI75" s="948"/>
      <c r="DJ75" s="948"/>
      <c r="DK75" s="949"/>
      <c r="DL75" s="947"/>
      <c r="DM75" s="948"/>
      <c r="DN75" s="948"/>
      <c r="DO75" s="948"/>
      <c r="DP75" s="949"/>
      <c r="DQ75" s="947"/>
      <c r="DR75" s="948"/>
      <c r="DS75" s="948"/>
      <c r="DT75" s="948"/>
      <c r="DU75" s="949"/>
      <c r="DV75" s="944"/>
      <c r="DW75" s="945"/>
      <c r="DX75" s="945"/>
      <c r="DY75" s="945"/>
      <c r="DZ75" s="946"/>
      <c r="EA75" s="247"/>
    </row>
    <row r="76" spans="1:131" s="248" customFormat="1" ht="26.25" customHeight="1">
      <c r="A76" s="262">
        <v>9</v>
      </c>
      <c r="B76" s="960"/>
      <c r="C76" s="961"/>
      <c r="D76" s="961"/>
      <c r="E76" s="961"/>
      <c r="F76" s="961"/>
      <c r="G76" s="961"/>
      <c r="H76" s="961"/>
      <c r="I76" s="961"/>
      <c r="J76" s="961"/>
      <c r="K76" s="961"/>
      <c r="L76" s="961"/>
      <c r="M76" s="961"/>
      <c r="N76" s="961"/>
      <c r="O76" s="961"/>
      <c r="P76" s="962"/>
      <c r="Q76" s="966"/>
      <c r="R76" s="918"/>
      <c r="S76" s="918"/>
      <c r="T76" s="918"/>
      <c r="U76" s="914"/>
      <c r="V76" s="919"/>
      <c r="W76" s="918"/>
      <c r="X76" s="918"/>
      <c r="Y76" s="918"/>
      <c r="Z76" s="914"/>
      <c r="AA76" s="919"/>
      <c r="AB76" s="918"/>
      <c r="AC76" s="918"/>
      <c r="AD76" s="918"/>
      <c r="AE76" s="914"/>
      <c r="AF76" s="919"/>
      <c r="AG76" s="918"/>
      <c r="AH76" s="918"/>
      <c r="AI76" s="918"/>
      <c r="AJ76" s="914"/>
      <c r="AK76" s="919"/>
      <c r="AL76" s="918"/>
      <c r="AM76" s="918"/>
      <c r="AN76" s="918"/>
      <c r="AO76" s="914"/>
      <c r="AP76" s="919"/>
      <c r="AQ76" s="918"/>
      <c r="AR76" s="918"/>
      <c r="AS76" s="918"/>
      <c r="AT76" s="914"/>
      <c r="AU76" s="919"/>
      <c r="AV76" s="918"/>
      <c r="AW76" s="918"/>
      <c r="AX76" s="918"/>
      <c r="AY76" s="914"/>
      <c r="AZ76" s="964"/>
      <c r="BA76" s="964"/>
      <c r="BB76" s="964"/>
      <c r="BC76" s="964"/>
      <c r="BD76" s="965"/>
      <c r="BE76" s="266"/>
      <c r="BF76" s="266"/>
      <c r="BG76" s="266"/>
      <c r="BH76" s="266"/>
      <c r="BI76" s="266"/>
      <c r="BJ76" s="266"/>
      <c r="BK76" s="266"/>
      <c r="BL76" s="266"/>
      <c r="BM76" s="266"/>
      <c r="BN76" s="266"/>
      <c r="BO76" s="266"/>
      <c r="BP76" s="266"/>
      <c r="BQ76" s="263">
        <v>70</v>
      </c>
      <c r="BR76" s="268"/>
      <c r="BS76" s="950"/>
      <c r="BT76" s="951"/>
      <c r="BU76" s="951"/>
      <c r="BV76" s="951"/>
      <c r="BW76" s="951"/>
      <c r="BX76" s="951"/>
      <c r="BY76" s="951"/>
      <c r="BZ76" s="951"/>
      <c r="CA76" s="951"/>
      <c r="CB76" s="951"/>
      <c r="CC76" s="951"/>
      <c r="CD76" s="951"/>
      <c r="CE76" s="951"/>
      <c r="CF76" s="951"/>
      <c r="CG76" s="952"/>
      <c r="CH76" s="947"/>
      <c r="CI76" s="948"/>
      <c r="CJ76" s="948"/>
      <c r="CK76" s="948"/>
      <c r="CL76" s="949"/>
      <c r="CM76" s="947"/>
      <c r="CN76" s="948"/>
      <c r="CO76" s="948"/>
      <c r="CP76" s="948"/>
      <c r="CQ76" s="949"/>
      <c r="CR76" s="947"/>
      <c r="CS76" s="948"/>
      <c r="CT76" s="948"/>
      <c r="CU76" s="948"/>
      <c r="CV76" s="949"/>
      <c r="CW76" s="947"/>
      <c r="CX76" s="948"/>
      <c r="CY76" s="948"/>
      <c r="CZ76" s="948"/>
      <c r="DA76" s="949"/>
      <c r="DB76" s="947"/>
      <c r="DC76" s="948"/>
      <c r="DD76" s="948"/>
      <c r="DE76" s="948"/>
      <c r="DF76" s="949"/>
      <c r="DG76" s="947"/>
      <c r="DH76" s="948"/>
      <c r="DI76" s="948"/>
      <c r="DJ76" s="948"/>
      <c r="DK76" s="949"/>
      <c r="DL76" s="947"/>
      <c r="DM76" s="948"/>
      <c r="DN76" s="948"/>
      <c r="DO76" s="948"/>
      <c r="DP76" s="949"/>
      <c r="DQ76" s="947"/>
      <c r="DR76" s="948"/>
      <c r="DS76" s="948"/>
      <c r="DT76" s="948"/>
      <c r="DU76" s="949"/>
      <c r="DV76" s="944"/>
      <c r="DW76" s="945"/>
      <c r="DX76" s="945"/>
      <c r="DY76" s="945"/>
      <c r="DZ76" s="946"/>
      <c r="EA76" s="247"/>
    </row>
    <row r="77" spans="1:131" s="248" customFormat="1" ht="26.25" customHeight="1">
      <c r="A77" s="262">
        <v>10</v>
      </c>
      <c r="B77" s="960"/>
      <c r="C77" s="961"/>
      <c r="D77" s="961"/>
      <c r="E77" s="961"/>
      <c r="F77" s="961"/>
      <c r="G77" s="961"/>
      <c r="H77" s="961"/>
      <c r="I77" s="961"/>
      <c r="J77" s="961"/>
      <c r="K77" s="961"/>
      <c r="L77" s="961"/>
      <c r="M77" s="961"/>
      <c r="N77" s="961"/>
      <c r="O77" s="961"/>
      <c r="P77" s="962"/>
      <c r="Q77" s="966"/>
      <c r="R77" s="918"/>
      <c r="S77" s="918"/>
      <c r="T77" s="918"/>
      <c r="U77" s="914"/>
      <c r="V77" s="919"/>
      <c r="W77" s="918"/>
      <c r="X77" s="918"/>
      <c r="Y77" s="918"/>
      <c r="Z77" s="914"/>
      <c r="AA77" s="919"/>
      <c r="AB77" s="918"/>
      <c r="AC77" s="918"/>
      <c r="AD77" s="918"/>
      <c r="AE77" s="914"/>
      <c r="AF77" s="919"/>
      <c r="AG77" s="918"/>
      <c r="AH77" s="918"/>
      <c r="AI77" s="918"/>
      <c r="AJ77" s="914"/>
      <c r="AK77" s="919"/>
      <c r="AL77" s="918"/>
      <c r="AM77" s="918"/>
      <c r="AN77" s="918"/>
      <c r="AO77" s="914"/>
      <c r="AP77" s="919"/>
      <c r="AQ77" s="918"/>
      <c r="AR77" s="918"/>
      <c r="AS77" s="918"/>
      <c r="AT77" s="914"/>
      <c r="AU77" s="919"/>
      <c r="AV77" s="918"/>
      <c r="AW77" s="918"/>
      <c r="AX77" s="918"/>
      <c r="AY77" s="914"/>
      <c r="AZ77" s="964"/>
      <c r="BA77" s="964"/>
      <c r="BB77" s="964"/>
      <c r="BC77" s="964"/>
      <c r="BD77" s="965"/>
      <c r="BE77" s="266"/>
      <c r="BF77" s="266"/>
      <c r="BG77" s="266"/>
      <c r="BH77" s="266"/>
      <c r="BI77" s="266"/>
      <c r="BJ77" s="266"/>
      <c r="BK77" s="266"/>
      <c r="BL77" s="266"/>
      <c r="BM77" s="266"/>
      <c r="BN77" s="266"/>
      <c r="BO77" s="266"/>
      <c r="BP77" s="266"/>
      <c r="BQ77" s="263">
        <v>71</v>
      </c>
      <c r="BR77" s="268"/>
      <c r="BS77" s="950"/>
      <c r="BT77" s="951"/>
      <c r="BU77" s="951"/>
      <c r="BV77" s="951"/>
      <c r="BW77" s="951"/>
      <c r="BX77" s="951"/>
      <c r="BY77" s="951"/>
      <c r="BZ77" s="951"/>
      <c r="CA77" s="951"/>
      <c r="CB77" s="951"/>
      <c r="CC77" s="951"/>
      <c r="CD77" s="951"/>
      <c r="CE77" s="951"/>
      <c r="CF77" s="951"/>
      <c r="CG77" s="952"/>
      <c r="CH77" s="947"/>
      <c r="CI77" s="948"/>
      <c r="CJ77" s="948"/>
      <c r="CK77" s="948"/>
      <c r="CL77" s="949"/>
      <c r="CM77" s="947"/>
      <c r="CN77" s="948"/>
      <c r="CO77" s="948"/>
      <c r="CP77" s="948"/>
      <c r="CQ77" s="949"/>
      <c r="CR77" s="947"/>
      <c r="CS77" s="948"/>
      <c r="CT77" s="948"/>
      <c r="CU77" s="948"/>
      <c r="CV77" s="949"/>
      <c r="CW77" s="947"/>
      <c r="CX77" s="948"/>
      <c r="CY77" s="948"/>
      <c r="CZ77" s="948"/>
      <c r="DA77" s="949"/>
      <c r="DB77" s="947"/>
      <c r="DC77" s="948"/>
      <c r="DD77" s="948"/>
      <c r="DE77" s="948"/>
      <c r="DF77" s="949"/>
      <c r="DG77" s="947"/>
      <c r="DH77" s="948"/>
      <c r="DI77" s="948"/>
      <c r="DJ77" s="948"/>
      <c r="DK77" s="949"/>
      <c r="DL77" s="947"/>
      <c r="DM77" s="948"/>
      <c r="DN77" s="948"/>
      <c r="DO77" s="948"/>
      <c r="DP77" s="949"/>
      <c r="DQ77" s="947"/>
      <c r="DR77" s="948"/>
      <c r="DS77" s="948"/>
      <c r="DT77" s="948"/>
      <c r="DU77" s="949"/>
      <c r="DV77" s="944"/>
      <c r="DW77" s="945"/>
      <c r="DX77" s="945"/>
      <c r="DY77" s="945"/>
      <c r="DZ77" s="946"/>
      <c r="EA77" s="247"/>
    </row>
    <row r="78" spans="1:131" s="248" customFormat="1" ht="26.25" customHeight="1">
      <c r="A78" s="262">
        <v>11</v>
      </c>
      <c r="B78" s="960"/>
      <c r="C78" s="961"/>
      <c r="D78" s="961"/>
      <c r="E78" s="961"/>
      <c r="F78" s="961"/>
      <c r="G78" s="961"/>
      <c r="H78" s="961"/>
      <c r="I78" s="961"/>
      <c r="J78" s="961"/>
      <c r="K78" s="961"/>
      <c r="L78" s="961"/>
      <c r="M78" s="961"/>
      <c r="N78" s="961"/>
      <c r="O78" s="961"/>
      <c r="P78" s="962"/>
      <c r="Q78" s="963"/>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4"/>
      <c r="BA78" s="964"/>
      <c r="BB78" s="964"/>
      <c r="BC78" s="964"/>
      <c r="BD78" s="965"/>
      <c r="BE78" s="266"/>
      <c r="BF78" s="266"/>
      <c r="BG78" s="266"/>
      <c r="BH78" s="266"/>
      <c r="BI78" s="266"/>
      <c r="BJ78" s="269"/>
      <c r="BK78" s="269"/>
      <c r="BL78" s="269"/>
      <c r="BM78" s="269"/>
      <c r="BN78" s="269"/>
      <c r="BO78" s="266"/>
      <c r="BP78" s="266"/>
      <c r="BQ78" s="263">
        <v>72</v>
      </c>
      <c r="BR78" s="268"/>
      <c r="BS78" s="950"/>
      <c r="BT78" s="951"/>
      <c r="BU78" s="951"/>
      <c r="BV78" s="951"/>
      <c r="BW78" s="951"/>
      <c r="BX78" s="951"/>
      <c r="BY78" s="951"/>
      <c r="BZ78" s="951"/>
      <c r="CA78" s="951"/>
      <c r="CB78" s="951"/>
      <c r="CC78" s="951"/>
      <c r="CD78" s="951"/>
      <c r="CE78" s="951"/>
      <c r="CF78" s="951"/>
      <c r="CG78" s="952"/>
      <c r="CH78" s="947"/>
      <c r="CI78" s="948"/>
      <c r="CJ78" s="948"/>
      <c r="CK78" s="948"/>
      <c r="CL78" s="949"/>
      <c r="CM78" s="947"/>
      <c r="CN78" s="948"/>
      <c r="CO78" s="948"/>
      <c r="CP78" s="948"/>
      <c r="CQ78" s="949"/>
      <c r="CR78" s="947"/>
      <c r="CS78" s="948"/>
      <c r="CT78" s="948"/>
      <c r="CU78" s="948"/>
      <c r="CV78" s="949"/>
      <c r="CW78" s="947"/>
      <c r="CX78" s="948"/>
      <c r="CY78" s="948"/>
      <c r="CZ78" s="948"/>
      <c r="DA78" s="949"/>
      <c r="DB78" s="947"/>
      <c r="DC78" s="948"/>
      <c r="DD78" s="948"/>
      <c r="DE78" s="948"/>
      <c r="DF78" s="949"/>
      <c r="DG78" s="947"/>
      <c r="DH78" s="948"/>
      <c r="DI78" s="948"/>
      <c r="DJ78" s="948"/>
      <c r="DK78" s="949"/>
      <c r="DL78" s="947"/>
      <c r="DM78" s="948"/>
      <c r="DN78" s="948"/>
      <c r="DO78" s="948"/>
      <c r="DP78" s="949"/>
      <c r="DQ78" s="947"/>
      <c r="DR78" s="948"/>
      <c r="DS78" s="948"/>
      <c r="DT78" s="948"/>
      <c r="DU78" s="949"/>
      <c r="DV78" s="944"/>
      <c r="DW78" s="945"/>
      <c r="DX78" s="945"/>
      <c r="DY78" s="945"/>
      <c r="DZ78" s="946"/>
      <c r="EA78" s="247"/>
    </row>
    <row r="79" spans="1:131" s="248" customFormat="1" ht="26.25" customHeight="1">
      <c r="A79" s="262">
        <v>12</v>
      </c>
      <c r="B79" s="960"/>
      <c r="C79" s="961"/>
      <c r="D79" s="961"/>
      <c r="E79" s="961"/>
      <c r="F79" s="961"/>
      <c r="G79" s="961"/>
      <c r="H79" s="961"/>
      <c r="I79" s="961"/>
      <c r="J79" s="961"/>
      <c r="K79" s="961"/>
      <c r="L79" s="961"/>
      <c r="M79" s="961"/>
      <c r="N79" s="961"/>
      <c r="O79" s="961"/>
      <c r="P79" s="962"/>
      <c r="Q79" s="963"/>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4"/>
      <c r="BA79" s="964"/>
      <c r="BB79" s="964"/>
      <c r="BC79" s="964"/>
      <c r="BD79" s="965"/>
      <c r="BE79" s="266"/>
      <c r="BF79" s="266"/>
      <c r="BG79" s="266"/>
      <c r="BH79" s="266"/>
      <c r="BI79" s="266"/>
      <c r="BJ79" s="269"/>
      <c r="BK79" s="269"/>
      <c r="BL79" s="269"/>
      <c r="BM79" s="269"/>
      <c r="BN79" s="269"/>
      <c r="BO79" s="266"/>
      <c r="BP79" s="266"/>
      <c r="BQ79" s="263">
        <v>73</v>
      </c>
      <c r="BR79" s="268"/>
      <c r="BS79" s="950"/>
      <c r="BT79" s="951"/>
      <c r="BU79" s="951"/>
      <c r="BV79" s="951"/>
      <c r="BW79" s="951"/>
      <c r="BX79" s="951"/>
      <c r="BY79" s="951"/>
      <c r="BZ79" s="951"/>
      <c r="CA79" s="951"/>
      <c r="CB79" s="951"/>
      <c r="CC79" s="951"/>
      <c r="CD79" s="951"/>
      <c r="CE79" s="951"/>
      <c r="CF79" s="951"/>
      <c r="CG79" s="952"/>
      <c r="CH79" s="947"/>
      <c r="CI79" s="948"/>
      <c r="CJ79" s="948"/>
      <c r="CK79" s="948"/>
      <c r="CL79" s="949"/>
      <c r="CM79" s="947"/>
      <c r="CN79" s="948"/>
      <c r="CO79" s="948"/>
      <c r="CP79" s="948"/>
      <c r="CQ79" s="949"/>
      <c r="CR79" s="947"/>
      <c r="CS79" s="948"/>
      <c r="CT79" s="948"/>
      <c r="CU79" s="948"/>
      <c r="CV79" s="949"/>
      <c r="CW79" s="947"/>
      <c r="CX79" s="948"/>
      <c r="CY79" s="948"/>
      <c r="CZ79" s="948"/>
      <c r="DA79" s="949"/>
      <c r="DB79" s="947"/>
      <c r="DC79" s="948"/>
      <c r="DD79" s="948"/>
      <c r="DE79" s="948"/>
      <c r="DF79" s="949"/>
      <c r="DG79" s="947"/>
      <c r="DH79" s="948"/>
      <c r="DI79" s="948"/>
      <c r="DJ79" s="948"/>
      <c r="DK79" s="949"/>
      <c r="DL79" s="947"/>
      <c r="DM79" s="948"/>
      <c r="DN79" s="948"/>
      <c r="DO79" s="948"/>
      <c r="DP79" s="949"/>
      <c r="DQ79" s="947"/>
      <c r="DR79" s="948"/>
      <c r="DS79" s="948"/>
      <c r="DT79" s="948"/>
      <c r="DU79" s="949"/>
      <c r="DV79" s="944"/>
      <c r="DW79" s="945"/>
      <c r="DX79" s="945"/>
      <c r="DY79" s="945"/>
      <c r="DZ79" s="946"/>
      <c r="EA79" s="247"/>
    </row>
    <row r="80" spans="1:131" s="248" customFormat="1" ht="26.25" customHeight="1">
      <c r="A80" s="262">
        <v>13</v>
      </c>
      <c r="B80" s="960"/>
      <c r="C80" s="961"/>
      <c r="D80" s="961"/>
      <c r="E80" s="961"/>
      <c r="F80" s="961"/>
      <c r="G80" s="961"/>
      <c r="H80" s="961"/>
      <c r="I80" s="961"/>
      <c r="J80" s="961"/>
      <c r="K80" s="961"/>
      <c r="L80" s="961"/>
      <c r="M80" s="961"/>
      <c r="N80" s="961"/>
      <c r="O80" s="961"/>
      <c r="P80" s="962"/>
      <c r="Q80" s="963"/>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4"/>
      <c r="BA80" s="964"/>
      <c r="BB80" s="964"/>
      <c r="BC80" s="964"/>
      <c r="BD80" s="965"/>
      <c r="BE80" s="266"/>
      <c r="BF80" s="266"/>
      <c r="BG80" s="266"/>
      <c r="BH80" s="266"/>
      <c r="BI80" s="266"/>
      <c r="BJ80" s="266"/>
      <c r="BK80" s="266"/>
      <c r="BL80" s="266"/>
      <c r="BM80" s="266"/>
      <c r="BN80" s="266"/>
      <c r="BO80" s="266"/>
      <c r="BP80" s="266"/>
      <c r="BQ80" s="263">
        <v>74</v>
      </c>
      <c r="BR80" s="268"/>
      <c r="BS80" s="950"/>
      <c r="BT80" s="951"/>
      <c r="BU80" s="951"/>
      <c r="BV80" s="951"/>
      <c r="BW80" s="951"/>
      <c r="BX80" s="951"/>
      <c r="BY80" s="951"/>
      <c r="BZ80" s="951"/>
      <c r="CA80" s="951"/>
      <c r="CB80" s="951"/>
      <c r="CC80" s="951"/>
      <c r="CD80" s="951"/>
      <c r="CE80" s="951"/>
      <c r="CF80" s="951"/>
      <c r="CG80" s="952"/>
      <c r="CH80" s="947"/>
      <c r="CI80" s="948"/>
      <c r="CJ80" s="948"/>
      <c r="CK80" s="948"/>
      <c r="CL80" s="949"/>
      <c r="CM80" s="947"/>
      <c r="CN80" s="948"/>
      <c r="CO80" s="948"/>
      <c r="CP80" s="948"/>
      <c r="CQ80" s="949"/>
      <c r="CR80" s="947"/>
      <c r="CS80" s="948"/>
      <c r="CT80" s="948"/>
      <c r="CU80" s="948"/>
      <c r="CV80" s="949"/>
      <c r="CW80" s="947"/>
      <c r="CX80" s="948"/>
      <c r="CY80" s="948"/>
      <c r="CZ80" s="948"/>
      <c r="DA80" s="949"/>
      <c r="DB80" s="947"/>
      <c r="DC80" s="948"/>
      <c r="DD80" s="948"/>
      <c r="DE80" s="948"/>
      <c r="DF80" s="949"/>
      <c r="DG80" s="947"/>
      <c r="DH80" s="948"/>
      <c r="DI80" s="948"/>
      <c r="DJ80" s="948"/>
      <c r="DK80" s="949"/>
      <c r="DL80" s="947"/>
      <c r="DM80" s="948"/>
      <c r="DN80" s="948"/>
      <c r="DO80" s="948"/>
      <c r="DP80" s="949"/>
      <c r="DQ80" s="947"/>
      <c r="DR80" s="948"/>
      <c r="DS80" s="948"/>
      <c r="DT80" s="948"/>
      <c r="DU80" s="949"/>
      <c r="DV80" s="944"/>
      <c r="DW80" s="945"/>
      <c r="DX80" s="945"/>
      <c r="DY80" s="945"/>
      <c r="DZ80" s="946"/>
      <c r="EA80" s="247"/>
    </row>
    <row r="81" spans="1:131" s="248" customFormat="1" ht="26.25" customHeight="1">
      <c r="A81" s="262">
        <v>14</v>
      </c>
      <c r="B81" s="960"/>
      <c r="C81" s="961"/>
      <c r="D81" s="961"/>
      <c r="E81" s="961"/>
      <c r="F81" s="961"/>
      <c r="G81" s="961"/>
      <c r="H81" s="961"/>
      <c r="I81" s="961"/>
      <c r="J81" s="961"/>
      <c r="K81" s="961"/>
      <c r="L81" s="961"/>
      <c r="M81" s="961"/>
      <c r="N81" s="961"/>
      <c r="O81" s="961"/>
      <c r="P81" s="962"/>
      <c r="Q81" s="963"/>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4"/>
      <c r="BA81" s="964"/>
      <c r="BB81" s="964"/>
      <c r="BC81" s="964"/>
      <c r="BD81" s="965"/>
      <c r="BE81" s="266"/>
      <c r="BF81" s="266"/>
      <c r="BG81" s="266"/>
      <c r="BH81" s="266"/>
      <c r="BI81" s="266"/>
      <c r="BJ81" s="266"/>
      <c r="BK81" s="266"/>
      <c r="BL81" s="266"/>
      <c r="BM81" s="266"/>
      <c r="BN81" s="266"/>
      <c r="BO81" s="266"/>
      <c r="BP81" s="266"/>
      <c r="BQ81" s="263">
        <v>75</v>
      </c>
      <c r="BR81" s="268"/>
      <c r="BS81" s="950"/>
      <c r="BT81" s="951"/>
      <c r="BU81" s="951"/>
      <c r="BV81" s="951"/>
      <c r="BW81" s="951"/>
      <c r="BX81" s="951"/>
      <c r="BY81" s="951"/>
      <c r="BZ81" s="951"/>
      <c r="CA81" s="951"/>
      <c r="CB81" s="951"/>
      <c r="CC81" s="951"/>
      <c r="CD81" s="951"/>
      <c r="CE81" s="951"/>
      <c r="CF81" s="951"/>
      <c r="CG81" s="952"/>
      <c r="CH81" s="947"/>
      <c r="CI81" s="948"/>
      <c r="CJ81" s="948"/>
      <c r="CK81" s="948"/>
      <c r="CL81" s="949"/>
      <c r="CM81" s="947"/>
      <c r="CN81" s="948"/>
      <c r="CO81" s="948"/>
      <c r="CP81" s="948"/>
      <c r="CQ81" s="949"/>
      <c r="CR81" s="947"/>
      <c r="CS81" s="948"/>
      <c r="CT81" s="948"/>
      <c r="CU81" s="948"/>
      <c r="CV81" s="949"/>
      <c r="CW81" s="947"/>
      <c r="CX81" s="948"/>
      <c r="CY81" s="948"/>
      <c r="CZ81" s="948"/>
      <c r="DA81" s="949"/>
      <c r="DB81" s="947"/>
      <c r="DC81" s="948"/>
      <c r="DD81" s="948"/>
      <c r="DE81" s="948"/>
      <c r="DF81" s="949"/>
      <c r="DG81" s="947"/>
      <c r="DH81" s="948"/>
      <c r="DI81" s="948"/>
      <c r="DJ81" s="948"/>
      <c r="DK81" s="949"/>
      <c r="DL81" s="947"/>
      <c r="DM81" s="948"/>
      <c r="DN81" s="948"/>
      <c r="DO81" s="948"/>
      <c r="DP81" s="949"/>
      <c r="DQ81" s="947"/>
      <c r="DR81" s="948"/>
      <c r="DS81" s="948"/>
      <c r="DT81" s="948"/>
      <c r="DU81" s="949"/>
      <c r="DV81" s="944"/>
      <c r="DW81" s="945"/>
      <c r="DX81" s="945"/>
      <c r="DY81" s="945"/>
      <c r="DZ81" s="946"/>
      <c r="EA81" s="247"/>
    </row>
    <row r="82" spans="1:131" s="248" customFormat="1" ht="26.25" customHeight="1">
      <c r="A82" s="262">
        <v>15</v>
      </c>
      <c r="B82" s="960"/>
      <c r="C82" s="961"/>
      <c r="D82" s="961"/>
      <c r="E82" s="961"/>
      <c r="F82" s="961"/>
      <c r="G82" s="961"/>
      <c r="H82" s="961"/>
      <c r="I82" s="961"/>
      <c r="J82" s="961"/>
      <c r="K82" s="961"/>
      <c r="L82" s="961"/>
      <c r="M82" s="961"/>
      <c r="N82" s="961"/>
      <c r="O82" s="961"/>
      <c r="P82" s="962"/>
      <c r="Q82" s="963"/>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4"/>
      <c r="BA82" s="964"/>
      <c r="BB82" s="964"/>
      <c r="BC82" s="964"/>
      <c r="BD82" s="965"/>
      <c r="BE82" s="266"/>
      <c r="BF82" s="266"/>
      <c r="BG82" s="266"/>
      <c r="BH82" s="266"/>
      <c r="BI82" s="266"/>
      <c r="BJ82" s="266"/>
      <c r="BK82" s="266"/>
      <c r="BL82" s="266"/>
      <c r="BM82" s="266"/>
      <c r="BN82" s="266"/>
      <c r="BO82" s="266"/>
      <c r="BP82" s="266"/>
      <c r="BQ82" s="263">
        <v>76</v>
      </c>
      <c r="BR82" s="268"/>
      <c r="BS82" s="950"/>
      <c r="BT82" s="951"/>
      <c r="BU82" s="951"/>
      <c r="BV82" s="951"/>
      <c r="BW82" s="951"/>
      <c r="BX82" s="951"/>
      <c r="BY82" s="951"/>
      <c r="BZ82" s="951"/>
      <c r="CA82" s="951"/>
      <c r="CB82" s="951"/>
      <c r="CC82" s="951"/>
      <c r="CD82" s="951"/>
      <c r="CE82" s="951"/>
      <c r="CF82" s="951"/>
      <c r="CG82" s="952"/>
      <c r="CH82" s="947"/>
      <c r="CI82" s="948"/>
      <c r="CJ82" s="948"/>
      <c r="CK82" s="948"/>
      <c r="CL82" s="949"/>
      <c r="CM82" s="947"/>
      <c r="CN82" s="948"/>
      <c r="CO82" s="948"/>
      <c r="CP82" s="948"/>
      <c r="CQ82" s="949"/>
      <c r="CR82" s="947"/>
      <c r="CS82" s="948"/>
      <c r="CT82" s="948"/>
      <c r="CU82" s="948"/>
      <c r="CV82" s="949"/>
      <c r="CW82" s="947"/>
      <c r="CX82" s="948"/>
      <c r="CY82" s="948"/>
      <c r="CZ82" s="948"/>
      <c r="DA82" s="949"/>
      <c r="DB82" s="947"/>
      <c r="DC82" s="948"/>
      <c r="DD82" s="948"/>
      <c r="DE82" s="948"/>
      <c r="DF82" s="949"/>
      <c r="DG82" s="947"/>
      <c r="DH82" s="948"/>
      <c r="DI82" s="948"/>
      <c r="DJ82" s="948"/>
      <c r="DK82" s="949"/>
      <c r="DL82" s="947"/>
      <c r="DM82" s="948"/>
      <c r="DN82" s="948"/>
      <c r="DO82" s="948"/>
      <c r="DP82" s="949"/>
      <c r="DQ82" s="947"/>
      <c r="DR82" s="948"/>
      <c r="DS82" s="948"/>
      <c r="DT82" s="948"/>
      <c r="DU82" s="949"/>
      <c r="DV82" s="944"/>
      <c r="DW82" s="945"/>
      <c r="DX82" s="945"/>
      <c r="DY82" s="945"/>
      <c r="DZ82" s="946"/>
      <c r="EA82" s="247"/>
    </row>
    <row r="83" spans="1:131" s="248" customFormat="1" ht="26.25" customHeight="1">
      <c r="A83" s="262">
        <v>16</v>
      </c>
      <c r="B83" s="960"/>
      <c r="C83" s="961"/>
      <c r="D83" s="961"/>
      <c r="E83" s="961"/>
      <c r="F83" s="961"/>
      <c r="G83" s="961"/>
      <c r="H83" s="961"/>
      <c r="I83" s="961"/>
      <c r="J83" s="961"/>
      <c r="K83" s="961"/>
      <c r="L83" s="961"/>
      <c r="M83" s="961"/>
      <c r="N83" s="961"/>
      <c r="O83" s="961"/>
      <c r="P83" s="962"/>
      <c r="Q83" s="963"/>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4"/>
      <c r="BA83" s="964"/>
      <c r="BB83" s="964"/>
      <c r="BC83" s="964"/>
      <c r="BD83" s="965"/>
      <c r="BE83" s="266"/>
      <c r="BF83" s="266"/>
      <c r="BG83" s="266"/>
      <c r="BH83" s="266"/>
      <c r="BI83" s="266"/>
      <c r="BJ83" s="266"/>
      <c r="BK83" s="266"/>
      <c r="BL83" s="266"/>
      <c r="BM83" s="266"/>
      <c r="BN83" s="266"/>
      <c r="BO83" s="266"/>
      <c r="BP83" s="266"/>
      <c r="BQ83" s="263">
        <v>77</v>
      </c>
      <c r="BR83" s="268"/>
      <c r="BS83" s="950"/>
      <c r="BT83" s="951"/>
      <c r="BU83" s="951"/>
      <c r="BV83" s="951"/>
      <c r="BW83" s="951"/>
      <c r="BX83" s="951"/>
      <c r="BY83" s="951"/>
      <c r="BZ83" s="951"/>
      <c r="CA83" s="951"/>
      <c r="CB83" s="951"/>
      <c r="CC83" s="951"/>
      <c r="CD83" s="951"/>
      <c r="CE83" s="951"/>
      <c r="CF83" s="951"/>
      <c r="CG83" s="952"/>
      <c r="CH83" s="947"/>
      <c r="CI83" s="948"/>
      <c r="CJ83" s="948"/>
      <c r="CK83" s="948"/>
      <c r="CL83" s="949"/>
      <c r="CM83" s="947"/>
      <c r="CN83" s="948"/>
      <c r="CO83" s="948"/>
      <c r="CP83" s="948"/>
      <c r="CQ83" s="949"/>
      <c r="CR83" s="947"/>
      <c r="CS83" s="948"/>
      <c r="CT83" s="948"/>
      <c r="CU83" s="948"/>
      <c r="CV83" s="949"/>
      <c r="CW83" s="947"/>
      <c r="CX83" s="948"/>
      <c r="CY83" s="948"/>
      <c r="CZ83" s="948"/>
      <c r="DA83" s="949"/>
      <c r="DB83" s="947"/>
      <c r="DC83" s="948"/>
      <c r="DD83" s="948"/>
      <c r="DE83" s="948"/>
      <c r="DF83" s="949"/>
      <c r="DG83" s="947"/>
      <c r="DH83" s="948"/>
      <c r="DI83" s="948"/>
      <c r="DJ83" s="948"/>
      <c r="DK83" s="949"/>
      <c r="DL83" s="947"/>
      <c r="DM83" s="948"/>
      <c r="DN83" s="948"/>
      <c r="DO83" s="948"/>
      <c r="DP83" s="949"/>
      <c r="DQ83" s="947"/>
      <c r="DR83" s="948"/>
      <c r="DS83" s="948"/>
      <c r="DT83" s="948"/>
      <c r="DU83" s="949"/>
      <c r="DV83" s="944"/>
      <c r="DW83" s="945"/>
      <c r="DX83" s="945"/>
      <c r="DY83" s="945"/>
      <c r="DZ83" s="946"/>
      <c r="EA83" s="247"/>
    </row>
    <row r="84" spans="1:131" s="248" customFormat="1" ht="26.25" customHeight="1">
      <c r="A84" s="262">
        <v>17</v>
      </c>
      <c r="B84" s="960"/>
      <c r="C84" s="961"/>
      <c r="D84" s="961"/>
      <c r="E84" s="961"/>
      <c r="F84" s="961"/>
      <c r="G84" s="961"/>
      <c r="H84" s="961"/>
      <c r="I84" s="961"/>
      <c r="J84" s="961"/>
      <c r="K84" s="961"/>
      <c r="L84" s="961"/>
      <c r="M84" s="961"/>
      <c r="N84" s="961"/>
      <c r="O84" s="961"/>
      <c r="P84" s="962"/>
      <c r="Q84" s="963"/>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4"/>
      <c r="BA84" s="964"/>
      <c r="BB84" s="964"/>
      <c r="BC84" s="964"/>
      <c r="BD84" s="965"/>
      <c r="BE84" s="266"/>
      <c r="BF84" s="266"/>
      <c r="BG84" s="266"/>
      <c r="BH84" s="266"/>
      <c r="BI84" s="266"/>
      <c r="BJ84" s="266"/>
      <c r="BK84" s="266"/>
      <c r="BL84" s="266"/>
      <c r="BM84" s="266"/>
      <c r="BN84" s="266"/>
      <c r="BO84" s="266"/>
      <c r="BP84" s="266"/>
      <c r="BQ84" s="263">
        <v>78</v>
      </c>
      <c r="BR84" s="268"/>
      <c r="BS84" s="950"/>
      <c r="BT84" s="951"/>
      <c r="BU84" s="951"/>
      <c r="BV84" s="951"/>
      <c r="BW84" s="951"/>
      <c r="BX84" s="951"/>
      <c r="BY84" s="951"/>
      <c r="BZ84" s="951"/>
      <c r="CA84" s="951"/>
      <c r="CB84" s="951"/>
      <c r="CC84" s="951"/>
      <c r="CD84" s="951"/>
      <c r="CE84" s="951"/>
      <c r="CF84" s="951"/>
      <c r="CG84" s="952"/>
      <c r="CH84" s="947"/>
      <c r="CI84" s="948"/>
      <c r="CJ84" s="948"/>
      <c r="CK84" s="948"/>
      <c r="CL84" s="949"/>
      <c r="CM84" s="947"/>
      <c r="CN84" s="948"/>
      <c r="CO84" s="948"/>
      <c r="CP84" s="948"/>
      <c r="CQ84" s="949"/>
      <c r="CR84" s="947"/>
      <c r="CS84" s="948"/>
      <c r="CT84" s="948"/>
      <c r="CU84" s="948"/>
      <c r="CV84" s="949"/>
      <c r="CW84" s="947"/>
      <c r="CX84" s="948"/>
      <c r="CY84" s="948"/>
      <c r="CZ84" s="948"/>
      <c r="DA84" s="949"/>
      <c r="DB84" s="947"/>
      <c r="DC84" s="948"/>
      <c r="DD84" s="948"/>
      <c r="DE84" s="948"/>
      <c r="DF84" s="949"/>
      <c r="DG84" s="947"/>
      <c r="DH84" s="948"/>
      <c r="DI84" s="948"/>
      <c r="DJ84" s="948"/>
      <c r="DK84" s="949"/>
      <c r="DL84" s="947"/>
      <c r="DM84" s="948"/>
      <c r="DN84" s="948"/>
      <c r="DO84" s="948"/>
      <c r="DP84" s="949"/>
      <c r="DQ84" s="947"/>
      <c r="DR84" s="948"/>
      <c r="DS84" s="948"/>
      <c r="DT84" s="948"/>
      <c r="DU84" s="949"/>
      <c r="DV84" s="944"/>
      <c r="DW84" s="945"/>
      <c r="DX84" s="945"/>
      <c r="DY84" s="945"/>
      <c r="DZ84" s="946"/>
      <c r="EA84" s="247"/>
    </row>
    <row r="85" spans="1:131" s="248" customFormat="1" ht="26.25" customHeight="1">
      <c r="A85" s="262">
        <v>18</v>
      </c>
      <c r="B85" s="960"/>
      <c r="C85" s="961"/>
      <c r="D85" s="961"/>
      <c r="E85" s="961"/>
      <c r="F85" s="961"/>
      <c r="G85" s="961"/>
      <c r="H85" s="961"/>
      <c r="I85" s="961"/>
      <c r="J85" s="961"/>
      <c r="K85" s="961"/>
      <c r="L85" s="961"/>
      <c r="M85" s="961"/>
      <c r="N85" s="961"/>
      <c r="O85" s="961"/>
      <c r="P85" s="962"/>
      <c r="Q85" s="963"/>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4"/>
      <c r="BA85" s="964"/>
      <c r="BB85" s="964"/>
      <c r="BC85" s="964"/>
      <c r="BD85" s="965"/>
      <c r="BE85" s="266"/>
      <c r="BF85" s="266"/>
      <c r="BG85" s="266"/>
      <c r="BH85" s="266"/>
      <c r="BI85" s="266"/>
      <c r="BJ85" s="266"/>
      <c r="BK85" s="266"/>
      <c r="BL85" s="266"/>
      <c r="BM85" s="266"/>
      <c r="BN85" s="266"/>
      <c r="BO85" s="266"/>
      <c r="BP85" s="266"/>
      <c r="BQ85" s="263">
        <v>79</v>
      </c>
      <c r="BR85" s="268"/>
      <c r="BS85" s="950"/>
      <c r="BT85" s="951"/>
      <c r="BU85" s="951"/>
      <c r="BV85" s="951"/>
      <c r="BW85" s="951"/>
      <c r="BX85" s="951"/>
      <c r="BY85" s="951"/>
      <c r="BZ85" s="951"/>
      <c r="CA85" s="951"/>
      <c r="CB85" s="951"/>
      <c r="CC85" s="951"/>
      <c r="CD85" s="951"/>
      <c r="CE85" s="951"/>
      <c r="CF85" s="951"/>
      <c r="CG85" s="952"/>
      <c r="CH85" s="947"/>
      <c r="CI85" s="948"/>
      <c r="CJ85" s="948"/>
      <c r="CK85" s="948"/>
      <c r="CL85" s="949"/>
      <c r="CM85" s="947"/>
      <c r="CN85" s="948"/>
      <c r="CO85" s="948"/>
      <c r="CP85" s="948"/>
      <c r="CQ85" s="949"/>
      <c r="CR85" s="947"/>
      <c r="CS85" s="948"/>
      <c r="CT85" s="948"/>
      <c r="CU85" s="948"/>
      <c r="CV85" s="949"/>
      <c r="CW85" s="947"/>
      <c r="CX85" s="948"/>
      <c r="CY85" s="948"/>
      <c r="CZ85" s="948"/>
      <c r="DA85" s="949"/>
      <c r="DB85" s="947"/>
      <c r="DC85" s="948"/>
      <c r="DD85" s="948"/>
      <c r="DE85" s="948"/>
      <c r="DF85" s="949"/>
      <c r="DG85" s="947"/>
      <c r="DH85" s="948"/>
      <c r="DI85" s="948"/>
      <c r="DJ85" s="948"/>
      <c r="DK85" s="949"/>
      <c r="DL85" s="947"/>
      <c r="DM85" s="948"/>
      <c r="DN85" s="948"/>
      <c r="DO85" s="948"/>
      <c r="DP85" s="949"/>
      <c r="DQ85" s="947"/>
      <c r="DR85" s="948"/>
      <c r="DS85" s="948"/>
      <c r="DT85" s="948"/>
      <c r="DU85" s="949"/>
      <c r="DV85" s="944"/>
      <c r="DW85" s="945"/>
      <c r="DX85" s="945"/>
      <c r="DY85" s="945"/>
      <c r="DZ85" s="946"/>
      <c r="EA85" s="247"/>
    </row>
    <row r="86" spans="1:131" s="248" customFormat="1" ht="26.25" customHeight="1">
      <c r="A86" s="262">
        <v>19</v>
      </c>
      <c r="B86" s="960"/>
      <c r="C86" s="961"/>
      <c r="D86" s="961"/>
      <c r="E86" s="961"/>
      <c r="F86" s="961"/>
      <c r="G86" s="961"/>
      <c r="H86" s="961"/>
      <c r="I86" s="961"/>
      <c r="J86" s="961"/>
      <c r="K86" s="961"/>
      <c r="L86" s="961"/>
      <c r="M86" s="961"/>
      <c r="N86" s="961"/>
      <c r="O86" s="961"/>
      <c r="P86" s="962"/>
      <c r="Q86" s="963"/>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4"/>
      <c r="BA86" s="964"/>
      <c r="BB86" s="964"/>
      <c r="BC86" s="964"/>
      <c r="BD86" s="965"/>
      <c r="BE86" s="266"/>
      <c r="BF86" s="266"/>
      <c r="BG86" s="266"/>
      <c r="BH86" s="266"/>
      <c r="BI86" s="266"/>
      <c r="BJ86" s="266"/>
      <c r="BK86" s="266"/>
      <c r="BL86" s="266"/>
      <c r="BM86" s="266"/>
      <c r="BN86" s="266"/>
      <c r="BO86" s="266"/>
      <c r="BP86" s="266"/>
      <c r="BQ86" s="263">
        <v>80</v>
      </c>
      <c r="BR86" s="268"/>
      <c r="BS86" s="950"/>
      <c r="BT86" s="951"/>
      <c r="BU86" s="951"/>
      <c r="BV86" s="951"/>
      <c r="BW86" s="951"/>
      <c r="BX86" s="951"/>
      <c r="BY86" s="951"/>
      <c r="BZ86" s="951"/>
      <c r="CA86" s="951"/>
      <c r="CB86" s="951"/>
      <c r="CC86" s="951"/>
      <c r="CD86" s="951"/>
      <c r="CE86" s="951"/>
      <c r="CF86" s="951"/>
      <c r="CG86" s="952"/>
      <c r="CH86" s="947"/>
      <c r="CI86" s="948"/>
      <c r="CJ86" s="948"/>
      <c r="CK86" s="948"/>
      <c r="CL86" s="949"/>
      <c r="CM86" s="947"/>
      <c r="CN86" s="948"/>
      <c r="CO86" s="948"/>
      <c r="CP86" s="948"/>
      <c r="CQ86" s="949"/>
      <c r="CR86" s="947"/>
      <c r="CS86" s="948"/>
      <c r="CT86" s="948"/>
      <c r="CU86" s="948"/>
      <c r="CV86" s="949"/>
      <c r="CW86" s="947"/>
      <c r="CX86" s="948"/>
      <c r="CY86" s="948"/>
      <c r="CZ86" s="948"/>
      <c r="DA86" s="949"/>
      <c r="DB86" s="947"/>
      <c r="DC86" s="948"/>
      <c r="DD86" s="948"/>
      <c r="DE86" s="948"/>
      <c r="DF86" s="949"/>
      <c r="DG86" s="947"/>
      <c r="DH86" s="948"/>
      <c r="DI86" s="948"/>
      <c r="DJ86" s="948"/>
      <c r="DK86" s="949"/>
      <c r="DL86" s="947"/>
      <c r="DM86" s="948"/>
      <c r="DN86" s="948"/>
      <c r="DO86" s="948"/>
      <c r="DP86" s="949"/>
      <c r="DQ86" s="947"/>
      <c r="DR86" s="948"/>
      <c r="DS86" s="948"/>
      <c r="DT86" s="948"/>
      <c r="DU86" s="949"/>
      <c r="DV86" s="944"/>
      <c r="DW86" s="945"/>
      <c r="DX86" s="945"/>
      <c r="DY86" s="945"/>
      <c r="DZ86" s="946"/>
      <c r="EA86" s="247"/>
    </row>
    <row r="87" spans="1:131" s="248" customFormat="1" ht="26.25" customHeight="1">
      <c r="A87" s="270">
        <v>20</v>
      </c>
      <c r="B87" s="967"/>
      <c r="C87" s="968"/>
      <c r="D87" s="968"/>
      <c r="E87" s="968"/>
      <c r="F87" s="968"/>
      <c r="G87" s="968"/>
      <c r="H87" s="968"/>
      <c r="I87" s="968"/>
      <c r="J87" s="968"/>
      <c r="K87" s="968"/>
      <c r="L87" s="968"/>
      <c r="M87" s="968"/>
      <c r="N87" s="968"/>
      <c r="O87" s="968"/>
      <c r="P87" s="969"/>
      <c r="Q87" s="970"/>
      <c r="R87" s="971"/>
      <c r="S87" s="971"/>
      <c r="T87" s="971"/>
      <c r="U87" s="971"/>
      <c r="V87" s="971"/>
      <c r="W87" s="971"/>
      <c r="X87" s="971"/>
      <c r="Y87" s="971"/>
      <c r="Z87" s="971"/>
      <c r="AA87" s="971"/>
      <c r="AB87" s="971"/>
      <c r="AC87" s="971"/>
      <c r="AD87" s="971"/>
      <c r="AE87" s="971"/>
      <c r="AF87" s="971"/>
      <c r="AG87" s="971"/>
      <c r="AH87" s="971"/>
      <c r="AI87" s="971"/>
      <c r="AJ87" s="971"/>
      <c r="AK87" s="971"/>
      <c r="AL87" s="971"/>
      <c r="AM87" s="971"/>
      <c r="AN87" s="971"/>
      <c r="AO87" s="971"/>
      <c r="AP87" s="971"/>
      <c r="AQ87" s="971"/>
      <c r="AR87" s="971"/>
      <c r="AS87" s="971"/>
      <c r="AT87" s="971"/>
      <c r="AU87" s="971"/>
      <c r="AV87" s="971"/>
      <c r="AW87" s="971"/>
      <c r="AX87" s="971"/>
      <c r="AY87" s="971"/>
      <c r="AZ87" s="972"/>
      <c r="BA87" s="972"/>
      <c r="BB87" s="972"/>
      <c r="BC87" s="972"/>
      <c r="BD87" s="973"/>
      <c r="BE87" s="266"/>
      <c r="BF87" s="266"/>
      <c r="BG87" s="266"/>
      <c r="BH87" s="266"/>
      <c r="BI87" s="266"/>
      <c r="BJ87" s="266"/>
      <c r="BK87" s="266"/>
      <c r="BL87" s="266"/>
      <c r="BM87" s="266"/>
      <c r="BN87" s="266"/>
      <c r="BO87" s="266"/>
      <c r="BP87" s="266"/>
      <c r="BQ87" s="263">
        <v>81</v>
      </c>
      <c r="BR87" s="268"/>
      <c r="BS87" s="950"/>
      <c r="BT87" s="951"/>
      <c r="BU87" s="951"/>
      <c r="BV87" s="951"/>
      <c r="BW87" s="951"/>
      <c r="BX87" s="951"/>
      <c r="BY87" s="951"/>
      <c r="BZ87" s="951"/>
      <c r="CA87" s="951"/>
      <c r="CB87" s="951"/>
      <c r="CC87" s="951"/>
      <c r="CD87" s="951"/>
      <c r="CE87" s="951"/>
      <c r="CF87" s="951"/>
      <c r="CG87" s="952"/>
      <c r="CH87" s="947"/>
      <c r="CI87" s="948"/>
      <c r="CJ87" s="948"/>
      <c r="CK87" s="948"/>
      <c r="CL87" s="949"/>
      <c r="CM87" s="947"/>
      <c r="CN87" s="948"/>
      <c r="CO87" s="948"/>
      <c r="CP87" s="948"/>
      <c r="CQ87" s="949"/>
      <c r="CR87" s="947"/>
      <c r="CS87" s="948"/>
      <c r="CT87" s="948"/>
      <c r="CU87" s="948"/>
      <c r="CV87" s="949"/>
      <c r="CW87" s="947"/>
      <c r="CX87" s="948"/>
      <c r="CY87" s="948"/>
      <c r="CZ87" s="948"/>
      <c r="DA87" s="949"/>
      <c r="DB87" s="947"/>
      <c r="DC87" s="948"/>
      <c r="DD87" s="948"/>
      <c r="DE87" s="948"/>
      <c r="DF87" s="949"/>
      <c r="DG87" s="947"/>
      <c r="DH87" s="948"/>
      <c r="DI87" s="948"/>
      <c r="DJ87" s="948"/>
      <c r="DK87" s="949"/>
      <c r="DL87" s="947"/>
      <c r="DM87" s="948"/>
      <c r="DN87" s="948"/>
      <c r="DO87" s="948"/>
      <c r="DP87" s="949"/>
      <c r="DQ87" s="947"/>
      <c r="DR87" s="948"/>
      <c r="DS87" s="948"/>
      <c r="DT87" s="948"/>
      <c r="DU87" s="949"/>
      <c r="DV87" s="944"/>
      <c r="DW87" s="945"/>
      <c r="DX87" s="945"/>
      <c r="DY87" s="945"/>
      <c r="DZ87" s="946"/>
      <c r="EA87" s="247"/>
    </row>
    <row r="88" spans="1:131" s="248" customFormat="1" ht="26.25" customHeight="1" thickBot="1">
      <c r="A88" s="265" t="s">
        <v>392</v>
      </c>
      <c r="B88" s="874" t="s">
        <v>423</v>
      </c>
      <c r="C88" s="875"/>
      <c r="D88" s="875"/>
      <c r="E88" s="875"/>
      <c r="F88" s="875"/>
      <c r="G88" s="875"/>
      <c r="H88" s="875"/>
      <c r="I88" s="875"/>
      <c r="J88" s="875"/>
      <c r="K88" s="875"/>
      <c r="L88" s="875"/>
      <c r="M88" s="875"/>
      <c r="N88" s="875"/>
      <c r="O88" s="875"/>
      <c r="P88" s="876"/>
      <c r="Q88" s="925"/>
      <c r="R88" s="926"/>
      <c r="S88" s="926"/>
      <c r="T88" s="926"/>
      <c r="U88" s="926"/>
      <c r="V88" s="926"/>
      <c r="W88" s="926"/>
      <c r="X88" s="926"/>
      <c r="Y88" s="926"/>
      <c r="Z88" s="926"/>
      <c r="AA88" s="926"/>
      <c r="AB88" s="926"/>
      <c r="AC88" s="926"/>
      <c r="AD88" s="926"/>
      <c r="AE88" s="926"/>
      <c r="AF88" s="929">
        <v>7798</v>
      </c>
      <c r="AG88" s="929"/>
      <c r="AH88" s="929"/>
      <c r="AI88" s="929"/>
      <c r="AJ88" s="929"/>
      <c r="AK88" s="926"/>
      <c r="AL88" s="926"/>
      <c r="AM88" s="926"/>
      <c r="AN88" s="926"/>
      <c r="AO88" s="926"/>
      <c r="AP88" s="929" t="s">
        <v>586</v>
      </c>
      <c r="AQ88" s="929"/>
      <c r="AR88" s="929"/>
      <c r="AS88" s="929"/>
      <c r="AT88" s="929"/>
      <c r="AU88" s="929" t="s">
        <v>586</v>
      </c>
      <c r="AV88" s="929"/>
      <c r="AW88" s="929"/>
      <c r="AX88" s="929"/>
      <c r="AY88" s="929"/>
      <c r="AZ88" s="934"/>
      <c r="BA88" s="934"/>
      <c r="BB88" s="934"/>
      <c r="BC88" s="934"/>
      <c r="BD88" s="935"/>
      <c r="BE88" s="266"/>
      <c r="BF88" s="266"/>
      <c r="BG88" s="266"/>
      <c r="BH88" s="266"/>
      <c r="BI88" s="266"/>
      <c r="BJ88" s="266"/>
      <c r="BK88" s="266"/>
      <c r="BL88" s="266"/>
      <c r="BM88" s="266"/>
      <c r="BN88" s="266"/>
      <c r="BO88" s="266"/>
      <c r="BP88" s="266"/>
      <c r="BQ88" s="263">
        <v>82</v>
      </c>
      <c r="BR88" s="268"/>
      <c r="BS88" s="950"/>
      <c r="BT88" s="951"/>
      <c r="BU88" s="951"/>
      <c r="BV88" s="951"/>
      <c r="BW88" s="951"/>
      <c r="BX88" s="951"/>
      <c r="BY88" s="951"/>
      <c r="BZ88" s="951"/>
      <c r="CA88" s="951"/>
      <c r="CB88" s="951"/>
      <c r="CC88" s="951"/>
      <c r="CD88" s="951"/>
      <c r="CE88" s="951"/>
      <c r="CF88" s="951"/>
      <c r="CG88" s="952"/>
      <c r="CH88" s="947"/>
      <c r="CI88" s="948"/>
      <c r="CJ88" s="948"/>
      <c r="CK88" s="948"/>
      <c r="CL88" s="949"/>
      <c r="CM88" s="947"/>
      <c r="CN88" s="948"/>
      <c r="CO88" s="948"/>
      <c r="CP88" s="948"/>
      <c r="CQ88" s="949"/>
      <c r="CR88" s="947"/>
      <c r="CS88" s="948"/>
      <c r="CT88" s="948"/>
      <c r="CU88" s="948"/>
      <c r="CV88" s="949"/>
      <c r="CW88" s="947"/>
      <c r="CX88" s="948"/>
      <c r="CY88" s="948"/>
      <c r="CZ88" s="948"/>
      <c r="DA88" s="949"/>
      <c r="DB88" s="947"/>
      <c r="DC88" s="948"/>
      <c r="DD88" s="948"/>
      <c r="DE88" s="948"/>
      <c r="DF88" s="949"/>
      <c r="DG88" s="947"/>
      <c r="DH88" s="948"/>
      <c r="DI88" s="948"/>
      <c r="DJ88" s="948"/>
      <c r="DK88" s="949"/>
      <c r="DL88" s="947"/>
      <c r="DM88" s="948"/>
      <c r="DN88" s="948"/>
      <c r="DO88" s="948"/>
      <c r="DP88" s="949"/>
      <c r="DQ88" s="947"/>
      <c r="DR88" s="948"/>
      <c r="DS88" s="948"/>
      <c r="DT88" s="948"/>
      <c r="DU88" s="949"/>
      <c r="DV88" s="944"/>
      <c r="DW88" s="945"/>
      <c r="DX88" s="945"/>
      <c r="DY88" s="945"/>
      <c r="DZ88" s="946"/>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50"/>
      <c r="BT89" s="951"/>
      <c r="BU89" s="951"/>
      <c r="BV89" s="951"/>
      <c r="BW89" s="951"/>
      <c r="BX89" s="951"/>
      <c r="BY89" s="951"/>
      <c r="BZ89" s="951"/>
      <c r="CA89" s="951"/>
      <c r="CB89" s="951"/>
      <c r="CC89" s="951"/>
      <c r="CD89" s="951"/>
      <c r="CE89" s="951"/>
      <c r="CF89" s="951"/>
      <c r="CG89" s="952"/>
      <c r="CH89" s="947"/>
      <c r="CI89" s="948"/>
      <c r="CJ89" s="948"/>
      <c r="CK89" s="948"/>
      <c r="CL89" s="949"/>
      <c r="CM89" s="947"/>
      <c r="CN89" s="948"/>
      <c r="CO89" s="948"/>
      <c r="CP89" s="948"/>
      <c r="CQ89" s="949"/>
      <c r="CR89" s="947"/>
      <c r="CS89" s="948"/>
      <c r="CT89" s="948"/>
      <c r="CU89" s="948"/>
      <c r="CV89" s="949"/>
      <c r="CW89" s="947"/>
      <c r="CX89" s="948"/>
      <c r="CY89" s="948"/>
      <c r="CZ89" s="948"/>
      <c r="DA89" s="949"/>
      <c r="DB89" s="947"/>
      <c r="DC89" s="948"/>
      <c r="DD89" s="948"/>
      <c r="DE89" s="948"/>
      <c r="DF89" s="949"/>
      <c r="DG89" s="947"/>
      <c r="DH89" s="948"/>
      <c r="DI89" s="948"/>
      <c r="DJ89" s="948"/>
      <c r="DK89" s="949"/>
      <c r="DL89" s="947"/>
      <c r="DM89" s="948"/>
      <c r="DN89" s="948"/>
      <c r="DO89" s="948"/>
      <c r="DP89" s="949"/>
      <c r="DQ89" s="947"/>
      <c r="DR89" s="948"/>
      <c r="DS89" s="948"/>
      <c r="DT89" s="948"/>
      <c r="DU89" s="949"/>
      <c r="DV89" s="944"/>
      <c r="DW89" s="945"/>
      <c r="DX89" s="945"/>
      <c r="DY89" s="945"/>
      <c r="DZ89" s="946"/>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50"/>
      <c r="BT90" s="951"/>
      <c r="BU90" s="951"/>
      <c r="BV90" s="951"/>
      <c r="BW90" s="951"/>
      <c r="BX90" s="951"/>
      <c r="BY90" s="951"/>
      <c r="BZ90" s="951"/>
      <c r="CA90" s="951"/>
      <c r="CB90" s="951"/>
      <c r="CC90" s="951"/>
      <c r="CD90" s="951"/>
      <c r="CE90" s="951"/>
      <c r="CF90" s="951"/>
      <c r="CG90" s="952"/>
      <c r="CH90" s="947"/>
      <c r="CI90" s="948"/>
      <c r="CJ90" s="948"/>
      <c r="CK90" s="948"/>
      <c r="CL90" s="949"/>
      <c r="CM90" s="947"/>
      <c r="CN90" s="948"/>
      <c r="CO90" s="948"/>
      <c r="CP90" s="948"/>
      <c r="CQ90" s="949"/>
      <c r="CR90" s="947"/>
      <c r="CS90" s="948"/>
      <c r="CT90" s="948"/>
      <c r="CU90" s="948"/>
      <c r="CV90" s="949"/>
      <c r="CW90" s="947"/>
      <c r="CX90" s="948"/>
      <c r="CY90" s="948"/>
      <c r="CZ90" s="948"/>
      <c r="DA90" s="949"/>
      <c r="DB90" s="947"/>
      <c r="DC90" s="948"/>
      <c r="DD90" s="948"/>
      <c r="DE90" s="948"/>
      <c r="DF90" s="949"/>
      <c r="DG90" s="947"/>
      <c r="DH90" s="948"/>
      <c r="DI90" s="948"/>
      <c r="DJ90" s="948"/>
      <c r="DK90" s="949"/>
      <c r="DL90" s="947"/>
      <c r="DM90" s="948"/>
      <c r="DN90" s="948"/>
      <c r="DO90" s="948"/>
      <c r="DP90" s="949"/>
      <c r="DQ90" s="947"/>
      <c r="DR90" s="948"/>
      <c r="DS90" s="948"/>
      <c r="DT90" s="948"/>
      <c r="DU90" s="949"/>
      <c r="DV90" s="944"/>
      <c r="DW90" s="945"/>
      <c r="DX90" s="945"/>
      <c r="DY90" s="945"/>
      <c r="DZ90" s="946"/>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50"/>
      <c r="BT91" s="951"/>
      <c r="BU91" s="951"/>
      <c r="BV91" s="951"/>
      <c r="BW91" s="951"/>
      <c r="BX91" s="951"/>
      <c r="BY91" s="951"/>
      <c r="BZ91" s="951"/>
      <c r="CA91" s="951"/>
      <c r="CB91" s="951"/>
      <c r="CC91" s="951"/>
      <c r="CD91" s="951"/>
      <c r="CE91" s="951"/>
      <c r="CF91" s="951"/>
      <c r="CG91" s="952"/>
      <c r="CH91" s="947"/>
      <c r="CI91" s="948"/>
      <c r="CJ91" s="948"/>
      <c r="CK91" s="948"/>
      <c r="CL91" s="949"/>
      <c r="CM91" s="947"/>
      <c r="CN91" s="948"/>
      <c r="CO91" s="948"/>
      <c r="CP91" s="948"/>
      <c r="CQ91" s="949"/>
      <c r="CR91" s="947"/>
      <c r="CS91" s="948"/>
      <c r="CT91" s="948"/>
      <c r="CU91" s="948"/>
      <c r="CV91" s="949"/>
      <c r="CW91" s="947"/>
      <c r="CX91" s="948"/>
      <c r="CY91" s="948"/>
      <c r="CZ91" s="948"/>
      <c r="DA91" s="949"/>
      <c r="DB91" s="947"/>
      <c r="DC91" s="948"/>
      <c r="DD91" s="948"/>
      <c r="DE91" s="948"/>
      <c r="DF91" s="949"/>
      <c r="DG91" s="947"/>
      <c r="DH91" s="948"/>
      <c r="DI91" s="948"/>
      <c r="DJ91" s="948"/>
      <c r="DK91" s="949"/>
      <c r="DL91" s="947"/>
      <c r="DM91" s="948"/>
      <c r="DN91" s="948"/>
      <c r="DO91" s="948"/>
      <c r="DP91" s="949"/>
      <c r="DQ91" s="947"/>
      <c r="DR91" s="948"/>
      <c r="DS91" s="948"/>
      <c r="DT91" s="948"/>
      <c r="DU91" s="949"/>
      <c r="DV91" s="944"/>
      <c r="DW91" s="945"/>
      <c r="DX91" s="945"/>
      <c r="DY91" s="945"/>
      <c r="DZ91" s="946"/>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50"/>
      <c r="BT92" s="951"/>
      <c r="BU92" s="951"/>
      <c r="BV92" s="951"/>
      <c r="BW92" s="951"/>
      <c r="BX92" s="951"/>
      <c r="BY92" s="951"/>
      <c r="BZ92" s="951"/>
      <c r="CA92" s="951"/>
      <c r="CB92" s="951"/>
      <c r="CC92" s="951"/>
      <c r="CD92" s="951"/>
      <c r="CE92" s="951"/>
      <c r="CF92" s="951"/>
      <c r="CG92" s="952"/>
      <c r="CH92" s="947"/>
      <c r="CI92" s="948"/>
      <c r="CJ92" s="948"/>
      <c r="CK92" s="948"/>
      <c r="CL92" s="949"/>
      <c r="CM92" s="947"/>
      <c r="CN92" s="948"/>
      <c r="CO92" s="948"/>
      <c r="CP92" s="948"/>
      <c r="CQ92" s="949"/>
      <c r="CR92" s="947"/>
      <c r="CS92" s="948"/>
      <c r="CT92" s="948"/>
      <c r="CU92" s="948"/>
      <c r="CV92" s="949"/>
      <c r="CW92" s="947"/>
      <c r="CX92" s="948"/>
      <c r="CY92" s="948"/>
      <c r="CZ92" s="948"/>
      <c r="DA92" s="949"/>
      <c r="DB92" s="947"/>
      <c r="DC92" s="948"/>
      <c r="DD92" s="948"/>
      <c r="DE92" s="948"/>
      <c r="DF92" s="949"/>
      <c r="DG92" s="947"/>
      <c r="DH92" s="948"/>
      <c r="DI92" s="948"/>
      <c r="DJ92" s="948"/>
      <c r="DK92" s="949"/>
      <c r="DL92" s="947"/>
      <c r="DM92" s="948"/>
      <c r="DN92" s="948"/>
      <c r="DO92" s="948"/>
      <c r="DP92" s="949"/>
      <c r="DQ92" s="947"/>
      <c r="DR92" s="948"/>
      <c r="DS92" s="948"/>
      <c r="DT92" s="948"/>
      <c r="DU92" s="949"/>
      <c r="DV92" s="944"/>
      <c r="DW92" s="945"/>
      <c r="DX92" s="945"/>
      <c r="DY92" s="945"/>
      <c r="DZ92" s="946"/>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50"/>
      <c r="BT93" s="951"/>
      <c r="BU93" s="951"/>
      <c r="BV93" s="951"/>
      <c r="BW93" s="951"/>
      <c r="BX93" s="951"/>
      <c r="BY93" s="951"/>
      <c r="BZ93" s="951"/>
      <c r="CA93" s="951"/>
      <c r="CB93" s="951"/>
      <c r="CC93" s="951"/>
      <c r="CD93" s="951"/>
      <c r="CE93" s="951"/>
      <c r="CF93" s="951"/>
      <c r="CG93" s="952"/>
      <c r="CH93" s="947"/>
      <c r="CI93" s="948"/>
      <c r="CJ93" s="948"/>
      <c r="CK93" s="948"/>
      <c r="CL93" s="949"/>
      <c r="CM93" s="947"/>
      <c r="CN93" s="948"/>
      <c r="CO93" s="948"/>
      <c r="CP93" s="948"/>
      <c r="CQ93" s="949"/>
      <c r="CR93" s="947"/>
      <c r="CS93" s="948"/>
      <c r="CT93" s="948"/>
      <c r="CU93" s="948"/>
      <c r="CV93" s="949"/>
      <c r="CW93" s="947"/>
      <c r="CX93" s="948"/>
      <c r="CY93" s="948"/>
      <c r="CZ93" s="948"/>
      <c r="DA93" s="949"/>
      <c r="DB93" s="947"/>
      <c r="DC93" s="948"/>
      <c r="DD93" s="948"/>
      <c r="DE93" s="948"/>
      <c r="DF93" s="949"/>
      <c r="DG93" s="947"/>
      <c r="DH93" s="948"/>
      <c r="DI93" s="948"/>
      <c r="DJ93" s="948"/>
      <c r="DK93" s="949"/>
      <c r="DL93" s="947"/>
      <c r="DM93" s="948"/>
      <c r="DN93" s="948"/>
      <c r="DO93" s="948"/>
      <c r="DP93" s="949"/>
      <c r="DQ93" s="947"/>
      <c r="DR93" s="948"/>
      <c r="DS93" s="948"/>
      <c r="DT93" s="948"/>
      <c r="DU93" s="949"/>
      <c r="DV93" s="944"/>
      <c r="DW93" s="945"/>
      <c r="DX93" s="945"/>
      <c r="DY93" s="945"/>
      <c r="DZ93" s="946"/>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50"/>
      <c r="BT94" s="951"/>
      <c r="BU94" s="951"/>
      <c r="BV94" s="951"/>
      <c r="BW94" s="951"/>
      <c r="BX94" s="951"/>
      <c r="BY94" s="951"/>
      <c r="BZ94" s="951"/>
      <c r="CA94" s="951"/>
      <c r="CB94" s="951"/>
      <c r="CC94" s="951"/>
      <c r="CD94" s="951"/>
      <c r="CE94" s="951"/>
      <c r="CF94" s="951"/>
      <c r="CG94" s="952"/>
      <c r="CH94" s="947"/>
      <c r="CI94" s="948"/>
      <c r="CJ94" s="948"/>
      <c r="CK94" s="948"/>
      <c r="CL94" s="949"/>
      <c r="CM94" s="947"/>
      <c r="CN94" s="948"/>
      <c r="CO94" s="948"/>
      <c r="CP94" s="948"/>
      <c r="CQ94" s="949"/>
      <c r="CR94" s="947"/>
      <c r="CS94" s="948"/>
      <c r="CT94" s="948"/>
      <c r="CU94" s="948"/>
      <c r="CV94" s="949"/>
      <c r="CW94" s="947"/>
      <c r="CX94" s="948"/>
      <c r="CY94" s="948"/>
      <c r="CZ94" s="948"/>
      <c r="DA94" s="949"/>
      <c r="DB94" s="947"/>
      <c r="DC94" s="948"/>
      <c r="DD94" s="948"/>
      <c r="DE94" s="948"/>
      <c r="DF94" s="949"/>
      <c r="DG94" s="947"/>
      <c r="DH94" s="948"/>
      <c r="DI94" s="948"/>
      <c r="DJ94" s="948"/>
      <c r="DK94" s="949"/>
      <c r="DL94" s="947"/>
      <c r="DM94" s="948"/>
      <c r="DN94" s="948"/>
      <c r="DO94" s="948"/>
      <c r="DP94" s="949"/>
      <c r="DQ94" s="947"/>
      <c r="DR94" s="948"/>
      <c r="DS94" s="948"/>
      <c r="DT94" s="948"/>
      <c r="DU94" s="949"/>
      <c r="DV94" s="944"/>
      <c r="DW94" s="945"/>
      <c r="DX94" s="945"/>
      <c r="DY94" s="945"/>
      <c r="DZ94" s="946"/>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50"/>
      <c r="BT95" s="951"/>
      <c r="BU95" s="951"/>
      <c r="BV95" s="951"/>
      <c r="BW95" s="951"/>
      <c r="BX95" s="951"/>
      <c r="BY95" s="951"/>
      <c r="BZ95" s="951"/>
      <c r="CA95" s="951"/>
      <c r="CB95" s="951"/>
      <c r="CC95" s="951"/>
      <c r="CD95" s="951"/>
      <c r="CE95" s="951"/>
      <c r="CF95" s="951"/>
      <c r="CG95" s="952"/>
      <c r="CH95" s="947"/>
      <c r="CI95" s="948"/>
      <c r="CJ95" s="948"/>
      <c r="CK95" s="948"/>
      <c r="CL95" s="949"/>
      <c r="CM95" s="947"/>
      <c r="CN95" s="948"/>
      <c r="CO95" s="948"/>
      <c r="CP95" s="948"/>
      <c r="CQ95" s="949"/>
      <c r="CR95" s="947"/>
      <c r="CS95" s="948"/>
      <c r="CT95" s="948"/>
      <c r="CU95" s="948"/>
      <c r="CV95" s="949"/>
      <c r="CW95" s="947"/>
      <c r="CX95" s="948"/>
      <c r="CY95" s="948"/>
      <c r="CZ95" s="948"/>
      <c r="DA95" s="949"/>
      <c r="DB95" s="947"/>
      <c r="DC95" s="948"/>
      <c r="DD95" s="948"/>
      <c r="DE95" s="948"/>
      <c r="DF95" s="949"/>
      <c r="DG95" s="947"/>
      <c r="DH95" s="948"/>
      <c r="DI95" s="948"/>
      <c r="DJ95" s="948"/>
      <c r="DK95" s="949"/>
      <c r="DL95" s="947"/>
      <c r="DM95" s="948"/>
      <c r="DN95" s="948"/>
      <c r="DO95" s="948"/>
      <c r="DP95" s="949"/>
      <c r="DQ95" s="947"/>
      <c r="DR95" s="948"/>
      <c r="DS95" s="948"/>
      <c r="DT95" s="948"/>
      <c r="DU95" s="949"/>
      <c r="DV95" s="944"/>
      <c r="DW95" s="945"/>
      <c r="DX95" s="945"/>
      <c r="DY95" s="945"/>
      <c r="DZ95" s="946"/>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50"/>
      <c r="BT96" s="951"/>
      <c r="BU96" s="951"/>
      <c r="BV96" s="951"/>
      <c r="BW96" s="951"/>
      <c r="BX96" s="951"/>
      <c r="BY96" s="951"/>
      <c r="BZ96" s="951"/>
      <c r="CA96" s="951"/>
      <c r="CB96" s="951"/>
      <c r="CC96" s="951"/>
      <c r="CD96" s="951"/>
      <c r="CE96" s="951"/>
      <c r="CF96" s="951"/>
      <c r="CG96" s="952"/>
      <c r="CH96" s="947"/>
      <c r="CI96" s="948"/>
      <c r="CJ96" s="948"/>
      <c r="CK96" s="948"/>
      <c r="CL96" s="949"/>
      <c r="CM96" s="947"/>
      <c r="CN96" s="948"/>
      <c r="CO96" s="948"/>
      <c r="CP96" s="948"/>
      <c r="CQ96" s="949"/>
      <c r="CR96" s="947"/>
      <c r="CS96" s="948"/>
      <c r="CT96" s="948"/>
      <c r="CU96" s="948"/>
      <c r="CV96" s="949"/>
      <c r="CW96" s="947"/>
      <c r="CX96" s="948"/>
      <c r="CY96" s="948"/>
      <c r="CZ96" s="948"/>
      <c r="DA96" s="949"/>
      <c r="DB96" s="947"/>
      <c r="DC96" s="948"/>
      <c r="DD96" s="948"/>
      <c r="DE96" s="948"/>
      <c r="DF96" s="949"/>
      <c r="DG96" s="947"/>
      <c r="DH96" s="948"/>
      <c r="DI96" s="948"/>
      <c r="DJ96" s="948"/>
      <c r="DK96" s="949"/>
      <c r="DL96" s="947"/>
      <c r="DM96" s="948"/>
      <c r="DN96" s="948"/>
      <c r="DO96" s="948"/>
      <c r="DP96" s="949"/>
      <c r="DQ96" s="947"/>
      <c r="DR96" s="948"/>
      <c r="DS96" s="948"/>
      <c r="DT96" s="948"/>
      <c r="DU96" s="949"/>
      <c r="DV96" s="944"/>
      <c r="DW96" s="945"/>
      <c r="DX96" s="945"/>
      <c r="DY96" s="945"/>
      <c r="DZ96" s="946"/>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50"/>
      <c r="BT97" s="951"/>
      <c r="BU97" s="951"/>
      <c r="BV97" s="951"/>
      <c r="BW97" s="951"/>
      <c r="BX97" s="951"/>
      <c r="BY97" s="951"/>
      <c r="BZ97" s="951"/>
      <c r="CA97" s="951"/>
      <c r="CB97" s="951"/>
      <c r="CC97" s="951"/>
      <c r="CD97" s="951"/>
      <c r="CE97" s="951"/>
      <c r="CF97" s="951"/>
      <c r="CG97" s="952"/>
      <c r="CH97" s="947"/>
      <c r="CI97" s="948"/>
      <c r="CJ97" s="948"/>
      <c r="CK97" s="948"/>
      <c r="CL97" s="949"/>
      <c r="CM97" s="947"/>
      <c r="CN97" s="948"/>
      <c r="CO97" s="948"/>
      <c r="CP97" s="948"/>
      <c r="CQ97" s="949"/>
      <c r="CR97" s="947"/>
      <c r="CS97" s="948"/>
      <c r="CT97" s="948"/>
      <c r="CU97" s="948"/>
      <c r="CV97" s="949"/>
      <c r="CW97" s="947"/>
      <c r="CX97" s="948"/>
      <c r="CY97" s="948"/>
      <c r="CZ97" s="948"/>
      <c r="DA97" s="949"/>
      <c r="DB97" s="947"/>
      <c r="DC97" s="948"/>
      <c r="DD97" s="948"/>
      <c r="DE97" s="948"/>
      <c r="DF97" s="949"/>
      <c r="DG97" s="947"/>
      <c r="DH97" s="948"/>
      <c r="DI97" s="948"/>
      <c r="DJ97" s="948"/>
      <c r="DK97" s="949"/>
      <c r="DL97" s="947"/>
      <c r="DM97" s="948"/>
      <c r="DN97" s="948"/>
      <c r="DO97" s="948"/>
      <c r="DP97" s="949"/>
      <c r="DQ97" s="947"/>
      <c r="DR97" s="948"/>
      <c r="DS97" s="948"/>
      <c r="DT97" s="948"/>
      <c r="DU97" s="949"/>
      <c r="DV97" s="944"/>
      <c r="DW97" s="945"/>
      <c r="DX97" s="945"/>
      <c r="DY97" s="945"/>
      <c r="DZ97" s="946"/>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50"/>
      <c r="BT98" s="951"/>
      <c r="BU98" s="951"/>
      <c r="BV98" s="951"/>
      <c r="BW98" s="951"/>
      <c r="BX98" s="951"/>
      <c r="BY98" s="951"/>
      <c r="BZ98" s="951"/>
      <c r="CA98" s="951"/>
      <c r="CB98" s="951"/>
      <c r="CC98" s="951"/>
      <c r="CD98" s="951"/>
      <c r="CE98" s="951"/>
      <c r="CF98" s="951"/>
      <c r="CG98" s="952"/>
      <c r="CH98" s="947"/>
      <c r="CI98" s="948"/>
      <c r="CJ98" s="948"/>
      <c r="CK98" s="948"/>
      <c r="CL98" s="949"/>
      <c r="CM98" s="947"/>
      <c r="CN98" s="948"/>
      <c r="CO98" s="948"/>
      <c r="CP98" s="948"/>
      <c r="CQ98" s="949"/>
      <c r="CR98" s="947"/>
      <c r="CS98" s="948"/>
      <c r="CT98" s="948"/>
      <c r="CU98" s="948"/>
      <c r="CV98" s="949"/>
      <c r="CW98" s="947"/>
      <c r="CX98" s="948"/>
      <c r="CY98" s="948"/>
      <c r="CZ98" s="948"/>
      <c r="DA98" s="949"/>
      <c r="DB98" s="947"/>
      <c r="DC98" s="948"/>
      <c r="DD98" s="948"/>
      <c r="DE98" s="948"/>
      <c r="DF98" s="949"/>
      <c r="DG98" s="947"/>
      <c r="DH98" s="948"/>
      <c r="DI98" s="948"/>
      <c r="DJ98" s="948"/>
      <c r="DK98" s="949"/>
      <c r="DL98" s="947"/>
      <c r="DM98" s="948"/>
      <c r="DN98" s="948"/>
      <c r="DO98" s="948"/>
      <c r="DP98" s="949"/>
      <c r="DQ98" s="947"/>
      <c r="DR98" s="948"/>
      <c r="DS98" s="948"/>
      <c r="DT98" s="948"/>
      <c r="DU98" s="949"/>
      <c r="DV98" s="944"/>
      <c r="DW98" s="945"/>
      <c r="DX98" s="945"/>
      <c r="DY98" s="945"/>
      <c r="DZ98" s="946"/>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50"/>
      <c r="BT99" s="951"/>
      <c r="BU99" s="951"/>
      <c r="BV99" s="951"/>
      <c r="BW99" s="951"/>
      <c r="BX99" s="951"/>
      <c r="BY99" s="951"/>
      <c r="BZ99" s="951"/>
      <c r="CA99" s="951"/>
      <c r="CB99" s="951"/>
      <c r="CC99" s="951"/>
      <c r="CD99" s="951"/>
      <c r="CE99" s="951"/>
      <c r="CF99" s="951"/>
      <c r="CG99" s="952"/>
      <c r="CH99" s="947"/>
      <c r="CI99" s="948"/>
      <c r="CJ99" s="948"/>
      <c r="CK99" s="948"/>
      <c r="CL99" s="949"/>
      <c r="CM99" s="947"/>
      <c r="CN99" s="948"/>
      <c r="CO99" s="948"/>
      <c r="CP99" s="948"/>
      <c r="CQ99" s="949"/>
      <c r="CR99" s="947"/>
      <c r="CS99" s="948"/>
      <c r="CT99" s="948"/>
      <c r="CU99" s="948"/>
      <c r="CV99" s="949"/>
      <c r="CW99" s="947"/>
      <c r="CX99" s="948"/>
      <c r="CY99" s="948"/>
      <c r="CZ99" s="948"/>
      <c r="DA99" s="949"/>
      <c r="DB99" s="947"/>
      <c r="DC99" s="948"/>
      <c r="DD99" s="948"/>
      <c r="DE99" s="948"/>
      <c r="DF99" s="949"/>
      <c r="DG99" s="947"/>
      <c r="DH99" s="948"/>
      <c r="DI99" s="948"/>
      <c r="DJ99" s="948"/>
      <c r="DK99" s="949"/>
      <c r="DL99" s="947"/>
      <c r="DM99" s="948"/>
      <c r="DN99" s="948"/>
      <c r="DO99" s="948"/>
      <c r="DP99" s="949"/>
      <c r="DQ99" s="947"/>
      <c r="DR99" s="948"/>
      <c r="DS99" s="948"/>
      <c r="DT99" s="948"/>
      <c r="DU99" s="949"/>
      <c r="DV99" s="944"/>
      <c r="DW99" s="945"/>
      <c r="DX99" s="945"/>
      <c r="DY99" s="945"/>
      <c r="DZ99" s="946"/>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50"/>
      <c r="BT100" s="951"/>
      <c r="BU100" s="951"/>
      <c r="BV100" s="951"/>
      <c r="BW100" s="951"/>
      <c r="BX100" s="951"/>
      <c r="BY100" s="951"/>
      <c r="BZ100" s="951"/>
      <c r="CA100" s="951"/>
      <c r="CB100" s="951"/>
      <c r="CC100" s="951"/>
      <c r="CD100" s="951"/>
      <c r="CE100" s="951"/>
      <c r="CF100" s="951"/>
      <c r="CG100" s="952"/>
      <c r="CH100" s="947"/>
      <c r="CI100" s="948"/>
      <c r="CJ100" s="948"/>
      <c r="CK100" s="948"/>
      <c r="CL100" s="949"/>
      <c r="CM100" s="947"/>
      <c r="CN100" s="948"/>
      <c r="CO100" s="948"/>
      <c r="CP100" s="948"/>
      <c r="CQ100" s="949"/>
      <c r="CR100" s="947"/>
      <c r="CS100" s="948"/>
      <c r="CT100" s="948"/>
      <c r="CU100" s="948"/>
      <c r="CV100" s="949"/>
      <c r="CW100" s="947"/>
      <c r="CX100" s="948"/>
      <c r="CY100" s="948"/>
      <c r="CZ100" s="948"/>
      <c r="DA100" s="949"/>
      <c r="DB100" s="947"/>
      <c r="DC100" s="948"/>
      <c r="DD100" s="948"/>
      <c r="DE100" s="948"/>
      <c r="DF100" s="949"/>
      <c r="DG100" s="947"/>
      <c r="DH100" s="948"/>
      <c r="DI100" s="948"/>
      <c r="DJ100" s="948"/>
      <c r="DK100" s="949"/>
      <c r="DL100" s="947"/>
      <c r="DM100" s="948"/>
      <c r="DN100" s="948"/>
      <c r="DO100" s="948"/>
      <c r="DP100" s="949"/>
      <c r="DQ100" s="947"/>
      <c r="DR100" s="948"/>
      <c r="DS100" s="948"/>
      <c r="DT100" s="948"/>
      <c r="DU100" s="949"/>
      <c r="DV100" s="944"/>
      <c r="DW100" s="945"/>
      <c r="DX100" s="945"/>
      <c r="DY100" s="945"/>
      <c r="DZ100" s="946"/>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50"/>
      <c r="BT101" s="951"/>
      <c r="BU101" s="951"/>
      <c r="BV101" s="951"/>
      <c r="BW101" s="951"/>
      <c r="BX101" s="951"/>
      <c r="BY101" s="951"/>
      <c r="BZ101" s="951"/>
      <c r="CA101" s="951"/>
      <c r="CB101" s="951"/>
      <c r="CC101" s="951"/>
      <c r="CD101" s="951"/>
      <c r="CE101" s="951"/>
      <c r="CF101" s="951"/>
      <c r="CG101" s="952"/>
      <c r="CH101" s="947"/>
      <c r="CI101" s="948"/>
      <c r="CJ101" s="948"/>
      <c r="CK101" s="948"/>
      <c r="CL101" s="949"/>
      <c r="CM101" s="947"/>
      <c r="CN101" s="948"/>
      <c r="CO101" s="948"/>
      <c r="CP101" s="948"/>
      <c r="CQ101" s="949"/>
      <c r="CR101" s="947"/>
      <c r="CS101" s="948"/>
      <c r="CT101" s="948"/>
      <c r="CU101" s="948"/>
      <c r="CV101" s="949"/>
      <c r="CW101" s="947"/>
      <c r="CX101" s="948"/>
      <c r="CY101" s="948"/>
      <c r="CZ101" s="948"/>
      <c r="DA101" s="949"/>
      <c r="DB101" s="947"/>
      <c r="DC101" s="948"/>
      <c r="DD101" s="948"/>
      <c r="DE101" s="948"/>
      <c r="DF101" s="949"/>
      <c r="DG101" s="947"/>
      <c r="DH101" s="948"/>
      <c r="DI101" s="948"/>
      <c r="DJ101" s="948"/>
      <c r="DK101" s="949"/>
      <c r="DL101" s="947"/>
      <c r="DM101" s="948"/>
      <c r="DN101" s="948"/>
      <c r="DO101" s="948"/>
      <c r="DP101" s="949"/>
      <c r="DQ101" s="947"/>
      <c r="DR101" s="948"/>
      <c r="DS101" s="948"/>
      <c r="DT101" s="948"/>
      <c r="DU101" s="949"/>
      <c r="DV101" s="944"/>
      <c r="DW101" s="945"/>
      <c r="DX101" s="945"/>
      <c r="DY101" s="945"/>
      <c r="DZ101" s="946"/>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874" t="s">
        <v>424</v>
      </c>
      <c r="BS102" s="875"/>
      <c r="BT102" s="875"/>
      <c r="BU102" s="875"/>
      <c r="BV102" s="875"/>
      <c r="BW102" s="875"/>
      <c r="BX102" s="875"/>
      <c r="BY102" s="875"/>
      <c r="BZ102" s="875"/>
      <c r="CA102" s="875"/>
      <c r="CB102" s="875"/>
      <c r="CC102" s="875"/>
      <c r="CD102" s="875"/>
      <c r="CE102" s="875"/>
      <c r="CF102" s="875"/>
      <c r="CG102" s="876"/>
      <c r="CH102" s="974"/>
      <c r="CI102" s="975"/>
      <c r="CJ102" s="975"/>
      <c r="CK102" s="975"/>
      <c r="CL102" s="976"/>
      <c r="CM102" s="974"/>
      <c r="CN102" s="975"/>
      <c r="CO102" s="975"/>
      <c r="CP102" s="975"/>
      <c r="CQ102" s="976"/>
      <c r="CR102" s="977">
        <v>1323</v>
      </c>
      <c r="CS102" s="937"/>
      <c r="CT102" s="937"/>
      <c r="CU102" s="937"/>
      <c r="CV102" s="978"/>
      <c r="CW102" s="977">
        <v>252</v>
      </c>
      <c r="CX102" s="937"/>
      <c r="CY102" s="937"/>
      <c r="CZ102" s="937"/>
      <c r="DA102" s="978"/>
      <c r="DB102" s="977" t="s">
        <v>606</v>
      </c>
      <c r="DC102" s="937"/>
      <c r="DD102" s="937"/>
      <c r="DE102" s="937"/>
      <c r="DF102" s="978"/>
      <c r="DG102" s="977" t="s">
        <v>606</v>
      </c>
      <c r="DH102" s="937"/>
      <c r="DI102" s="937"/>
      <c r="DJ102" s="937"/>
      <c r="DK102" s="978"/>
      <c r="DL102" s="977" t="s">
        <v>606</v>
      </c>
      <c r="DM102" s="937"/>
      <c r="DN102" s="937"/>
      <c r="DO102" s="937"/>
      <c r="DP102" s="978"/>
      <c r="DQ102" s="977" t="s">
        <v>606</v>
      </c>
      <c r="DR102" s="937"/>
      <c r="DS102" s="937"/>
      <c r="DT102" s="937"/>
      <c r="DU102" s="978"/>
      <c r="DV102" s="1001"/>
      <c r="DW102" s="1002"/>
      <c r="DX102" s="1002"/>
      <c r="DY102" s="1002"/>
      <c r="DZ102" s="1003"/>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4" t="s">
        <v>425</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5" t="s">
        <v>426</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06" t="s">
        <v>429</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430</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47" customFormat="1" ht="26.25" customHeight="1">
      <c r="A109" s="999" t="s">
        <v>431</v>
      </c>
      <c r="B109" s="980"/>
      <c r="C109" s="980"/>
      <c r="D109" s="980"/>
      <c r="E109" s="980"/>
      <c r="F109" s="980"/>
      <c r="G109" s="980"/>
      <c r="H109" s="980"/>
      <c r="I109" s="980"/>
      <c r="J109" s="980"/>
      <c r="K109" s="980"/>
      <c r="L109" s="980"/>
      <c r="M109" s="980"/>
      <c r="N109" s="980"/>
      <c r="O109" s="980"/>
      <c r="P109" s="980"/>
      <c r="Q109" s="980"/>
      <c r="R109" s="980"/>
      <c r="S109" s="980"/>
      <c r="T109" s="980"/>
      <c r="U109" s="980"/>
      <c r="V109" s="980"/>
      <c r="W109" s="980"/>
      <c r="X109" s="980"/>
      <c r="Y109" s="980"/>
      <c r="Z109" s="981"/>
      <c r="AA109" s="979" t="s">
        <v>432</v>
      </c>
      <c r="AB109" s="980"/>
      <c r="AC109" s="980"/>
      <c r="AD109" s="980"/>
      <c r="AE109" s="981"/>
      <c r="AF109" s="979" t="s">
        <v>307</v>
      </c>
      <c r="AG109" s="980"/>
      <c r="AH109" s="980"/>
      <c r="AI109" s="980"/>
      <c r="AJ109" s="981"/>
      <c r="AK109" s="979" t="s">
        <v>306</v>
      </c>
      <c r="AL109" s="980"/>
      <c r="AM109" s="980"/>
      <c r="AN109" s="980"/>
      <c r="AO109" s="981"/>
      <c r="AP109" s="979" t="s">
        <v>433</v>
      </c>
      <c r="AQ109" s="980"/>
      <c r="AR109" s="980"/>
      <c r="AS109" s="980"/>
      <c r="AT109" s="982"/>
      <c r="AU109" s="999" t="s">
        <v>431</v>
      </c>
      <c r="AV109" s="980"/>
      <c r="AW109" s="980"/>
      <c r="AX109" s="980"/>
      <c r="AY109" s="980"/>
      <c r="AZ109" s="980"/>
      <c r="BA109" s="980"/>
      <c r="BB109" s="980"/>
      <c r="BC109" s="980"/>
      <c r="BD109" s="980"/>
      <c r="BE109" s="980"/>
      <c r="BF109" s="980"/>
      <c r="BG109" s="980"/>
      <c r="BH109" s="980"/>
      <c r="BI109" s="980"/>
      <c r="BJ109" s="980"/>
      <c r="BK109" s="980"/>
      <c r="BL109" s="980"/>
      <c r="BM109" s="980"/>
      <c r="BN109" s="980"/>
      <c r="BO109" s="980"/>
      <c r="BP109" s="981"/>
      <c r="BQ109" s="979" t="s">
        <v>432</v>
      </c>
      <c r="BR109" s="980"/>
      <c r="BS109" s="980"/>
      <c r="BT109" s="980"/>
      <c r="BU109" s="981"/>
      <c r="BV109" s="979" t="s">
        <v>307</v>
      </c>
      <c r="BW109" s="980"/>
      <c r="BX109" s="980"/>
      <c r="BY109" s="980"/>
      <c r="BZ109" s="981"/>
      <c r="CA109" s="979" t="s">
        <v>306</v>
      </c>
      <c r="CB109" s="980"/>
      <c r="CC109" s="980"/>
      <c r="CD109" s="980"/>
      <c r="CE109" s="981"/>
      <c r="CF109" s="1000" t="s">
        <v>433</v>
      </c>
      <c r="CG109" s="1000"/>
      <c r="CH109" s="1000"/>
      <c r="CI109" s="1000"/>
      <c r="CJ109" s="1000"/>
      <c r="CK109" s="979" t="s">
        <v>434</v>
      </c>
      <c r="CL109" s="980"/>
      <c r="CM109" s="980"/>
      <c r="CN109" s="980"/>
      <c r="CO109" s="980"/>
      <c r="CP109" s="980"/>
      <c r="CQ109" s="980"/>
      <c r="CR109" s="980"/>
      <c r="CS109" s="980"/>
      <c r="CT109" s="980"/>
      <c r="CU109" s="980"/>
      <c r="CV109" s="980"/>
      <c r="CW109" s="980"/>
      <c r="CX109" s="980"/>
      <c r="CY109" s="980"/>
      <c r="CZ109" s="980"/>
      <c r="DA109" s="980"/>
      <c r="DB109" s="980"/>
      <c r="DC109" s="980"/>
      <c r="DD109" s="980"/>
      <c r="DE109" s="980"/>
      <c r="DF109" s="981"/>
      <c r="DG109" s="979" t="s">
        <v>432</v>
      </c>
      <c r="DH109" s="980"/>
      <c r="DI109" s="980"/>
      <c r="DJ109" s="980"/>
      <c r="DK109" s="981"/>
      <c r="DL109" s="979" t="s">
        <v>307</v>
      </c>
      <c r="DM109" s="980"/>
      <c r="DN109" s="980"/>
      <c r="DO109" s="980"/>
      <c r="DP109" s="981"/>
      <c r="DQ109" s="979" t="s">
        <v>306</v>
      </c>
      <c r="DR109" s="980"/>
      <c r="DS109" s="980"/>
      <c r="DT109" s="980"/>
      <c r="DU109" s="981"/>
      <c r="DV109" s="979" t="s">
        <v>433</v>
      </c>
      <c r="DW109" s="980"/>
      <c r="DX109" s="980"/>
      <c r="DY109" s="980"/>
      <c r="DZ109" s="982"/>
    </row>
    <row r="110" spans="1:131" s="247" customFormat="1" ht="26.25" customHeight="1">
      <c r="A110" s="983" t="s">
        <v>435</v>
      </c>
      <c r="B110" s="984"/>
      <c r="C110" s="984"/>
      <c r="D110" s="984"/>
      <c r="E110" s="984"/>
      <c r="F110" s="984"/>
      <c r="G110" s="984"/>
      <c r="H110" s="984"/>
      <c r="I110" s="984"/>
      <c r="J110" s="984"/>
      <c r="K110" s="984"/>
      <c r="L110" s="984"/>
      <c r="M110" s="984"/>
      <c r="N110" s="984"/>
      <c r="O110" s="984"/>
      <c r="P110" s="984"/>
      <c r="Q110" s="984"/>
      <c r="R110" s="984"/>
      <c r="S110" s="984"/>
      <c r="T110" s="984"/>
      <c r="U110" s="984"/>
      <c r="V110" s="984"/>
      <c r="W110" s="984"/>
      <c r="X110" s="984"/>
      <c r="Y110" s="984"/>
      <c r="Z110" s="985"/>
      <c r="AA110" s="986">
        <v>23538972</v>
      </c>
      <c r="AB110" s="987"/>
      <c r="AC110" s="987"/>
      <c r="AD110" s="987"/>
      <c r="AE110" s="988"/>
      <c r="AF110" s="989">
        <v>24172192</v>
      </c>
      <c r="AG110" s="987"/>
      <c r="AH110" s="987"/>
      <c r="AI110" s="987"/>
      <c r="AJ110" s="988"/>
      <c r="AK110" s="989">
        <v>24922356</v>
      </c>
      <c r="AL110" s="987"/>
      <c r="AM110" s="987"/>
      <c r="AN110" s="987"/>
      <c r="AO110" s="988"/>
      <c r="AP110" s="990">
        <v>21.8</v>
      </c>
      <c r="AQ110" s="991"/>
      <c r="AR110" s="991"/>
      <c r="AS110" s="991"/>
      <c r="AT110" s="992"/>
      <c r="AU110" s="993" t="s">
        <v>73</v>
      </c>
      <c r="AV110" s="994"/>
      <c r="AW110" s="994"/>
      <c r="AX110" s="994"/>
      <c r="AY110" s="994"/>
      <c r="AZ110" s="1035" t="s">
        <v>436</v>
      </c>
      <c r="BA110" s="984"/>
      <c r="BB110" s="984"/>
      <c r="BC110" s="984"/>
      <c r="BD110" s="984"/>
      <c r="BE110" s="984"/>
      <c r="BF110" s="984"/>
      <c r="BG110" s="984"/>
      <c r="BH110" s="984"/>
      <c r="BI110" s="984"/>
      <c r="BJ110" s="984"/>
      <c r="BK110" s="984"/>
      <c r="BL110" s="984"/>
      <c r="BM110" s="984"/>
      <c r="BN110" s="984"/>
      <c r="BO110" s="984"/>
      <c r="BP110" s="985"/>
      <c r="BQ110" s="1021">
        <v>273388803</v>
      </c>
      <c r="BR110" s="1022"/>
      <c r="BS110" s="1022"/>
      <c r="BT110" s="1022"/>
      <c r="BU110" s="1022"/>
      <c r="BV110" s="1022">
        <v>270579012</v>
      </c>
      <c r="BW110" s="1022"/>
      <c r="BX110" s="1022"/>
      <c r="BY110" s="1022"/>
      <c r="BZ110" s="1022"/>
      <c r="CA110" s="1022">
        <v>269827981</v>
      </c>
      <c r="CB110" s="1022"/>
      <c r="CC110" s="1022"/>
      <c r="CD110" s="1022"/>
      <c r="CE110" s="1022"/>
      <c r="CF110" s="1036">
        <v>235.7</v>
      </c>
      <c r="CG110" s="1037"/>
      <c r="CH110" s="1037"/>
      <c r="CI110" s="1037"/>
      <c r="CJ110" s="1037"/>
      <c r="CK110" s="1038" t="s">
        <v>437</v>
      </c>
      <c r="CL110" s="1039"/>
      <c r="CM110" s="1018" t="s">
        <v>438</v>
      </c>
      <c r="CN110" s="1019"/>
      <c r="CO110" s="1019"/>
      <c r="CP110" s="1019"/>
      <c r="CQ110" s="1019"/>
      <c r="CR110" s="1019"/>
      <c r="CS110" s="1019"/>
      <c r="CT110" s="1019"/>
      <c r="CU110" s="1019"/>
      <c r="CV110" s="1019"/>
      <c r="CW110" s="1019"/>
      <c r="CX110" s="1019"/>
      <c r="CY110" s="1019"/>
      <c r="CZ110" s="1019"/>
      <c r="DA110" s="1019"/>
      <c r="DB110" s="1019"/>
      <c r="DC110" s="1019"/>
      <c r="DD110" s="1019"/>
      <c r="DE110" s="1019"/>
      <c r="DF110" s="1020"/>
      <c r="DG110" s="1021">
        <v>524405</v>
      </c>
      <c r="DH110" s="1022"/>
      <c r="DI110" s="1022"/>
      <c r="DJ110" s="1022"/>
      <c r="DK110" s="1022"/>
      <c r="DL110" s="1022">
        <v>412795</v>
      </c>
      <c r="DM110" s="1022"/>
      <c r="DN110" s="1022"/>
      <c r="DO110" s="1022"/>
      <c r="DP110" s="1022"/>
      <c r="DQ110" s="1022">
        <v>356990</v>
      </c>
      <c r="DR110" s="1022"/>
      <c r="DS110" s="1022"/>
      <c r="DT110" s="1022"/>
      <c r="DU110" s="1022"/>
      <c r="DV110" s="1023">
        <v>0.3</v>
      </c>
      <c r="DW110" s="1023"/>
      <c r="DX110" s="1023"/>
      <c r="DY110" s="1023"/>
      <c r="DZ110" s="1024"/>
    </row>
    <row r="111" spans="1:131" s="247" customFormat="1" ht="26.25" customHeight="1">
      <c r="A111" s="1025" t="s">
        <v>439</v>
      </c>
      <c r="B111" s="1026"/>
      <c r="C111" s="1026"/>
      <c r="D111" s="1026"/>
      <c r="E111" s="1026"/>
      <c r="F111" s="1026"/>
      <c r="G111" s="1026"/>
      <c r="H111" s="1026"/>
      <c r="I111" s="1026"/>
      <c r="J111" s="1026"/>
      <c r="K111" s="1026"/>
      <c r="L111" s="1026"/>
      <c r="M111" s="1026"/>
      <c r="N111" s="1026"/>
      <c r="O111" s="1026"/>
      <c r="P111" s="1026"/>
      <c r="Q111" s="1026"/>
      <c r="R111" s="1026"/>
      <c r="S111" s="1026"/>
      <c r="T111" s="1026"/>
      <c r="U111" s="1026"/>
      <c r="V111" s="1026"/>
      <c r="W111" s="1026"/>
      <c r="X111" s="1026"/>
      <c r="Y111" s="1026"/>
      <c r="Z111" s="1027"/>
      <c r="AA111" s="1028" t="s">
        <v>129</v>
      </c>
      <c r="AB111" s="1029"/>
      <c r="AC111" s="1029"/>
      <c r="AD111" s="1029"/>
      <c r="AE111" s="1030"/>
      <c r="AF111" s="1031" t="s">
        <v>129</v>
      </c>
      <c r="AG111" s="1029"/>
      <c r="AH111" s="1029"/>
      <c r="AI111" s="1029"/>
      <c r="AJ111" s="1030"/>
      <c r="AK111" s="1031" t="s">
        <v>440</v>
      </c>
      <c r="AL111" s="1029"/>
      <c r="AM111" s="1029"/>
      <c r="AN111" s="1029"/>
      <c r="AO111" s="1030"/>
      <c r="AP111" s="1032" t="s">
        <v>129</v>
      </c>
      <c r="AQ111" s="1033"/>
      <c r="AR111" s="1033"/>
      <c r="AS111" s="1033"/>
      <c r="AT111" s="1034"/>
      <c r="AU111" s="995"/>
      <c r="AV111" s="996"/>
      <c r="AW111" s="996"/>
      <c r="AX111" s="996"/>
      <c r="AY111" s="996"/>
      <c r="AZ111" s="1044" t="s">
        <v>441</v>
      </c>
      <c r="BA111" s="1045"/>
      <c r="BB111" s="1045"/>
      <c r="BC111" s="1045"/>
      <c r="BD111" s="1045"/>
      <c r="BE111" s="1045"/>
      <c r="BF111" s="1045"/>
      <c r="BG111" s="1045"/>
      <c r="BH111" s="1045"/>
      <c r="BI111" s="1045"/>
      <c r="BJ111" s="1045"/>
      <c r="BK111" s="1045"/>
      <c r="BL111" s="1045"/>
      <c r="BM111" s="1045"/>
      <c r="BN111" s="1045"/>
      <c r="BO111" s="1045"/>
      <c r="BP111" s="1046"/>
      <c r="BQ111" s="1014">
        <v>524405</v>
      </c>
      <c r="BR111" s="1015"/>
      <c r="BS111" s="1015"/>
      <c r="BT111" s="1015"/>
      <c r="BU111" s="1015"/>
      <c r="BV111" s="1015">
        <v>412795</v>
      </c>
      <c r="BW111" s="1015"/>
      <c r="BX111" s="1015"/>
      <c r="BY111" s="1015"/>
      <c r="BZ111" s="1015"/>
      <c r="CA111" s="1015">
        <v>356990</v>
      </c>
      <c r="CB111" s="1015"/>
      <c r="CC111" s="1015"/>
      <c r="CD111" s="1015"/>
      <c r="CE111" s="1015"/>
      <c r="CF111" s="1009">
        <v>0.3</v>
      </c>
      <c r="CG111" s="1010"/>
      <c r="CH111" s="1010"/>
      <c r="CI111" s="1010"/>
      <c r="CJ111" s="1010"/>
      <c r="CK111" s="1040"/>
      <c r="CL111" s="1041"/>
      <c r="CM111" s="1011" t="s">
        <v>442</v>
      </c>
      <c r="CN111" s="1012"/>
      <c r="CO111" s="1012"/>
      <c r="CP111" s="1012"/>
      <c r="CQ111" s="1012"/>
      <c r="CR111" s="1012"/>
      <c r="CS111" s="1012"/>
      <c r="CT111" s="1012"/>
      <c r="CU111" s="1012"/>
      <c r="CV111" s="1012"/>
      <c r="CW111" s="1012"/>
      <c r="CX111" s="1012"/>
      <c r="CY111" s="1012"/>
      <c r="CZ111" s="1012"/>
      <c r="DA111" s="1012"/>
      <c r="DB111" s="1012"/>
      <c r="DC111" s="1012"/>
      <c r="DD111" s="1012"/>
      <c r="DE111" s="1012"/>
      <c r="DF111" s="1013"/>
      <c r="DG111" s="1014" t="s">
        <v>129</v>
      </c>
      <c r="DH111" s="1015"/>
      <c r="DI111" s="1015"/>
      <c r="DJ111" s="1015"/>
      <c r="DK111" s="1015"/>
      <c r="DL111" s="1015" t="s">
        <v>129</v>
      </c>
      <c r="DM111" s="1015"/>
      <c r="DN111" s="1015"/>
      <c r="DO111" s="1015"/>
      <c r="DP111" s="1015"/>
      <c r="DQ111" s="1015" t="s">
        <v>440</v>
      </c>
      <c r="DR111" s="1015"/>
      <c r="DS111" s="1015"/>
      <c r="DT111" s="1015"/>
      <c r="DU111" s="1015"/>
      <c r="DV111" s="1016" t="s">
        <v>440</v>
      </c>
      <c r="DW111" s="1016"/>
      <c r="DX111" s="1016"/>
      <c r="DY111" s="1016"/>
      <c r="DZ111" s="1017"/>
    </row>
    <row r="112" spans="1:131" s="247" customFormat="1" ht="26.25" customHeight="1">
      <c r="A112" s="1047" t="s">
        <v>443</v>
      </c>
      <c r="B112" s="1048"/>
      <c r="C112" s="1045" t="s">
        <v>444</v>
      </c>
      <c r="D112" s="1045"/>
      <c r="E112" s="1045"/>
      <c r="F112" s="1045"/>
      <c r="G112" s="1045"/>
      <c r="H112" s="1045"/>
      <c r="I112" s="1045"/>
      <c r="J112" s="1045"/>
      <c r="K112" s="1045"/>
      <c r="L112" s="1045"/>
      <c r="M112" s="1045"/>
      <c r="N112" s="1045"/>
      <c r="O112" s="1045"/>
      <c r="P112" s="1045"/>
      <c r="Q112" s="1045"/>
      <c r="R112" s="1045"/>
      <c r="S112" s="1045"/>
      <c r="T112" s="1045"/>
      <c r="U112" s="1045"/>
      <c r="V112" s="1045"/>
      <c r="W112" s="1045"/>
      <c r="X112" s="1045"/>
      <c r="Y112" s="1045"/>
      <c r="Z112" s="1046"/>
      <c r="AA112" s="1053" t="s">
        <v>440</v>
      </c>
      <c r="AB112" s="1054"/>
      <c r="AC112" s="1054"/>
      <c r="AD112" s="1054"/>
      <c r="AE112" s="1055"/>
      <c r="AF112" s="1056" t="s">
        <v>129</v>
      </c>
      <c r="AG112" s="1054"/>
      <c r="AH112" s="1054"/>
      <c r="AI112" s="1054"/>
      <c r="AJ112" s="1055"/>
      <c r="AK112" s="1056" t="s">
        <v>440</v>
      </c>
      <c r="AL112" s="1054"/>
      <c r="AM112" s="1054"/>
      <c r="AN112" s="1054"/>
      <c r="AO112" s="1055"/>
      <c r="AP112" s="1057" t="s">
        <v>440</v>
      </c>
      <c r="AQ112" s="1058"/>
      <c r="AR112" s="1058"/>
      <c r="AS112" s="1058"/>
      <c r="AT112" s="1059"/>
      <c r="AU112" s="995"/>
      <c r="AV112" s="996"/>
      <c r="AW112" s="996"/>
      <c r="AX112" s="996"/>
      <c r="AY112" s="996"/>
      <c r="AZ112" s="1044" t="s">
        <v>445</v>
      </c>
      <c r="BA112" s="1045"/>
      <c r="BB112" s="1045"/>
      <c r="BC112" s="1045"/>
      <c r="BD112" s="1045"/>
      <c r="BE112" s="1045"/>
      <c r="BF112" s="1045"/>
      <c r="BG112" s="1045"/>
      <c r="BH112" s="1045"/>
      <c r="BI112" s="1045"/>
      <c r="BJ112" s="1045"/>
      <c r="BK112" s="1045"/>
      <c r="BL112" s="1045"/>
      <c r="BM112" s="1045"/>
      <c r="BN112" s="1045"/>
      <c r="BO112" s="1045"/>
      <c r="BP112" s="1046"/>
      <c r="BQ112" s="1014">
        <v>26223016</v>
      </c>
      <c r="BR112" s="1015"/>
      <c r="BS112" s="1015"/>
      <c r="BT112" s="1015"/>
      <c r="BU112" s="1015"/>
      <c r="BV112" s="1015">
        <v>24399114</v>
      </c>
      <c r="BW112" s="1015"/>
      <c r="BX112" s="1015"/>
      <c r="BY112" s="1015"/>
      <c r="BZ112" s="1015"/>
      <c r="CA112" s="1015">
        <v>28390566</v>
      </c>
      <c r="CB112" s="1015"/>
      <c r="CC112" s="1015"/>
      <c r="CD112" s="1015"/>
      <c r="CE112" s="1015"/>
      <c r="CF112" s="1009">
        <v>24.8</v>
      </c>
      <c r="CG112" s="1010"/>
      <c r="CH112" s="1010"/>
      <c r="CI112" s="1010"/>
      <c r="CJ112" s="1010"/>
      <c r="CK112" s="1040"/>
      <c r="CL112" s="1041"/>
      <c r="CM112" s="1011" t="s">
        <v>446</v>
      </c>
      <c r="CN112" s="1012"/>
      <c r="CO112" s="1012"/>
      <c r="CP112" s="1012"/>
      <c r="CQ112" s="1012"/>
      <c r="CR112" s="1012"/>
      <c r="CS112" s="1012"/>
      <c r="CT112" s="1012"/>
      <c r="CU112" s="1012"/>
      <c r="CV112" s="1012"/>
      <c r="CW112" s="1012"/>
      <c r="CX112" s="1012"/>
      <c r="CY112" s="1012"/>
      <c r="CZ112" s="1012"/>
      <c r="DA112" s="1012"/>
      <c r="DB112" s="1012"/>
      <c r="DC112" s="1012"/>
      <c r="DD112" s="1012"/>
      <c r="DE112" s="1012"/>
      <c r="DF112" s="1013"/>
      <c r="DG112" s="1014" t="s">
        <v>129</v>
      </c>
      <c r="DH112" s="1015"/>
      <c r="DI112" s="1015"/>
      <c r="DJ112" s="1015"/>
      <c r="DK112" s="1015"/>
      <c r="DL112" s="1015" t="s">
        <v>440</v>
      </c>
      <c r="DM112" s="1015"/>
      <c r="DN112" s="1015"/>
      <c r="DO112" s="1015"/>
      <c r="DP112" s="1015"/>
      <c r="DQ112" s="1015" t="s">
        <v>440</v>
      </c>
      <c r="DR112" s="1015"/>
      <c r="DS112" s="1015"/>
      <c r="DT112" s="1015"/>
      <c r="DU112" s="1015"/>
      <c r="DV112" s="1016" t="s">
        <v>440</v>
      </c>
      <c r="DW112" s="1016"/>
      <c r="DX112" s="1016"/>
      <c r="DY112" s="1016"/>
      <c r="DZ112" s="1017"/>
    </row>
    <row r="113" spans="1:130" s="247" customFormat="1" ht="26.25" customHeight="1">
      <c r="A113" s="1049"/>
      <c r="B113" s="1050"/>
      <c r="C113" s="1045" t="s">
        <v>447</v>
      </c>
      <c r="D113" s="1045"/>
      <c r="E113" s="1045"/>
      <c r="F113" s="1045"/>
      <c r="G113" s="1045"/>
      <c r="H113" s="1045"/>
      <c r="I113" s="1045"/>
      <c r="J113" s="1045"/>
      <c r="K113" s="1045"/>
      <c r="L113" s="1045"/>
      <c r="M113" s="1045"/>
      <c r="N113" s="1045"/>
      <c r="O113" s="1045"/>
      <c r="P113" s="1045"/>
      <c r="Q113" s="1045"/>
      <c r="R113" s="1045"/>
      <c r="S113" s="1045"/>
      <c r="T113" s="1045"/>
      <c r="U113" s="1045"/>
      <c r="V113" s="1045"/>
      <c r="W113" s="1045"/>
      <c r="X113" s="1045"/>
      <c r="Y113" s="1045"/>
      <c r="Z113" s="1046"/>
      <c r="AA113" s="1028">
        <v>1298070</v>
      </c>
      <c r="AB113" s="1029"/>
      <c r="AC113" s="1029"/>
      <c r="AD113" s="1029"/>
      <c r="AE113" s="1030"/>
      <c r="AF113" s="1031">
        <v>1171180</v>
      </c>
      <c r="AG113" s="1029"/>
      <c r="AH113" s="1029"/>
      <c r="AI113" s="1029"/>
      <c r="AJ113" s="1030"/>
      <c r="AK113" s="1031">
        <v>1363011</v>
      </c>
      <c r="AL113" s="1029"/>
      <c r="AM113" s="1029"/>
      <c r="AN113" s="1029"/>
      <c r="AO113" s="1030"/>
      <c r="AP113" s="1032">
        <v>1.2</v>
      </c>
      <c r="AQ113" s="1033"/>
      <c r="AR113" s="1033"/>
      <c r="AS113" s="1033"/>
      <c r="AT113" s="1034"/>
      <c r="AU113" s="995"/>
      <c r="AV113" s="996"/>
      <c r="AW113" s="996"/>
      <c r="AX113" s="996"/>
      <c r="AY113" s="996"/>
      <c r="AZ113" s="1044" t="s">
        <v>448</v>
      </c>
      <c r="BA113" s="1045"/>
      <c r="BB113" s="1045"/>
      <c r="BC113" s="1045"/>
      <c r="BD113" s="1045"/>
      <c r="BE113" s="1045"/>
      <c r="BF113" s="1045"/>
      <c r="BG113" s="1045"/>
      <c r="BH113" s="1045"/>
      <c r="BI113" s="1045"/>
      <c r="BJ113" s="1045"/>
      <c r="BK113" s="1045"/>
      <c r="BL113" s="1045"/>
      <c r="BM113" s="1045"/>
      <c r="BN113" s="1045"/>
      <c r="BO113" s="1045"/>
      <c r="BP113" s="1046"/>
      <c r="BQ113" s="1014" t="s">
        <v>129</v>
      </c>
      <c r="BR113" s="1015"/>
      <c r="BS113" s="1015"/>
      <c r="BT113" s="1015"/>
      <c r="BU113" s="1015"/>
      <c r="BV113" s="1015" t="s">
        <v>440</v>
      </c>
      <c r="BW113" s="1015"/>
      <c r="BX113" s="1015"/>
      <c r="BY113" s="1015"/>
      <c r="BZ113" s="1015"/>
      <c r="CA113" s="1015" t="s">
        <v>440</v>
      </c>
      <c r="CB113" s="1015"/>
      <c r="CC113" s="1015"/>
      <c r="CD113" s="1015"/>
      <c r="CE113" s="1015"/>
      <c r="CF113" s="1009" t="s">
        <v>440</v>
      </c>
      <c r="CG113" s="1010"/>
      <c r="CH113" s="1010"/>
      <c r="CI113" s="1010"/>
      <c r="CJ113" s="1010"/>
      <c r="CK113" s="1040"/>
      <c r="CL113" s="1041"/>
      <c r="CM113" s="1011" t="s">
        <v>449</v>
      </c>
      <c r="CN113" s="1012"/>
      <c r="CO113" s="1012"/>
      <c r="CP113" s="1012"/>
      <c r="CQ113" s="1012"/>
      <c r="CR113" s="1012"/>
      <c r="CS113" s="1012"/>
      <c r="CT113" s="1012"/>
      <c r="CU113" s="1012"/>
      <c r="CV113" s="1012"/>
      <c r="CW113" s="1012"/>
      <c r="CX113" s="1012"/>
      <c r="CY113" s="1012"/>
      <c r="CZ113" s="1012"/>
      <c r="DA113" s="1012"/>
      <c r="DB113" s="1012"/>
      <c r="DC113" s="1012"/>
      <c r="DD113" s="1012"/>
      <c r="DE113" s="1012"/>
      <c r="DF113" s="1013"/>
      <c r="DG113" s="1053" t="s">
        <v>440</v>
      </c>
      <c r="DH113" s="1054"/>
      <c r="DI113" s="1054"/>
      <c r="DJ113" s="1054"/>
      <c r="DK113" s="1055"/>
      <c r="DL113" s="1056" t="s">
        <v>440</v>
      </c>
      <c r="DM113" s="1054"/>
      <c r="DN113" s="1054"/>
      <c r="DO113" s="1054"/>
      <c r="DP113" s="1055"/>
      <c r="DQ113" s="1056" t="s">
        <v>440</v>
      </c>
      <c r="DR113" s="1054"/>
      <c r="DS113" s="1054"/>
      <c r="DT113" s="1054"/>
      <c r="DU113" s="1055"/>
      <c r="DV113" s="1057" t="s">
        <v>440</v>
      </c>
      <c r="DW113" s="1058"/>
      <c r="DX113" s="1058"/>
      <c r="DY113" s="1058"/>
      <c r="DZ113" s="1059"/>
    </row>
    <row r="114" spans="1:130" s="247" customFormat="1" ht="26.25" customHeight="1">
      <c r="A114" s="1049"/>
      <c r="B114" s="1050"/>
      <c r="C114" s="1045" t="s">
        <v>450</v>
      </c>
      <c r="D114" s="1045"/>
      <c r="E114" s="1045"/>
      <c r="F114" s="1045"/>
      <c r="G114" s="1045"/>
      <c r="H114" s="1045"/>
      <c r="I114" s="1045"/>
      <c r="J114" s="1045"/>
      <c r="K114" s="1045"/>
      <c r="L114" s="1045"/>
      <c r="M114" s="1045"/>
      <c r="N114" s="1045"/>
      <c r="O114" s="1045"/>
      <c r="P114" s="1045"/>
      <c r="Q114" s="1045"/>
      <c r="R114" s="1045"/>
      <c r="S114" s="1045"/>
      <c r="T114" s="1045"/>
      <c r="U114" s="1045"/>
      <c r="V114" s="1045"/>
      <c r="W114" s="1045"/>
      <c r="X114" s="1045"/>
      <c r="Y114" s="1045"/>
      <c r="Z114" s="1046"/>
      <c r="AA114" s="1053" t="s">
        <v>440</v>
      </c>
      <c r="AB114" s="1054"/>
      <c r="AC114" s="1054"/>
      <c r="AD114" s="1054"/>
      <c r="AE114" s="1055"/>
      <c r="AF114" s="1056" t="s">
        <v>440</v>
      </c>
      <c r="AG114" s="1054"/>
      <c r="AH114" s="1054"/>
      <c r="AI114" s="1054"/>
      <c r="AJ114" s="1055"/>
      <c r="AK114" s="1056" t="s">
        <v>440</v>
      </c>
      <c r="AL114" s="1054"/>
      <c r="AM114" s="1054"/>
      <c r="AN114" s="1054"/>
      <c r="AO114" s="1055"/>
      <c r="AP114" s="1057" t="s">
        <v>129</v>
      </c>
      <c r="AQ114" s="1058"/>
      <c r="AR114" s="1058"/>
      <c r="AS114" s="1058"/>
      <c r="AT114" s="1059"/>
      <c r="AU114" s="995"/>
      <c r="AV114" s="996"/>
      <c r="AW114" s="996"/>
      <c r="AX114" s="996"/>
      <c r="AY114" s="996"/>
      <c r="AZ114" s="1044" t="s">
        <v>451</v>
      </c>
      <c r="BA114" s="1045"/>
      <c r="BB114" s="1045"/>
      <c r="BC114" s="1045"/>
      <c r="BD114" s="1045"/>
      <c r="BE114" s="1045"/>
      <c r="BF114" s="1045"/>
      <c r="BG114" s="1045"/>
      <c r="BH114" s="1045"/>
      <c r="BI114" s="1045"/>
      <c r="BJ114" s="1045"/>
      <c r="BK114" s="1045"/>
      <c r="BL114" s="1045"/>
      <c r="BM114" s="1045"/>
      <c r="BN114" s="1045"/>
      <c r="BO114" s="1045"/>
      <c r="BP114" s="1046"/>
      <c r="BQ114" s="1014">
        <v>31932441</v>
      </c>
      <c r="BR114" s="1015"/>
      <c r="BS114" s="1015"/>
      <c r="BT114" s="1015"/>
      <c r="BU114" s="1015"/>
      <c r="BV114" s="1015">
        <v>31749787</v>
      </c>
      <c r="BW114" s="1015"/>
      <c r="BX114" s="1015"/>
      <c r="BY114" s="1015"/>
      <c r="BZ114" s="1015"/>
      <c r="CA114" s="1015">
        <v>32353587</v>
      </c>
      <c r="CB114" s="1015"/>
      <c r="CC114" s="1015"/>
      <c r="CD114" s="1015"/>
      <c r="CE114" s="1015"/>
      <c r="CF114" s="1009">
        <v>28.3</v>
      </c>
      <c r="CG114" s="1010"/>
      <c r="CH114" s="1010"/>
      <c r="CI114" s="1010"/>
      <c r="CJ114" s="1010"/>
      <c r="CK114" s="1040"/>
      <c r="CL114" s="1041"/>
      <c r="CM114" s="1011" t="s">
        <v>452</v>
      </c>
      <c r="CN114" s="1012"/>
      <c r="CO114" s="1012"/>
      <c r="CP114" s="1012"/>
      <c r="CQ114" s="1012"/>
      <c r="CR114" s="1012"/>
      <c r="CS114" s="1012"/>
      <c r="CT114" s="1012"/>
      <c r="CU114" s="1012"/>
      <c r="CV114" s="1012"/>
      <c r="CW114" s="1012"/>
      <c r="CX114" s="1012"/>
      <c r="CY114" s="1012"/>
      <c r="CZ114" s="1012"/>
      <c r="DA114" s="1012"/>
      <c r="DB114" s="1012"/>
      <c r="DC114" s="1012"/>
      <c r="DD114" s="1012"/>
      <c r="DE114" s="1012"/>
      <c r="DF114" s="1013"/>
      <c r="DG114" s="1053" t="s">
        <v>129</v>
      </c>
      <c r="DH114" s="1054"/>
      <c r="DI114" s="1054"/>
      <c r="DJ114" s="1054"/>
      <c r="DK114" s="1055"/>
      <c r="DL114" s="1056" t="s">
        <v>440</v>
      </c>
      <c r="DM114" s="1054"/>
      <c r="DN114" s="1054"/>
      <c r="DO114" s="1054"/>
      <c r="DP114" s="1055"/>
      <c r="DQ114" s="1056" t="s">
        <v>129</v>
      </c>
      <c r="DR114" s="1054"/>
      <c r="DS114" s="1054"/>
      <c r="DT114" s="1054"/>
      <c r="DU114" s="1055"/>
      <c r="DV114" s="1057" t="s">
        <v>440</v>
      </c>
      <c r="DW114" s="1058"/>
      <c r="DX114" s="1058"/>
      <c r="DY114" s="1058"/>
      <c r="DZ114" s="1059"/>
    </row>
    <row r="115" spans="1:130" s="247" customFormat="1" ht="26.25" customHeight="1">
      <c r="A115" s="1049"/>
      <c r="B115" s="1050"/>
      <c r="C115" s="1045" t="s">
        <v>453</v>
      </c>
      <c r="D115" s="1045"/>
      <c r="E115" s="1045"/>
      <c r="F115" s="1045"/>
      <c r="G115" s="1045"/>
      <c r="H115" s="1045"/>
      <c r="I115" s="1045"/>
      <c r="J115" s="1045"/>
      <c r="K115" s="1045"/>
      <c r="L115" s="1045"/>
      <c r="M115" s="1045"/>
      <c r="N115" s="1045"/>
      <c r="O115" s="1045"/>
      <c r="P115" s="1045"/>
      <c r="Q115" s="1045"/>
      <c r="R115" s="1045"/>
      <c r="S115" s="1045"/>
      <c r="T115" s="1045"/>
      <c r="U115" s="1045"/>
      <c r="V115" s="1045"/>
      <c r="W115" s="1045"/>
      <c r="X115" s="1045"/>
      <c r="Y115" s="1045"/>
      <c r="Z115" s="1046"/>
      <c r="AA115" s="1028">
        <v>73486</v>
      </c>
      <c r="AB115" s="1029"/>
      <c r="AC115" s="1029"/>
      <c r="AD115" s="1029"/>
      <c r="AE115" s="1030"/>
      <c r="AF115" s="1031">
        <v>63178</v>
      </c>
      <c r="AG115" s="1029"/>
      <c r="AH115" s="1029"/>
      <c r="AI115" s="1029"/>
      <c r="AJ115" s="1030"/>
      <c r="AK115" s="1031">
        <v>59510</v>
      </c>
      <c r="AL115" s="1029"/>
      <c r="AM115" s="1029"/>
      <c r="AN115" s="1029"/>
      <c r="AO115" s="1030"/>
      <c r="AP115" s="1032">
        <v>0.1</v>
      </c>
      <c r="AQ115" s="1033"/>
      <c r="AR115" s="1033"/>
      <c r="AS115" s="1033"/>
      <c r="AT115" s="1034"/>
      <c r="AU115" s="995"/>
      <c r="AV115" s="996"/>
      <c r="AW115" s="996"/>
      <c r="AX115" s="996"/>
      <c r="AY115" s="996"/>
      <c r="AZ115" s="1044" t="s">
        <v>454</v>
      </c>
      <c r="BA115" s="1045"/>
      <c r="BB115" s="1045"/>
      <c r="BC115" s="1045"/>
      <c r="BD115" s="1045"/>
      <c r="BE115" s="1045"/>
      <c r="BF115" s="1045"/>
      <c r="BG115" s="1045"/>
      <c r="BH115" s="1045"/>
      <c r="BI115" s="1045"/>
      <c r="BJ115" s="1045"/>
      <c r="BK115" s="1045"/>
      <c r="BL115" s="1045"/>
      <c r="BM115" s="1045"/>
      <c r="BN115" s="1045"/>
      <c r="BO115" s="1045"/>
      <c r="BP115" s="1046"/>
      <c r="BQ115" s="1014">
        <v>207047</v>
      </c>
      <c r="BR115" s="1015"/>
      <c r="BS115" s="1015"/>
      <c r="BT115" s="1015"/>
      <c r="BU115" s="1015"/>
      <c r="BV115" s="1015">
        <v>303382</v>
      </c>
      <c r="BW115" s="1015"/>
      <c r="BX115" s="1015"/>
      <c r="BY115" s="1015"/>
      <c r="BZ115" s="1015"/>
      <c r="CA115" s="1015">
        <v>280845</v>
      </c>
      <c r="CB115" s="1015"/>
      <c r="CC115" s="1015"/>
      <c r="CD115" s="1015"/>
      <c r="CE115" s="1015"/>
      <c r="CF115" s="1009">
        <v>0.2</v>
      </c>
      <c r="CG115" s="1010"/>
      <c r="CH115" s="1010"/>
      <c r="CI115" s="1010"/>
      <c r="CJ115" s="1010"/>
      <c r="CK115" s="1040"/>
      <c r="CL115" s="1041"/>
      <c r="CM115" s="1044" t="s">
        <v>455</v>
      </c>
      <c r="CN115" s="1065"/>
      <c r="CO115" s="1065"/>
      <c r="CP115" s="1065"/>
      <c r="CQ115" s="1065"/>
      <c r="CR115" s="1065"/>
      <c r="CS115" s="1065"/>
      <c r="CT115" s="1065"/>
      <c r="CU115" s="1065"/>
      <c r="CV115" s="1065"/>
      <c r="CW115" s="1065"/>
      <c r="CX115" s="1065"/>
      <c r="CY115" s="1065"/>
      <c r="CZ115" s="1065"/>
      <c r="DA115" s="1065"/>
      <c r="DB115" s="1065"/>
      <c r="DC115" s="1065"/>
      <c r="DD115" s="1065"/>
      <c r="DE115" s="1065"/>
      <c r="DF115" s="1046"/>
      <c r="DG115" s="1053" t="s">
        <v>440</v>
      </c>
      <c r="DH115" s="1054"/>
      <c r="DI115" s="1054"/>
      <c r="DJ115" s="1054"/>
      <c r="DK115" s="1055"/>
      <c r="DL115" s="1056" t="s">
        <v>440</v>
      </c>
      <c r="DM115" s="1054"/>
      <c r="DN115" s="1054"/>
      <c r="DO115" s="1054"/>
      <c r="DP115" s="1055"/>
      <c r="DQ115" s="1056" t="s">
        <v>440</v>
      </c>
      <c r="DR115" s="1054"/>
      <c r="DS115" s="1054"/>
      <c r="DT115" s="1054"/>
      <c r="DU115" s="1055"/>
      <c r="DV115" s="1057" t="s">
        <v>440</v>
      </c>
      <c r="DW115" s="1058"/>
      <c r="DX115" s="1058"/>
      <c r="DY115" s="1058"/>
      <c r="DZ115" s="1059"/>
    </row>
    <row r="116" spans="1:130" s="247" customFormat="1" ht="26.25" customHeight="1">
      <c r="A116" s="1051"/>
      <c r="B116" s="1052"/>
      <c r="C116" s="1060" t="s">
        <v>456</v>
      </c>
      <c r="D116" s="1060"/>
      <c r="E116" s="1060"/>
      <c r="F116" s="1060"/>
      <c r="G116" s="1060"/>
      <c r="H116" s="1060"/>
      <c r="I116" s="1060"/>
      <c r="J116" s="1060"/>
      <c r="K116" s="1060"/>
      <c r="L116" s="1060"/>
      <c r="M116" s="1060"/>
      <c r="N116" s="1060"/>
      <c r="O116" s="1060"/>
      <c r="P116" s="1060"/>
      <c r="Q116" s="1060"/>
      <c r="R116" s="1060"/>
      <c r="S116" s="1060"/>
      <c r="T116" s="1060"/>
      <c r="U116" s="1060"/>
      <c r="V116" s="1060"/>
      <c r="W116" s="1060"/>
      <c r="X116" s="1060"/>
      <c r="Y116" s="1060"/>
      <c r="Z116" s="1061"/>
      <c r="AA116" s="1053" t="s">
        <v>440</v>
      </c>
      <c r="AB116" s="1054"/>
      <c r="AC116" s="1054"/>
      <c r="AD116" s="1054"/>
      <c r="AE116" s="1055"/>
      <c r="AF116" s="1056" t="s">
        <v>440</v>
      </c>
      <c r="AG116" s="1054"/>
      <c r="AH116" s="1054"/>
      <c r="AI116" s="1054"/>
      <c r="AJ116" s="1055"/>
      <c r="AK116" s="1056" t="s">
        <v>440</v>
      </c>
      <c r="AL116" s="1054"/>
      <c r="AM116" s="1054"/>
      <c r="AN116" s="1054"/>
      <c r="AO116" s="1055"/>
      <c r="AP116" s="1057" t="s">
        <v>129</v>
      </c>
      <c r="AQ116" s="1058"/>
      <c r="AR116" s="1058"/>
      <c r="AS116" s="1058"/>
      <c r="AT116" s="1059"/>
      <c r="AU116" s="995"/>
      <c r="AV116" s="996"/>
      <c r="AW116" s="996"/>
      <c r="AX116" s="996"/>
      <c r="AY116" s="996"/>
      <c r="AZ116" s="1062" t="s">
        <v>457</v>
      </c>
      <c r="BA116" s="1063"/>
      <c r="BB116" s="1063"/>
      <c r="BC116" s="1063"/>
      <c r="BD116" s="1063"/>
      <c r="BE116" s="1063"/>
      <c r="BF116" s="1063"/>
      <c r="BG116" s="1063"/>
      <c r="BH116" s="1063"/>
      <c r="BI116" s="1063"/>
      <c r="BJ116" s="1063"/>
      <c r="BK116" s="1063"/>
      <c r="BL116" s="1063"/>
      <c r="BM116" s="1063"/>
      <c r="BN116" s="1063"/>
      <c r="BO116" s="1063"/>
      <c r="BP116" s="1064"/>
      <c r="BQ116" s="1014" t="s">
        <v>440</v>
      </c>
      <c r="BR116" s="1015"/>
      <c r="BS116" s="1015"/>
      <c r="BT116" s="1015"/>
      <c r="BU116" s="1015"/>
      <c r="BV116" s="1015" t="s">
        <v>440</v>
      </c>
      <c r="BW116" s="1015"/>
      <c r="BX116" s="1015"/>
      <c r="BY116" s="1015"/>
      <c r="BZ116" s="1015"/>
      <c r="CA116" s="1015" t="s">
        <v>129</v>
      </c>
      <c r="CB116" s="1015"/>
      <c r="CC116" s="1015"/>
      <c r="CD116" s="1015"/>
      <c r="CE116" s="1015"/>
      <c r="CF116" s="1009" t="s">
        <v>440</v>
      </c>
      <c r="CG116" s="1010"/>
      <c r="CH116" s="1010"/>
      <c r="CI116" s="1010"/>
      <c r="CJ116" s="1010"/>
      <c r="CK116" s="1040"/>
      <c r="CL116" s="1041"/>
      <c r="CM116" s="1011" t="s">
        <v>458</v>
      </c>
      <c r="CN116" s="1012"/>
      <c r="CO116" s="1012"/>
      <c r="CP116" s="1012"/>
      <c r="CQ116" s="1012"/>
      <c r="CR116" s="1012"/>
      <c r="CS116" s="1012"/>
      <c r="CT116" s="1012"/>
      <c r="CU116" s="1012"/>
      <c r="CV116" s="1012"/>
      <c r="CW116" s="1012"/>
      <c r="CX116" s="1012"/>
      <c r="CY116" s="1012"/>
      <c r="CZ116" s="1012"/>
      <c r="DA116" s="1012"/>
      <c r="DB116" s="1012"/>
      <c r="DC116" s="1012"/>
      <c r="DD116" s="1012"/>
      <c r="DE116" s="1012"/>
      <c r="DF116" s="1013"/>
      <c r="DG116" s="1053" t="s">
        <v>440</v>
      </c>
      <c r="DH116" s="1054"/>
      <c r="DI116" s="1054"/>
      <c r="DJ116" s="1054"/>
      <c r="DK116" s="1055"/>
      <c r="DL116" s="1056" t="s">
        <v>440</v>
      </c>
      <c r="DM116" s="1054"/>
      <c r="DN116" s="1054"/>
      <c r="DO116" s="1054"/>
      <c r="DP116" s="1055"/>
      <c r="DQ116" s="1056" t="s">
        <v>440</v>
      </c>
      <c r="DR116" s="1054"/>
      <c r="DS116" s="1054"/>
      <c r="DT116" s="1054"/>
      <c r="DU116" s="1055"/>
      <c r="DV116" s="1057" t="s">
        <v>440</v>
      </c>
      <c r="DW116" s="1058"/>
      <c r="DX116" s="1058"/>
      <c r="DY116" s="1058"/>
      <c r="DZ116" s="1059"/>
    </row>
    <row r="117" spans="1:130" s="247" customFormat="1" ht="26.25" customHeight="1">
      <c r="A117" s="999" t="s">
        <v>188</v>
      </c>
      <c r="B117" s="980"/>
      <c r="C117" s="980"/>
      <c r="D117" s="980"/>
      <c r="E117" s="980"/>
      <c r="F117" s="980"/>
      <c r="G117" s="980"/>
      <c r="H117" s="980"/>
      <c r="I117" s="980"/>
      <c r="J117" s="980"/>
      <c r="K117" s="980"/>
      <c r="L117" s="980"/>
      <c r="M117" s="980"/>
      <c r="N117" s="980"/>
      <c r="O117" s="980"/>
      <c r="P117" s="980"/>
      <c r="Q117" s="980"/>
      <c r="R117" s="980"/>
      <c r="S117" s="980"/>
      <c r="T117" s="980"/>
      <c r="U117" s="980"/>
      <c r="V117" s="980"/>
      <c r="W117" s="980"/>
      <c r="X117" s="980"/>
      <c r="Y117" s="1070" t="s">
        <v>459</v>
      </c>
      <c r="Z117" s="981"/>
      <c r="AA117" s="1071">
        <v>24910528</v>
      </c>
      <c r="AB117" s="1072"/>
      <c r="AC117" s="1072"/>
      <c r="AD117" s="1072"/>
      <c r="AE117" s="1073"/>
      <c r="AF117" s="1074">
        <v>25406550</v>
      </c>
      <c r="AG117" s="1072"/>
      <c r="AH117" s="1072"/>
      <c r="AI117" s="1072"/>
      <c r="AJ117" s="1073"/>
      <c r="AK117" s="1074">
        <v>26344877</v>
      </c>
      <c r="AL117" s="1072"/>
      <c r="AM117" s="1072"/>
      <c r="AN117" s="1072"/>
      <c r="AO117" s="1073"/>
      <c r="AP117" s="1075"/>
      <c r="AQ117" s="1076"/>
      <c r="AR117" s="1076"/>
      <c r="AS117" s="1076"/>
      <c r="AT117" s="1077"/>
      <c r="AU117" s="995"/>
      <c r="AV117" s="996"/>
      <c r="AW117" s="996"/>
      <c r="AX117" s="996"/>
      <c r="AY117" s="996"/>
      <c r="AZ117" s="1062" t="s">
        <v>460</v>
      </c>
      <c r="BA117" s="1063"/>
      <c r="BB117" s="1063"/>
      <c r="BC117" s="1063"/>
      <c r="BD117" s="1063"/>
      <c r="BE117" s="1063"/>
      <c r="BF117" s="1063"/>
      <c r="BG117" s="1063"/>
      <c r="BH117" s="1063"/>
      <c r="BI117" s="1063"/>
      <c r="BJ117" s="1063"/>
      <c r="BK117" s="1063"/>
      <c r="BL117" s="1063"/>
      <c r="BM117" s="1063"/>
      <c r="BN117" s="1063"/>
      <c r="BO117" s="1063"/>
      <c r="BP117" s="1064"/>
      <c r="BQ117" s="1014" t="s">
        <v>440</v>
      </c>
      <c r="BR117" s="1015"/>
      <c r="BS117" s="1015"/>
      <c r="BT117" s="1015"/>
      <c r="BU117" s="1015"/>
      <c r="BV117" s="1015" t="s">
        <v>440</v>
      </c>
      <c r="BW117" s="1015"/>
      <c r="BX117" s="1015"/>
      <c r="BY117" s="1015"/>
      <c r="BZ117" s="1015"/>
      <c r="CA117" s="1015" t="s">
        <v>440</v>
      </c>
      <c r="CB117" s="1015"/>
      <c r="CC117" s="1015"/>
      <c r="CD117" s="1015"/>
      <c r="CE117" s="1015"/>
      <c r="CF117" s="1009" t="s">
        <v>440</v>
      </c>
      <c r="CG117" s="1010"/>
      <c r="CH117" s="1010"/>
      <c r="CI117" s="1010"/>
      <c r="CJ117" s="1010"/>
      <c r="CK117" s="1040"/>
      <c r="CL117" s="1041"/>
      <c r="CM117" s="1011" t="s">
        <v>461</v>
      </c>
      <c r="CN117" s="1012"/>
      <c r="CO117" s="1012"/>
      <c r="CP117" s="1012"/>
      <c r="CQ117" s="1012"/>
      <c r="CR117" s="1012"/>
      <c r="CS117" s="1012"/>
      <c r="CT117" s="1012"/>
      <c r="CU117" s="1012"/>
      <c r="CV117" s="1012"/>
      <c r="CW117" s="1012"/>
      <c r="CX117" s="1012"/>
      <c r="CY117" s="1012"/>
      <c r="CZ117" s="1012"/>
      <c r="DA117" s="1012"/>
      <c r="DB117" s="1012"/>
      <c r="DC117" s="1012"/>
      <c r="DD117" s="1012"/>
      <c r="DE117" s="1012"/>
      <c r="DF117" s="1013"/>
      <c r="DG117" s="1053" t="s">
        <v>440</v>
      </c>
      <c r="DH117" s="1054"/>
      <c r="DI117" s="1054"/>
      <c r="DJ117" s="1054"/>
      <c r="DK117" s="1055"/>
      <c r="DL117" s="1056" t="s">
        <v>440</v>
      </c>
      <c r="DM117" s="1054"/>
      <c r="DN117" s="1054"/>
      <c r="DO117" s="1054"/>
      <c r="DP117" s="1055"/>
      <c r="DQ117" s="1056" t="s">
        <v>129</v>
      </c>
      <c r="DR117" s="1054"/>
      <c r="DS117" s="1054"/>
      <c r="DT117" s="1054"/>
      <c r="DU117" s="1055"/>
      <c r="DV117" s="1057" t="s">
        <v>440</v>
      </c>
      <c r="DW117" s="1058"/>
      <c r="DX117" s="1058"/>
      <c r="DY117" s="1058"/>
      <c r="DZ117" s="1059"/>
    </row>
    <row r="118" spans="1:130" s="247" customFormat="1" ht="26.25" customHeight="1">
      <c r="A118" s="999" t="s">
        <v>434</v>
      </c>
      <c r="B118" s="980"/>
      <c r="C118" s="980"/>
      <c r="D118" s="980"/>
      <c r="E118" s="980"/>
      <c r="F118" s="980"/>
      <c r="G118" s="980"/>
      <c r="H118" s="980"/>
      <c r="I118" s="980"/>
      <c r="J118" s="980"/>
      <c r="K118" s="980"/>
      <c r="L118" s="980"/>
      <c r="M118" s="980"/>
      <c r="N118" s="980"/>
      <c r="O118" s="980"/>
      <c r="P118" s="980"/>
      <c r="Q118" s="980"/>
      <c r="R118" s="980"/>
      <c r="S118" s="980"/>
      <c r="T118" s="980"/>
      <c r="U118" s="980"/>
      <c r="V118" s="980"/>
      <c r="W118" s="980"/>
      <c r="X118" s="980"/>
      <c r="Y118" s="980"/>
      <c r="Z118" s="981"/>
      <c r="AA118" s="979" t="s">
        <v>432</v>
      </c>
      <c r="AB118" s="980"/>
      <c r="AC118" s="980"/>
      <c r="AD118" s="980"/>
      <c r="AE118" s="981"/>
      <c r="AF118" s="979" t="s">
        <v>307</v>
      </c>
      <c r="AG118" s="980"/>
      <c r="AH118" s="980"/>
      <c r="AI118" s="980"/>
      <c r="AJ118" s="981"/>
      <c r="AK118" s="979" t="s">
        <v>306</v>
      </c>
      <c r="AL118" s="980"/>
      <c r="AM118" s="980"/>
      <c r="AN118" s="980"/>
      <c r="AO118" s="981"/>
      <c r="AP118" s="1066" t="s">
        <v>433</v>
      </c>
      <c r="AQ118" s="1067"/>
      <c r="AR118" s="1067"/>
      <c r="AS118" s="1067"/>
      <c r="AT118" s="1068"/>
      <c r="AU118" s="995"/>
      <c r="AV118" s="996"/>
      <c r="AW118" s="996"/>
      <c r="AX118" s="996"/>
      <c r="AY118" s="996"/>
      <c r="AZ118" s="1069" t="s">
        <v>462</v>
      </c>
      <c r="BA118" s="1060"/>
      <c r="BB118" s="1060"/>
      <c r="BC118" s="1060"/>
      <c r="BD118" s="1060"/>
      <c r="BE118" s="1060"/>
      <c r="BF118" s="1060"/>
      <c r="BG118" s="1060"/>
      <c r="BH118" s="1060"/>
      <c r="BI118" s="1060"/>
      <c r="BJ118" s="1060"/>
      <c r="BK118" s="1060"/>
      <c r="BL118" s="1060"/>
      <c r="BM118" s="1060"/>
      <c r="BN118" s="1060"/>
      <c r="BO118" s="1060"/>
      <c r="BP118" s="1061"/>
      <c r="BQ118" s="1092" t="s">
        <v>129</v>
      </c>
      <c r="BR118" s="1093"/>
      <c r="BS118" s="1093"/>
      <c r="BT118" s="1093"/>
      <c r="BU118" s="1093"/>
      <c r="BV118" s="1093" t="s">
        <v>440</v>
      </c>
      <c r="BW118" s="1093"/>
      <c r="BX118" s="1093"/>
      <c r="BY118" s="1093"/>
      <c r="BZ118" s="1093"/>
      <c r="CA118" s="1093" t="s">
        <v>129</v>
      </c>
      <c r="CB118" s="1093"/>
      <c r="CC118" s="1093"/>
      <c r="CD118" s="1093"/>
      <c r="CE118" s="1093"/>
      <c r="CF118" s="1009" t="s">
        <v>440</v>
      </c>
      <c r="CG118" s="1010"/>
      <c r="CH118" s="1010"/>
      <c r="CI118" s="1010"/>
      <c r="CJ118" s="1010"/>
      <c r="CK118" s="1040"/>
      <c r="CL118" s="1041"/>
      <c r="CM118" s="1011" t="s">
        <v>463</v>
      </c>
      <c r="CN118" s="1012"/>
      <c r="CO118" s="1012"/>
      <c r="CP118" s="1012"/>
      <c r="CQ118" s="1012"/>
      <c r="CR118" s="1012"/>
      <c r="CS118" s="1012"/>
      <c r="CT118" s="1012"/>
      <c r="CU118" s="1012"/>
      <c r="CV118" s="1012"/>
      <c r="CW118" s="1012"/>
      <c r="CX118" s="1012"/>
      <c r="CY118" s="1012"/>
      <c r="CZ118" s="1012"/>
      <c r="DA118" s="1012"/>
      <c r="DB118" s="1012"/>
      <c r="DC118" s="1012"/>
      <c r="DD118" s="1012"/>
      <c r="DE118" s="1012"/>
      <c r="DF118" s="1013"/>
      <c r="DG118" s="1053" t="s">
        <v>129</v>
      </c>
      <c r="DH118" s="1054"/>
      <c r="DI118" s="1054"/>
      <c r="DJ118" s="1054"/>
      <c r="DK118" s="1055"/>
      <c r="DL118" s="1056" t="s">
        <v>129</v>
      </c>
      <c r="DM118" s="1054"/>
      <c r="DN118" s="1054"/>
      <c r="DO118" s="1054"/>
      <c r="DP118" s="1055"/>
      <c r="DQ118" s="1056" t="s">
        <v>129</v>
      </c>
      <c r="DR118" s="1054"/>
      <c r="DS118" s="1054"/>
      <c r="DT118" s="1054"/>
      <c r="DU118" s="1055"/>
      <c r="DV118" s="1057" t="s">
        <v>129</v>
      </c>
      <c r="DW118" s="1058"/>
      <c r="DX118" s="1058"/>
      <c r="DY118" s="1058"/>
      <c r="DZ118" s="1059"/>
    </row>
    <row r="119" spans="1:130" s="247" customFormat="1" ht="26.25" customHeight="1">
      <c r="A119" s="1153" t="s">
        <v>437</v>
      </c>
      <c r="B119" s="1039"/>
      <c r="C119" s="1018" t="s">
        <v>438</v>
      </c>
      <c r="D119" s="1019"/>
      <c r="E119" s="1019"/>
      <c r="F119" s="1019"/>
      <c r="G119" s="1019"/>
      <c r="H119" s="1019"/>
      <c r="I119" s="1019"/>
      <c r="J119" s="1019"/>
      <c r="K119" s="1019"/>
      <c r="L119" s="1019"/>
      <c r="M119" s="1019"/>
      <c r="N119" s="1019"/>
      <c r="O119" s="1019"/>
      <c r="P119" s="1019"/>
      <c r="Q119" s="1019"/>
      <c r="R119" s="1019"/>
      <c r="S119" s="1019"/>
      <c r="T119" s="1019"/>
      <c r="U119" s="1019"/>
      <c r="V119" s="1019"/>
      <c r="W119" s="1019"/>
      <c r="X119" s="1019"/>
      <c r="Y119" s="1019"/>
      <c r="Z119" s="1020"/>
      <c r="AA119" s="986">
        <v>55805</v>
      </c>
      <c r="AB119" s="987"/>
      <c r="AC119" s="987"/>
      <c r="AD119" s="987"/>
      <c r="AE119" s="988"/>
      <c r="AF119" s="989">
        <v>55805</v>
      </c>
      <c r="AG119" s="987"/>
      <c r="AH119" s="987"/>
      <c r="AI119" s="987"/>
      <c r="AJ119" s="988"/>
      <c r="AK119" s="989">
        <v>55805</v>
      </c>
      <c r="AL119" s="987"/>
      <c r="AM119" s="987"/>
      <c r="AN119" s="987"/>
      <c r="AO119" s="988"/>
      <c r="AP119" s="990">
        <v>0</v>
      </c>
      <c r="AQ119" s="991"/>
      <c r="AR119" s="991"/>
      <c r="AS119" s="991"/>
      <c r="AT119" s="992"/>
      <c r="AU119" s="997"/>
      <c r="AV119" s="998"/>
      <c r="AW119" s="998"/>
      <c r="AX119" s="998"/>
      <c r="AY119" s="998"/>
      <c r="AZ119" s="278" t="s">
        <v>188</v>
      </c>
      <c r="BA119" s="278"/>
      <c r="BB119" s="278"/>
      <c r="BC119" s="278"/>
      <c r="BD119" s="278"/>
      <c r="BE119" s="278"/>
      <c r="BF119" s="278"/>
      <c r="BG119" s="278"/>
      <c r="BH119" s="278"/>
      <c r="BI119" s="278"/>
      <c r="BJ119" s="278"/>
      <c r="BK119" s="278"/>
      <c r="BL119" s="278"/>
      <c r="BM119" s="278"/>
      <c r="BN119" s="278"/>
      <c r="BO119" s="1070" t="s">
        <v>464</v>
      </c>
      <c r="BP119" s="1101"/>
      <c r="BQ119" s="1092">
        <v>332275712</v>
      </c>
      <c r="BR119" s="1093"/>
      <c r="BS119" s="1093"/>
      <c r="BT119" s="1093"/>
      <c r="BU119" s="1093"/>
      <c r="BV119" s="1093">
        <v>327444090</v>
      </c>
      <c r="BW119" s="1093"/>
      <c r="BX119" s="1093"/>
      <c r="BY119" s="1093"/>
      <c r="BZ119" s="1093"/>
      <c r="CA119" s="1093">
        <v>331209969</v>
      </c>
      <c r="CB119" s="1093"/>
      <c r="CC119" s="1093"/>
      <c r="CD119" s="1093"/>
      <c r="CE119" s="1093"/>
      <c r="CF119" s="1094"/>
      <c r="CG119" s="1095"/>
      <c r="CH119" s="1095"/>
      <c r="CI119" s="1095"/>
      <c r="CJ119" s="1096"/>
      <c r="CK119" s="1042"/>
      <c r="CL119" s="1043"/>
      <c r="CM119" s="1097" t="s">
        <v>465</v>
      </c>
      <c r="CN119" s="1098"/>
      <c r="CO119" s="1098"/>
      <c r="CP119" s="1098"/>
      <c r="CQ119" s="1098"/>
      <c r="CR119" s="1098"/>
      <c r="CS119" s="1098"/>
      <c r="CT119" s="1098"/>
      <c r="CU119" s="1098"/>
      <c r="CV119" s="1098"/>
      <c r="CW119" s="1098"/>
      <c r="CX119" s="1098"/>
      <c r="CY119" s="1098"/>
      <c r="CZ119" s="1098"/>
      <c r="DA119" s="1098"/>
      <c r="DB119" s="1098"/>
      <c r="DC119" s="1098"/>
      <c r="DD119" s="1098"/>
      <c r="DE119" s="1098"/>
      <c r="DF119" s="1099"/>
      <c r="DG119" s="1100" t="s">
        <v>440</v>
      </c>
      <c r="DH119" s="1079"/>
      <c r="DI119" s="1079"/>
      <c r="DJ119" s="1079"/>
      <c r="DK119" s="1080"/>
      <c r="DL119" s="1078" t="s">
        <v>440</v>
      </c>
      <c r="DM119" s="1079"/>
      <c r="DN119" s="1079"/>
      <c r="DO119" s="1079"/>
      <c r="DP119" s="1080"/>
      <c r="DQ119" s="1078" t="s">
        <v>440</v>
      </c>
      <c r="DR119" s="1079"/>
      <c r="DS119" s="1079"/>
      <c r="DT119" s="1079"/>
      <c r="DU119" s="1080"/>
      <c r="DV119" s="1081" t="s">
        <v>440</v>
      </c>
      <c r="DW119" s="1082"/>
      <c r="DX119" s="1082"/>
      <c r="DY119" s="1082"/>
      <c r="DZ119" s="1083"/>
    </row>
    <row r="120" spans="1:130" s="247" customFormat="1" ht="26.25" customHeight="1">
      <c r="A120" s="1154"/>
      <c r="B120" s="1041"/>
      <c r="C120" s="1011" t="s">
        <v>442</v>
      </c>
      <c r="D120" s="1012"/>
      <c r="E120" s="1012"/>
      <c r="F120" s="1012"/>
      <c r="G120" s="1012"/>
      <c r="H120" s="1012"/>
      <c r="I120" s="1012"/>
      <c r="J120" s="1012"/>
      <c r="K120" s="1012"/>
      <c r="L120" s="1012"/>
      <c r="M120" s="1012"/>
      <c r="N120" s="1012"/>
      <c r="O120" s="1012"/>
      <c r="P120" s="1012"/>
      <c r="Q120" s="1012"/>
      <c r="R120" s="1012"/>
      <c r="S120" s="1012"/>
      <c r="T120" s="1012"/>
      <c r="U120" s="1012"/>
      <c r="V120" s="1012"/>
      <c r="W120" s="1012"/>
      <c r="X120" s="1012"/>
      <c r="Y120" s="1012"/>
      <c r="Z120" s="1013"/>
      <c r="AA120" s="1053" t="s">
        <v>440</v>
      </c>
      <c r="AB120" s="1054"/>
      <c r="AC120" s="1054"/>
      <c r="AD120" s="1054"/>
      <c r="AE120" s="1055"/>
      <c r="AF120" s="1056" t="s">
        <v>440</v>
      </c>
      <c r="AG120" s="1054"/>
      <c r="AH120" s="1054"/>
      <c r="AI120" s="1054"/>
      <c r="AJ120" s="1055"/>
      <c r="AK120" s="1056" t="s">
        <v>440</v>
      </c>
      <c r="AL120" s="1054"/>
      <c r="AM120" s="1054"/>
      <c r="AN120" s="1054"/>
      <c r="AO120" s="1055"/>
      <c r="AP120" s="1057" t="s">
        <v>440</v>
      </c>
      <c r="AQ120" s="1058"/>
      <c r="AR120" s="1058"/>
      <c r="AS120" s="1058"/>
      <c r="AT120" s="1059"/>
      <c r="AU120" s="1084" t="s">
        <v>466</v>
      </c>
      <c r="AV120" s="1085"/>
      <c r="AW120" s="1085"/>
      <c r="AX120" s="1085"/>
      <c r="AY120" s="1086"/>
      <c r="AZ120" s="1035" t="s">
        <v>467</v>
      </c>
      <c r="BA120" s="984"/>
      <c r="BB120" s="984"/>
      <c r="BC120" s="984"/>
      <c r="BD120" s="984"/>
      <c r="BE120" s="984"/>
      <c r="BF120" s="984"/>
      <c r="BG120" s="984"/>
      <c r="BH120" s="984"/>
      <c r="BI120" s="984"/>
      <c r="BJ120" s="984"/>
      <c r="BK120" s="984"/>
      <c r="BL120" s="984"/>
      <c r="BM120" s="984"/>
      <c r="BN120" s="984"/>
      <c r="BO120" s="984"/>
      <c r="BP120" s="985"/>
      <c r="BQ120" s="1021">
        <v>51157107</v>
      </c>
      <c r="BR120" s="1022"/>
      <c r="BS120" s="1022"/>
      <c r="BT120" s="1022"/>
      <c r="BU120" s="1022"/>
      <c r="BV120" s="1022">
        <v>49711108</v>
      </c>
      <c r="BW120" s="1022"/>
      <c r="BX120" s="1022"/>
      <c r="BY120" s="1022"/>
      <c r="BZ120" s="1022"/>
      <c r="CA120" s="1022">
        <v>46944814</v>
      </c>
      <c r="CB120" s="1022"/>
      <c r="CC120" s="1022"/>
      <c r="CD120" s="1022"/>
      <c r="CE120" s="1022"/>
      <c r="CF120" s="1036">
        <v>41</v>
      </c>
      <c r="CG120" s="1037"/>
      <c r="CH120" s="1037"/>
      <c r="CI120" s="1037"/>
      <c r="CJ120" s="1037"/>
      <c r="CK120" s="1102" t="s">
        <v>468</v>
      </c>
      <c r="CL120" s="1103"/>
      <c r="CM120" s="1103"/>
      <c r="CN120" s="1103"/>
      <c r="CO120" s="1104"/>
      <c r="CP120" s="1110" t="s">
        <v>407</v>
      </c>
      <c r="CQ120" s="1111"/>
      <c r="CR120" s="1111"/>
      <c r="CS120" s="1111"/>
      <c r="CT120" s="1111"/>
      <c r="CU120" s="1111"/>
      <c r="CV120" s="1111"/>
      <c r="CW120" s="1111"/>
      <c r="CX120" s="1111"/>
      <c r="CY120" s="1111"/>
      <c r="CZ120" s="1111"/>
      <c r="DA120" s="1111"/>
      <c r="DB120" s="1111"/>
      <c r="DC120" s="1111"/>
      <c r="DD120" s="1111"/>
      <c r="DE120" s="1111"/>
      <c r="DF120" s="1112"/>
      <c r="DG120" s="1021">
        <v>11260712</v>
      </c>
      <c r="DH120" s="1022"/>
      <c r="DI120" s="1022"/>
      <c r="DJ120" s="1022"/>
      <c r="DK120" s="1022"/>
      <c r="DL120" s="1022">
        <v>9089798</v>
      </c>
      <c r="DM120" s="1022"/>
      <c r="DN120" s="1022"/>
      <c r="DO120" s="1022"/>
      <c r="DP120" s="1022"/>
      <c r="DQ120" s="1022">
        <v>10851573</v>
      </c>
      <c r="DR120" s="1022"/>
      <c r="DS120" s="1022"/>
      <c r="DT120" s="1022"/>
      <c r="DU120" s="1022"/>
      <c r="DV120" s="1023">
        <v>9.5</v>
      </c>
      <c r="DW120" s="1023"/>
      <c r="DX120" s="1023"/>
      <c r="DY120" s="1023"/>
      <c r="DZ120" s="1024"/>
    </row>
    <row r="121" spans="1:130" s="247" customFormat="1" ht="26.25" customHeight="1">
      <c r="A121" s="1154"/>
      <c r="B121" s="1041"/>
      <c r="C121" s="1062" t="s">
        <v>469</v>
      </c>
      <c r="D121" s="1063"/>
      <c r="E121" s="1063"/>
      <c r="F121" s="1063"/>
      <c r="G121" s="1063"/>
      <c r="H121" s="1063"/>
      <c r="I121" s="1063"/>
      <c r="J121" s="1063"/>
      <c r="K121" s="1063"/>
      <c r="L121" s="1063"/>
      <c r="M121" s="1063"/>
      <c r="N121" s="1063"/>
      <c r="O121" s="1063"/>
      <c r="P121" s="1063"/>
      <c r="Q121" s="1063"/>
      <c r="R121" s="1063"/>
      <c r="S121" s="1063"/>
      <c r="T121" s="1063"/>
      <c r="U121" s="1063"/>
      <c r="V121" s="1063"/>
      <c r="W121" s="1063"/>
      <c r="X121" s="1063"/>
      <c r="Y121" s="1063"/>
      <c r="Z121" s="1064"/>
      <c r="AA121" s="1053" t="s">
        <v>129</v>
      </c>
      <c r="AB121" s="1054"/>
      <c r="AC121" s="1054"/>
      <c r="AD121" s="1054"/>
      <c r="AE121" s="1055"/>
      <c r="AF121" s="1056" t="s">
        <v>440</v>
      </c>
      <c r="AG121" s="1054"/>
      <c r="AH121" s="1054"/>
      <c r="AI121" s="1054"/>
      <c r="AJ121" s="1055"/>
      <c r="AK121" s="1056" t="s">
        <v>440</v>
      </c>
      <c r="AL121" s="1054"/>
      <c r="AM121" s="1054"/>
      <c r="AN121" s="1054"/>
      <c r="AO121" s="1055"/>
      <c r="AP121" s="1057" t="s">
        <v>440</v>
      </c>
      <c r="AQ121" s="1058"/>
      <c r="AR121" s="1058"/>
      <c r="AS121" s="1058"/>
      <c r="AT121" s="1059"/>
      <c r="AU121" s="1087"/>
      <c r="AV121" s="1088"/>
      <c r="AW121" s="1088"/>
      <c r="AX121" s="1088"/>
      <c r="AY121" s="1089"/>
      <c r="AZ121" s="1044" t="s">
        <v>470</v>
      </c>
      <c r="BA121" s="1045"/>
      <c r="BB121" s="1045"/>
      <c r="BC121" s="1045"/>
      <c r="BD121" s="1045"/>
      <c r="BE121" s="1045"/>
      <c r="BF121" s="1045"/>
      <c r="BG121" s="1045"/>
      <c r="BH121" s="1045"/>
      <c r="BI121" s="1045"/>
      <c r="BJ121" s="1045"/>
      <c r="BK121" s="1045"/>
      <c r="BL121" s="1045"/>
      <c r="BM121" s="1045"/>
      <c r="BN121" s="1045"/>
      <c r="BO121" s="1045"/>
      <c r="BP121" s="1046"/>
      <c r="BQ121" s="1014">
        <v>58993243</v>
      </c>
      <c r="BR121" s="1015"/>
      <c r="BS121" s="1015"/>
      <c r="BT121" s="1015"/>
      <c r="BU121" s="1015"/>
      <c r="BV121" s="1015">
        <v>55361045</v>
      </c>
      <c r="BW121" s="1015"/>
      <c r="BX121" s="1015"/>
      <c r="BY121" s="1015"/>
      <c r="BZ121" s="1015"/>
      <c r="CA121" s="1015">
        <v>55611756</v>
      </c>
      <c r="CB121" s="1015"/>
      <c r="CC121" s="1015"/>
      <c r="CD121" s="1015"/>
      <c r="CE121" s="1015"/>
      <c r="CF121" s="1009">
        <v>48.6</v>
      </c>
      <c r="CG121" s="1010"/>
      <c r="CH121" s="1010"/>
      <c r="CI121" s="1010"/>
      <c r="CJ121" s="1010"/>
      <c r="CK121" s="1105"/>
      <c r="CL121" s="1106"/>
      <c r="CM121" s="1106"/>
      <c r="CN121" s="1106"/>
      <c r="CO121" s="1107"/>
      <c r="CP121" s="1115" t="s">
        <v>471</v>
      </c>
      <c r="CQ121" s="1116"/>
      <c r="CR121" s="1116"/>
      <c r="CS121" s="1116"/>
      <c r="CT121" s="1116"/>
      <c r="CU121" s="1116"/>
      <c r="CV121" s="1116"/>
      <c r="CW121" s="1116"/>
      <c r="CX121" s="1116"/>
      <c r="CY121" s="1116"/>
      <c r="CZ121" s="1116"/>
      <c r="DA121" s="1116"/>
      <c r="DB121" s="1116"/>
      <c r="DC121" s="1116"/>
      <c r="DD121" s="1116"/>
      <c r="DE121" s="1116"/>
      <c r="DF121" s="1117"/>
      <c r="DG121" s="1014">
        <v>4984071</v>
      </c>
      <c r="DH121" s="1015"/>
      <c r="DI121" s="1015"/>
      <c r="DJ121" s="1015"/>
      <c r="DK121" s="1015"/>
      <c r="DL121" s="1015">
        <v>5868962</v>
      </c>
      <c r="DM121" s="1015"/>
      <c r="DN121" s="1015"/>
      <c r="DO121" s="1015"/>
      <c r="DP121" s="1015"/>
      <c r="DQ121" s="1015">
        <v>7444729</v>
      </c>
      <c r="DR121" s="1015"/>
      <c r="DS121" s="1015"/>
      <c r="DT121" s="1015"/>
      <c r="DU121" s="1015"/>
      <c r="DV121" s="1016">
        <v>6.5</v>
      </c>
      <c r="DW121" s="1016"/>
      <c r="DX121" s="1016"/>
      <c r="DY121" s="1016"/>
      <c r="DZ121" s="1017"/>
    </row>
    <row r="122" spans="1:130" s="247" customFormat="1" ht="26.25" customHeight="1">
      <c r="A122" s="1154"/>
      <c r="B122" s="1041"/>
      <c r="C122" s="1011" t="s">
        <v>452</v>
      </c>
      <c r="D122" s="1012"/>
      <c r="E122" s="1012"/>
      <c r="F122" s="1012"/>
      <c r="G122" s="1012"/>
      <c r="H122" s="1012"/>
      <c r="I122" s="1012"/>
      <c r="J122" s="1012"/>
      <c r="K122" s="1012"/>
      <c r="L122" s="1012"/>
      <c r="M122" s="1012"/>
      <c r="N122" s="1012"/>
      <c r="O122" s="1012"/>
      <c r="P122" s="1012"/>
      <c r="Q122" s="1012"/>
      <c r="R122" s="1012"/>
      <c r="S122" s="1012"/>
      <c r="T122" s="1012"/>
      <c r="U122" s="1012"/>
      <c r="V122" s="1012"/>
      <c r="W122" s="1012"/>
      <c r="X122" s="1012"/>
      <c r="Y122" s="1012"/>
      <c r="Z122" s="1013"/>
      <c r="AA122" s="1053" t="s">
        <v>440</v>
      </c>
      <c r="AB122" s="1054"/>
      <c r="AC122" s="1054"/>
      <c r="AD122" s="1054"/>
      <c r="AE122" s="1055"/>
      <c r="AF122" s="1056" t="s">
        <v>440</v>
      </c>
      <c r="AG122" s="1054"/>
      <c r="AH122" s="1054"/>
      <c r="AI122" s="1054"/>
      <c r="AJ122" s="1055"/>
      <c r="AK122" s="1056" t="s">
        <v>440</v>
      </c>
      <c r="AL122" s="1054"/>
      <c r="AM122" s="1054"/>
      <c r="AN122" s="1054"/>
      <c r="AO122" s="1055"/>
      <c r="AP122" s="1057" t="s">
        <v>440</v>
      </c>
      <c r="AQ122" s="1058"/>
      <c r="AR122" s="1058"/>
      <c r="AS122" s="1058"/>
      <c r="AT122" s="1059"/>
      <c r="AU122" s="1087"/>
      <c r="AV122" s="1088"/>
      <c r="AW122" s="1088"/>
      <c r="AX122" s="1088"/>
      <c r="AY122" s="1089"/>
      <c r="AZ122" s="1069" t="s">
        <v>472</v>
      </c>
      <c r="BA122" s="1060"/>
      <c r="BB122" s="1060"/>
      <c r="BC122" s="1060"/>
      <c r="BD122" s="1060"/>
      <c r="BE122" s="1060"/>
      <c r="BF122" s="1060"/>
      <c r="BG122" s="1060"/>
      <c r="BH122" s="1060"/>
      <c r="BI122" s="1060"/>
      <c r="BJ122" s="1060"/>
      <c r="BK122" s="1060"/>
      <c r="BL122" s="1060"/>
      <c r="BM122" s="1060"/>
      <c r="BN122" s="1060"/>
      <c r="BO122" s="1060"/>
      <c r="BP122" s="1061"/>
      <c r="BQ122" s="1092">
        <v>198454808</v>
      </c>
      <c r="BR122" s="1093"/>
      <c r="BS122" s="1093"/>
      <c r="BT122" s="1093"/>
      <c r="BU122" s="1093"/>
      <c r="BV122" s="1093">
        <v>195134150</v>
      </c>
      <c r="BW122" s="1093"/>
      <c r="BX122" s="1093"/>
      <c r="BY122" s="1093"/>
      <c r="BZ122" s="1093"/>
      <c r="CA122" s="1093">
        <v>194259730</v>
      </c>
      <c r="CB122" s="1093"/>
      <c r="CC122" s="1093"/>
      <c r="CD122" s="1093"/>
      <c r="CE122" s="1093"/>
      <c r="CF122" s="1113">
        <v>169.7</v>
      </c>
      <c r="CG122" s="1114"/>
      <c r="CH122" s="1114"/>
      <c r="CI122" s="1114"/>
      <c r="CJ122" s="1114"/>
      <c r="CK122" s="1105"/>
      <c r="CL122" s="1106"/>
      <c r="CM122" s="1106"/>
      <c r="CN122" s="1106"/>
      <c r="CO122" s="1107"/>
      <c r="CP122" s="1115" t="s">
        <v>412</v>
      </c>
      <c r="CQ122" s="1116"/>
      <c r="CR122" s="1116"/>
      <c r="CS122" s="1116"/>
      <c r="CT122" s="1116"/>
      <c r="CU122" s="1116"/>
      <c r="CV122" s="1116"/>
      <c r="CW122" s="1116"/>
      <c r="CX122" s="1116"/>
      <c r="CY122" s="1116"/>
      <c r="CZ122" s="1116"/>
      <c r="DA122" s="1116"/>
      <c r="DB122" s="1116"/>
      <c r="DC122" s="1116"/>
      <c r="DD122" s="1116"/>
      <c r="DE122" s="1116"/>
      <c r="DF122" s="1117"/>
      <c r="DG122" s="1014">
        <v>8293973</v>
      </c>
      <c r="DH122" s="1015"/>
      <c r="DI122" s="1015"/>
      <c r="DJ122" s="1015"/>
      <c r="DK122" s="1015"/>
      <c r="DL122" s="1015">
        <v>7783990</v>
      </c>
      <c r="DM122" s="1015"/>
      <c r="DN122" s="1015"/>
      <c r="DO122" s="1015"/>
      <c r="DP122" s="1015"/>
      <c r="DQ122" s="1015">
        <v>7185032</v>
      </c>
      <c r="DR122" s="1015"/>
      <c r="DS122" s="1015"/>
      <c r="DT122" s="1015"/>
      <c r="DU122" s="1015"/>
      <c r="DV122" s="1016">
        <v>6.3</v>
      </c>
      <c r="DW122" s="1016"/>
      <c r="DX122" s="1016"/>
      <c r="DY122" s="1016"/>
      <c r="DZ122" s="1017"/>
    </row>
    <row r="123" spans="1:130" s="247" customFormat="1" ht="26.25" customHeight="1">
      <c r="A123" s="1154"/>
      <c r="B123" s="1041"/>
      <c r="C123" s="1011" t="s">
        <v>458</v>
      </c>
      <c r="D123" s="1012"/>
      <c r="E123" s="1012"/>
      <c r="F123" s="1012"/>
      <c r="G123" s="1012"/>
      <c r="H123" s="1012"/>
      <c r="I123" s="1012"/>
      <c r="J123" s="1012"/>
      <c r="K123" s="1012"/>
      <c r="L123" s="1012"/>
      <c r="M123" s="1012"/>
      <c r="N123" s="1012"/>
      <c r="O123" s="1012"/>
      <c r="P123" s="1012"/>
      <c r="Q123" s="1012"/>
      <c r="R123" s="1012"/>
      <c r="S123" s="1012"/>
      <c r="T123" s="1012"/>
      <c r="U123" s="1012"/>
      <c r="V123" s="1012"/>
      <c r="W123" s="1012"/>
      <c r="X123" s="1012"/>
      <c r="Y123" s="1012"/>
      <c r="Z123" s="1013"/>
      <c r="AA123" s="1053" t="s">
        <v>129</v>
      </c>
      <c r="AB123" s="1054"/>
      <c r="AC123" s="1054"/>
      <c r="AD123" s="1054"/>
      <c r="AE123" s="1055"/>
      <c r="AF123" s="1056" t="s">
        <v>129</v>
      </c>
      <c r="AG123" s="1054"/>
      <c r="AH123" s="1054"/>
      <c r="AI123" s="1054"/>
      <c r="AJ123" s="1055"/>
      <c r="AK123" s="1056" t="s">
        <v>129</v>
      </c>
      <c r="AL123" s="1054"/>
      <c r="AM123" s="1054"/>
      <c r="AN123" s="1054"/>
      <c r="AO123" s="1055"/>
      <c r="AP123" s="1057" t="s">
        <v>129</v>
      </c>
      <c r="AQ123" s="1058"/>
      <c r="AR123" s="1058"/>
      <c r="AS123" s="1058"/>
      <c r="AT123" s="1059"/>
      <c r="AU123" s="1090"/>
      <c r="AV123" s="1091"/>
      <c r="AW123" s="1091"/>
      <c r="AX123" s="1091"/>
      <c r="AY123" s="1091"/>
      <c r="AZ123" s="278" t="s">
        <v>188</v>
      </c>
      <c r="BA123" s="278"/>
      <c r="BB123" s="278"/>
      <c r="BC123" s="278"/>
      <c r="BD123" s="278"/>
      <c r="BE123" s="278"/>
      <c r="BF123" s="278"/>
      <c r="BG123" s="278"/>
      <c r="BH123" s="278"/>
      <c r="BI123" s="278"/>
      <c r="BJ123" s="278"/>
      <c r="BK123" s="278"/>
      <c r="BL123" s="278"/>
      <c r="BM123" s="278"/>
      <c r="BN123" s="278"/>
      <c r="BO123" s="1070" t="s">
        <v>473</v>
      </c>
      <c r="BP123" s="1101"/>
      <c r="BQ123" s="1160">
        <v>308605158</v>
      </c>
      <c r="BR123" s="1161"/>
      <c r="BS123" s="1161"/>
      <c r="BT123" s="1161"/>
      <c r="BU123" s="1161"/>
      <c r="BV123" s="1161">
        <v>300206303</v>
      </c>
      <c r="BW123" s="1161"/>
      <c r="BX123" s="1161"/>
      <c r="BY123" s="1161"/>
      <c r="BZ123" s="1161"/>
      <c r="CA123" s="1161">
        <v>296816300</v>
      </c>
      <c r="CB123" s="1161"/>
      <c r="CC123" s="1161"/>
      <c r="CD123" s="1161"/>
      <c r="CE123" s="1161"/>
      <c r="CF123" s="1094"/>
      <c r="CG123" s="1095"/>
      <c r="CH123" s="1095"/>
      <c r="CI123" s="1095"/>
      <c r="CJ123" s="1096"/>
      <c r="CK123" s="1105"/>
      <c r="CL123" s="1106"/>
      <c r="CM123" s="1106"/>
      <c r="CN123" s="1106"/>
      <c r="CO123" s="1107"/>
      <c r="CP123" s="1115" t="s">
        <v>413</v>
      </c>
      <c r="CQ123" s="1116"/>
      <c r="CR123" s="1116"/>
      <c r="CS123" s="1116"/>
      <c r="CT123" s="1116"/>
      <c r="CU123" s="1116"/>
      <c r="CV123" s="1116"/>
      <c r="CW123" s="1116"/>
      <c r="CX123" s="1116"/>
      <c r="CY123" s="1116"/>
      <c r="CZ123" s="1116"/>
      <c r="DA123" s="1116"/>
      <c r="DB123" s="1116"/>
      <c r="DC123" s="1116"/>
      <c r="DD123" s="1116"/>
      <c r="DE123" s="1116"/>
      <c r="DF123" s="1117"/>
      <c r="DG123" s="1053">
        <v>28588</v>
      </c>
      <c r="DH123" s="1054"/>
      <c r="DI123" s="1054"/>
      <c r="DJ123" s="1054"/>
      <c r="DK123" s="1055"/>
      <c r="DL123" s="1056">
        <v>32490</v>
      </c>
      <c r="DM123" s="1054"/>
      <c r="DN123" s="1054"/>
      <c r="DO123" s="1054"/>
      <c r="DP123" s="1055"/>
      <c r="DQ123" s="1056">
        <v>1349329</v>
      </c>
      <c r="DR123" s="1054"/>
      <c r="DS123" s="1054"/>
      <c r="DT123" s="1054"/>
      <c r="DU123" s="1055"/>
      <c r="DV123" s="1057">
        <v>1.2</v>
      </c>
      <c r="DW123" s="1058"/>
      <c r="DX123" s="1058"/>
      <c r="DY123" s="1058"/>
      <c r="DZ123" s="1059"/>
    </row>
    <row r="124" spans="1:130" s="247" customFormat="1" ht="26.25" customHeight="1" thickBot="1">
      <c r="A124" s="1154"/>
      <c r="B124" s="1041"/>
      <c r="C124" s="1011" t="s">
        <v>461</v>
      </c>
      <c r="D124" s="1012"/>
      <c r="E124" s="1012"/>
      <c r="F124" s="1012"/>
      <c r="G124" s="1012"/>
      <c r="H124" s="1012"/>
      <c r="I124" s="1012"/>
      <c r="J124" s="1012"/>
      <c r="K124" s="1012"/>
      <c r="L124" s="1012"/>
      <c r="M124" s="1012"/>
      <c r="N124" s="1012"/>
      <c r="O124" s="1012"/>
      <c r="P124" s="1012"/>
      <c r="Q124" s="1012"/>
      <c r="R124" s="1012"/>
      <c r="S124" s="1012"/>
      <c r="T124" s="1012"/>
      <c r="U124" s="1012"/>
      <c r="V124" s="1012"/>
      <c r="W124" s="1012"/>
      <c r="X124" s="1012"/>
      <c r="Y124" s="1012"/>
      <c r="Z124" s="1013"/>
      <c r="AA124" s="1053" t="s">
        <v>129</v>
      </c>
      <c r="AB124" s="1054"/>
      <c r="AC124" s="1054"/>
      <c r="AD124" s="1054"/>
      <c r="AE124" s="1055"/>
      <c r="AF124" s="1056" t="s">
        <v>129</v>
      </c>
      <c r="AG124" s="1054"/>
      <c r="AH124" s="1054"/>
      <c r="AI124" s="1054"/>
      <c r="AJ124" s="1055"/>
      <c r="AK124" s="1056" t="s">
        <v>129</v>
      </c>
      <c r="AL124" s="1054"/>
      <c r="AM124" s="1054"/>
      <c r="AN124" s="1054"/>
      <c r="AO124" s="1055"/>
      <c r="AP124" s="1057" t="s">
        <v>129</v>
      </c>
      <c r="AQ124" s="1058"/>
      <c r="AR124" s="1058"/>
      <c r="AS124" s="1058"/>
      <c r="AT124" s="1059"/>
      <c r="AU124" s="1156" t="s">
        <v>474</v>
      </c>
      <c r="AV124" s="1157"/>
      <c r="AW124" s="1157"/>
      <c r="AX124" s="1157"/>
      <c r="AY124" s="1157"/>
      <c r="AZ124" s="1157"/>
      <c r="BA124" s="1157"/>
      <c r="BB124" s="1157"/>
      <c r="BC124" s="1157"/>
      <c r="BD124" s="1157"/>
      <c r="BE124" s="1157"/>
      <c r="BF124" s="1157"/>
      <c r="BG124" s="1157"/>
      <c r="BH124" s="1157"/>
      <c r="BI124" s="1157"/>
      <c r="BJ124" s="1157"/>
      <c r="BK124" s="1157"/>
      <c r="BL124" s="1157"/>
      <c r="BM124" s="1157"/>
      <c r="BN124" s="1157"/>
      <c r="BO124" s="1157"/>
      <c r="BP124" s="1158"/>
      <c r="BQ124" s="1159">
        <v>21</v>
      </c>
      <c r="BR124" s="1123"/>
      <c r="BS124" s="1123"/>
      <c r="BT124" s="1123"/>
      <c r="BU124" s="1123"/>
      <c r="BV124" s="1123">
        <v>23.9</v>
      </c>
      <c r="BW124" s="1123"/>
      <c r="BX124" s="1123"/>
      <c r="BY124" s="1123"/>
      <c r="BZ124" s="1123"/>
      <c r="CA124" s="1123">
        <v>30</v>
      </c>
      <c r="CB124" s="1123"/>
      <c r="CC124" s="1123"/>
      <c r="CD124" s="1123"/>
      <c r="CE124" s="1123"/>
      <c r="CF124" s="1124"/>
      <c r="CG124" s="1125"/>
      <c r="CH124" s="1125"/>
      <c r="CI124" s="1125"/>
      <c r="CJ124" s="1126"/>
      <c r="CK124" s="1108"/>
      <c r="CL124" s="1108"/>
      <c r="CM124" s="1108"/>
      <c r="CN124" s="1108"/>
      <c r="CO124" s="1109"/>
      <c r="CP124" s="1115" t="s">
        <v>475</v>
      </c>
      <c r="CQ124" s="1116"/>
      <c r="CR124" s="1116"/>
      <c r="CS124" s="1116"/>
      <c r="CT124" s="1116"/>
      <c r="CU124" s="1116"/>
      <c r="CV124" s="1116"/>
      <c r="CW124" s="1116"/>
      <c r="CX124" s="1116"/>
      <c r="CY124" s="1116"/>
      <c r="CZ124" s="1116"/>
      <c r="DA124" s="1116"/>
      <c r="DB124" s="1116"/>
      <c r="DC124" s="1116"/>
      <c r="DD124" s="1116"/>
      <c r="DE124" s="1116"/>
      <c r="DF124" s="1117"/>
      <c r="DG124" s="1100">
        <v>1655672</v>
      </c>
      <c r="DH124" s="1079"/>
      <c r="DI124" s="1079"/>
      <c r="DJ124" s="1079"/>
      <c r="DK124" s="1080"/>
      <c r="DL124" s="1078">
        <v>1623874</v>
      </c>
      <c r="DM124" s="1079"/>
      <c r="DN124" s="1079"/>
      <c r="DO124" s="1079"/>
      <c r="DP124" s="1080"/>
      <c r="DQ124" s="1078">
        <v>1559903</v>
      </c>
      <c r="DR124" s="1079"/>
      <c r="DS124" s="1079"/>
      <c r="DT124" s="1079"/>
      <c r="DU124" s="1080"/>
      <c r="DV124" s="1081">
        <v>1.4</v>
      </c>
      <c r="DW124" s="1082"/>
      <c r="DX124" s="1082"/>
      <c r="DY124" s="1082"/>
      <c r="DZ124" s="1083"/>
    </row>
    <row r="125" spans="1:130" s="247" customFormat="1" ht="26.25" customHeight="1">
      <c r="A125" s="1154"/>
      <c r="B125" s="1041"/>
      <c r="C125" s="1011" t="s">
        <v>463</v>
      </c>
      <c r="D125" s="1012"/>
      <c r="E125" s="1012"/>
      <c r="F125" s="1012"/>
      <c r="G125" s="1012"/>
      <c r="H125" s="1012"/>
      <c r="I125" s="1012"/>
      <c r="J125" s="1012"/>
      <c r="K125" s="1012"/>
      <c r="L125" s="1012"/>
      <c r="M125" s="1012"/>
      <c r="N125" s="1012"/>
      <c r="O125" s="1012"/>
      <c r="P125" s="1012"/>
      <c r="Q125" s="1012"/>
      <c r="R125" s="1012"/>
      <c r="S125" s="1012"/>
      <c r="T125" s="1012"/>
      <c r="U125" s="1012"/>
      <c r="V125" s="1012"/>
      <c r="W125" s="1012"/>
      <c r="X125" s="1012"/>
      <c r="Y125" s="1012"/>
      <c r="Z125" s="1013"/>
      <c r="AA125" s="1053" t="s">
        <v>129</v>
      </c>
      <c r="AB125" s="1054"/>
      <c r="AC125" s="1054"/>
      <c r="AD125" s="1054"/>
      <c r="AE125" s="1055"/>
      <c r="AF125" s="1056" t="s">
        <v>129</v>
      </c>
      <c r="AG125" s="1054"/>
      <c r="AH125" s="1054"/>
      <c r="AI125" s="1054"/>
      <c r="AJ125" s="1055"/>
      <c r="AK125" s="1056" t="s">
        <v>129</v>
      </c>
      <c r="AL125" s="1054"/>
      <c r="AM125" s="1054"/>
      <c r="AN125" s="1054"/>
      <c r="AO125" s="1055"/>
      <c r="AP125" s="1057" t="s">
        <v>129</v>
      </c>
      <c r="AQ125" s="1058"/>
      <c r="AR125" s="1058"/>
      <c r="AS125" s="1058"/>
      <c r="AT125" s="1059"/>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8" t="s">
        <v>476</v>
      </c>
      <c r="CL125" s="1103"/>
      <c r="CM125" s="1103"/>
      <c r="CN125" s="1103"/>
      <c r="CO125" s="1104"/>
      <c r="CP125" s="1035" t="s">
        <v>477</v>
      </c>
      <c r="CQ125" s="984"/>
      <c r="CR125" s="984"/>
      <c r="CS125" s="984"/>
      <c r="CT125" s="984"/>
      <c r="CU125" s="984"/>
      <c r="CV125" s="984"/>
      <c r="CW125" s="984"/>
      <c r="CX125" s="984"/>
      <c r="CY125" s="984"/>
      <c r="CZ125" s="984"/>
      <c r="DA125" s="984"/>
      <c r="DB125" s="984"/>
      <c r="DC125" s="984"/>
      <c r="DD125" s="984"/>
      <c r="DE125" s="984"/>
      <c r="DF125" s="985"/>
      <c r="DG125" s="1021" t="s">
        <v>129</v>
      </c>
      <c r="DH125" s="1022"/>
      <c r="DI125" s="1022"/>
      <c r="DJ125" s="1022"/>
      <c r="DK125" s="1022"/>
      <c r="DL125" s="1022" t="s">
        <v>129</v>
      </c>
      <c r="DM125" s="1022"/>
      <c r="DN125" s="1022"/>
      <c r="DO125" s="1022"/>
      <c r="DP125" s="1022"/>
      <c r="DQ125" s="1022" t="s">
        <v>129</v>
      </c>
      <c r="DR125" s="1022"/>
      <c r="DS125" s="1022"/>
      <c r="DT125" s="1022"/>
      <c r="DU125" s="1022"/>
      <c r="DV125" s="1023" t="s">
        <v>129</v>
      </c>
      <c r="DW125" s="1023"/>
      <c r="DX125" s="1023"/>
      <c r="DY125" s="1023"/>
      <c r="DZ125" s="1024"/>
    </row>
    <row r="126" spans="1:130" s="247" customFormat="1" ht="26.25" customHeight="1" thickBot="1">
      <c r="A126" s="1154"/>
      <c r="B126" s="1041"/>
      <c r="C126" s="1011" t="s">
        <v>465</v>
      </c>
      <c r="D126" s="1012"/>
      <c r="E126" s="1012"/>
      <c r="F126" s="1012"/>
      <c r="G126" s="1012"/>
      <c r="H126" s="1012"/>
      <c r="I126" s="1012"/>
      <c r="J126" s="1012"/>
      <c r="K126" s="1012"/>
      <c r="L126" s="1012"/>
      <c r="M126" s="1012"/>
      <c r="N126" s="1012"/>
      <c r="O126" s="1012"/>
      <c r="P126" s="1012"/>
      <c r="Q126" s="1012"/>
      <c r="R126" s="1012"/>
      <c r="S126" s="1012"/>
      <c r="T126" s="1012"/>
      <c r="U126" s="1012"/>
      <c r="V126" s="1012"/>
      <c r="W126" s="1012"/>
      <c r="X126" s="1012"/>
      <c r="Y126" s="1012"/>
      <c r="Z126" s="1013"/>
      <c r="AA126" s="1053" t="s">
        <v>129</v>
      </c>
      <c r="AB126" s="1054"/>
      <c r="AC126" s="1054"/>
      <c r="AD126" s="1054"/>
      <c r="AE126" s="1055"/>
      <c r="AF126" s="1056" t="s">
        <v>129</v>
      </c>
      <c r="AG126" s="1054"/>
      <c r="AH126" s="1054"/>
      <c r="AI126" s="1054"/>
      <c r="AJ126" s="1055"/>
      <c r="AK126" s="1056" t="s">
        <v>129</v>
      </c>
      <c r="AL126" s="1054"/>
      <c r="AM126" s="1054"/>
      <c r="AN126" s="1054"/>
      <c r="AO126" s="1055"/>
      <c r="AP126" s="1057" t="s">
        <v>129</v>
      </c>
      <c r="AQ126" s="1058"/>
      <c r="AR126" s="1058"/>
      <c r="AS126" s="1058"/>
      <c r="AT126" s="1059"/>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9"/>
      <c r="CL126" s="1106"/>
      <c r="CM126" s="1106"/>
      <c r="CN126" s="1106"/>
      <c r="CO126" s="1107"/>
      <c r="CP126" s="1044" t="s">
        <v>478</v>
      </c>
      <c r="CQ126" s="1045"/>
      <c r="CR126" s="1045"/>
      <c r="CS126" s="1045"/>
      <c r="CT126" s="1045"/>
      <c r="CU126" s="1045"/>
      <c r="CV126" s="1045"/>
      <c r="CW126" s="1045"/>
      <c r="CX126" s="1045"/>
      <c r="CY126" s="1045"/>
      <c r="CZ126" s="1045"/>
      <c r="DA126" s="1045"/>
      <c r="DB126" s="1045"/>
      <c r="DC126" s="1045"/>
      <c r="DD126" s="1045"/>
      <c r="DE126" s="1045"/>
      <c r="DF126" s="1046"/>
      <c r="DG126" s="1014" t="s">
        <v>129</v>
      </c>
      <c r="DH126" s="1015"/>
      <c r="DI126" s="1015"/>
      <c r="DJ126" s="1015"/>
      <c r="DK126" s="1015"/>
      <c r="DL126" s="1015" t="s">
        <v>129</v>
      </c>
      <c r="DM126" s="1015"/>
      <c r="DN126" s="1015"/>
      <c r="DO126" s="1015"/>
      <c r="DP126" s="1015"/>
      <c r="DQ126" s="1015" t="s">
        <v>129</v>
      </c>
      <c r="DR126" s="1015"/>
      <c r="DS126" s="1015"/>
      <c r="DT126" s="1015"/>
      <c r="DU126" s="1015"/>
      <c r="DV126" s="1016" t="s">
        <v>129</v>
      </c>
      <c r="DW126" s="1016"/>
      <c r="DX126" s="1016"/>
      <c r="DY126" s="1016"/>
      <c r="DZ126" s="1017"/>
    </row>
    <row r="127" spans="1:130" s="247" customFormat="1" ht="26.25" customHeight="1">
      <c r="A127" s="1155"/>
      <c r="B127" s="1043"/>
      <c r="C127" s="1097" t="s">
        <v>479</v>
      </c>
      <c r="D127" s="1098"/>
      <c r="E127" s="1098"/>
      <c r="F127" s="1098"/>
      <c r="G127" s="1098"/>
      <c r="H127" s="1098"/>
      <c r="I127" s="1098"/>
      <c r="J127" s="1098"/>
      <c r="K127" s="1098"/>
      <c r="L127" s="1098"/>
      <c r="M127" s="1098"/>
      <c r="N127" s="1098"/>
      <c r="O127" s="1098"/>
      <c r="P127" s="1098"/>
      <c r="Q127" s="1098"/>
      <c r="R127" s="1098"/>
      <c r="S127" s="1098"/>
      <c r="T127" s="1098"/>
      <c r="U127" s="1098"/>
      <c r="V127" s="1098"/>
      <c r="W127" s="1098"/>
      <c r="X127" s="1098"/>
      <c r="Y127" s="1098"/>
      <c r="Z127" s="1099"/>
      <c r="AA127" s="1053">
        <v>17681</v>
      </c>
      <c r="AB127" s="1054"/>
      <c r="AC127" s="1054"/>
      <c r="AD127" s="1054"/>
      <c r="AE127" s="1055"/>
      <c r="AF127" s="1056">
        <v>7373</v>
      </c>
      <c r="AG127" s="1054"/>
      <c r="AH127" s="1054"/>
      <c r="AI127" s="1054"/>
      <c r="AJ127" s="1055"/>
      <c r="AK127" s="1056">
        <v>3705</v>
      </c>
      <c r="AL127" s="1054"/>
      <c r="AM127" s="1054"/>
      <c r="AN127" s="1054"/>
      <c r="AO127" s="1055"/>
      <c r="AP127" s="1057">
        <v>0</v>
      </c>
      <c r="AQ127" s="1058"/>
      <c r="AR127" s="1058"/>
      <c r="AS127" s="1058"/>
      <c r="AT127" s="1059"/>
      <c r="AU127" s="283"/>
      <c r="AV127" s="283"/>
      <c r="AW127" s="283"/>
      <c r="AX127" s="1127" t="s">
        <v>480</v>
      </c>
      <c r="AY127" s="1128"/>
      <c r="AZ127" s="1128"/>
      <c r="BA127" s="1128"/>
      <c r="BB127" s="1128"/>
      <c r="BC127" s="1128"/>
      <c r="BD127" s="1128"/>
      <c r="BE127" s="1129"/>
      <c r="BF127" s="1130" t="s">
        <v>481</v>
      </c>
      <c r="BG127" s="1128"/>
      <c r="BH127" s="1128"/>
      <c r="BI127" s="1128"/>
      <c r="BJ127" s="1128"/>
      <c r="BK127" s="1128"/>
      <c r="BL127" s="1129"/>
      <c r="BM127" s="1130" t="s">
        <v>482</v>
      </c>
      <c r="BN127" s="1128"/>
      <c r="BO127" s="1128"/>
      <c r="BP127" s="1128"/>
      <c r="BQ127" s="1128"/>
      <c r="BR127" s="1128"/>
      <c r="BS127" s="1129"/>
      <c r="BT127" s="1130" t="s">
        <v>483</v>
      </c>
      <c r="BU127" s="1128"/>
      <c r="BV127" s="1128"/>
      <c r="BW127" s="1128"/>
      <c r="BX127" s="1128"/>
      <c r="BY127" s="1128"/>
      <c r="BZ127" s="1152"/>
      <c r="CA127" s="283"/>
      <c r="CB127" s="283"/>
      <c r="CC127" s="283"/>
      <c r="CD127" s="284"/>
      <c r="CE127" s="284"/>
      <c r="CF127" s="284"/>
      <c r="CG127" s="281"/>
      <c r="CH127" s="281"/>
      <c r="CI127" s="281"/>
      <c r="CJ127" s="282"/>
      <c r="CK127" s="1119"/>
      <c r="CL127" s="1106"/>
      <c r="CM127" s="1106"/>
      <c r="CN127" s="1106"/>
      <c r="CO127" s="1107"/>
      <c r="CP127" s="1044" t="s">
        <v>484</v>
      </c>
      <c r="CQ127" s="1045"/>
      <c r="CR127" s="1045"/>
      <c r="CS127" s="1045"/>
      <c r="CT127" s="1045"/>
      <c r="CU127" s="1045"/>
      <c r="CV127" s="1045"/>
      <c r="CW127" s="1045"/>
      <c r="CX127" s="1045"/>
      <c r="CY127" s="1045"/>
      <c r="CZ127" s="1045"/>
      <c r="DA127" s="1045"/>
      <c r="DB127" s="1045"/>
      <c r="DC127" s="1045"/>
      <c r="DD127" s="1045"/>
      <c r="DE127" s="1045"/>
      <c r="DF127" s="1046"/>
      <c r="DG127" s="1014" t="s">
        <v>129</v>
      </c>
      <c r="DH127" s="1015"/>
      <c r="DI127" s="1015"/>
      <c r="DJ127" s="1015"/>
      <c r="DK127" s="1015"/>
      <c r="DL127" s="1015" t="s">
        <v>129</v>
      </c>
      <c r="DM127" s="1015"/>
      <c r="DN127" s="1015"/>
      <c r="DO127" s="1015"/>
      <c r="DP127" s="1015"/>
      <c r="DQ127" s="1015" t="s">
        <v>129</v>
      </c>
      <c r="DR127" s="1015"/>
      <c r="DS127" s="1015"/>
      <c r="DT127" s="1015"/>
      <c r="DU127" s="1015"/>
      <c r="DV127" s="1016" t="s">
        <v>129</v>
      </c>
      <c r="DW127" s="1016"/>
      <c r="DX127" s="1016"/>
      <c r="DY127" s="1016"/>
      <c r="DZ127" s="1017"/>
    </row>
    <row r="128" spans="1:130" s="247" customFormat="1" ht="26.25" customHeight="1" thickBot="1">
      <c r="A128" s="1138" t="s">
        <v>485</v>
      </c>
      <c r="B128" s="1139"/>
      <c r="C128" s="1139"/>
      <c r="D128" s="1139"/>
      <c r="E128" s="1139"/>
      <c r="F128" s="1139"/>
      <c r="G128" s="1139"/>
      <c r="H128" s="1139"/>
      <c r="I128" s="1139"/>
      <c r="J128" s="1139"/>
      <c r="K128" s="1139"/>
      <c r="L128" s="1139"/>
      <c r="M128" s="1139"/>
      <c r="N128" s="1139"/>
      <c r="O128" s="1139"/>
      <c r="P128" s="1139"/>
      <c r="Q128" s="1139"/>
      <c r="R128" s="1139"/>
      <c r="S128" s="1139"/>
      <c r="T128" s="1139"/>
      <c r="U128" s="1139"/>
      <c r="V128" s="1139"/>
      <c r="W128" s="1140" t="s">
        <v>486</v>
      </c>
      <c r="X128" s="1140"/>
      <c r="Y128" s="1140"/>
      <c r="Z128" s="1141"/>
      <c r="AA128" s="1142">
        <v>4985485</v>
      </c>
      <c r="AB128" s="1143"/>
      <c r="AC128" s="1143"/>
      <c r="AD128" s="1143"/>
      <c r="AE128" s="1144"/>
      <c r="AF128" s="1145">
        <v>5137565</v>
      </c>
      <c r="AG128" s="1143"/>
      <c r="AH128" s="1143"/>
      <c r="AI128" s="1143"/>
      <c r="AJ128" s="1144"/>
      <c r="AK128" s="1145">
        <v>5692615</v>
      </c>
      <c r="AL128" s="1143"/>
      <c r="AM128" s="1143"/>
      <c r="AN128" s="1143"/>
      <c r="AO128" s="1144"/>
      <c r="AP128" s="1146"/>
      <c r="AQ128" s="1147"/>
      <c r="AR128" s="1147"/>
      <c r="AS128" s="1147"/>
      <c r="AT128" s="1148"/>
      <c r="AU128" s="283"/>
      <c r="AV128" s="283"/>
      <c r="AW128" s="283"/>
      <c r="AX128" s="983" t="s">
        <v>487</v>
      </c>
      <c r="AY128" s="984"/>
      <c r="AZ128" s="984"/>
      <c r="BA128" s="984"/>
      <c r="BB128" s="984"/>
      <c r="BC128" s="984"/>
      <c r="BD128" s="984"/>
      <c r="BE128" s="985"/>
      <c r="BF128" s="1149" t="s">
        <v>129</v>
      </c>
      <c r="BG128" s="1150"/>
      <c r="BH128" s="1150"/>
      <c r="BI128" s="1150"/>
      <c r="BJ128" s="1150"/>
      <c r="BK128" s="1150"/>
      <c r="BL128" s="1151"/>
      <c r="BM128" s="1149">
        <v>11.25</v>
      </c>
      <c r="BN128" s="1150"/>
      <c r="BO128" s="1150"/>
      <c r="BP128" s="1150"/>
      <c r="BQ128" s="1150"/>
      <c r="BR128" s="1150"/>
      <c r="BS128" s="1151"/>
      <c r="BT128" s="1149">
        <v>20</v>
      </c>
      <c r="BU128" s="1150"/>
      <c r="BV128" s="1150"/>
      <c r="BW128" s="1150"/>
      <c r="BX128" s="1150"/>
      <c r="BY128" s="1150"/>
      <c r="BZ128" s="1174"/>
      <c r="CA128" s="284"/>
      <c r="CB128" s="284"/>
      <c r="CC128" s="284"/>
      <c r="CD128" s="284"/>
      <c r="CE128" s="284"/>
      <c r="CF128" s="284"/>
      <c r="CG128" s="281"/>
      <c r="CH128" s="281"/>
      <c r="CI128" s="281"/>
      <c r="CJ128" s="282"/>
      <c r="CK128" s="1120"/>
      <c r="CL128" s="1121"/>
      <c r="CM128" s="1121"/>
      <c r="CN128" s="1121"/>
      <c r="CO128" s="1122"/>
      <c r="CP128" s="1131" t="s">
        <v>488</v>
      </c>
      <c r="CQ128" s="1132"/>
      <c r="CR128" s="1132"/>
      <c r="CS128" s="1132"/>
      <c r="CT128" s="1132"/>
      <c r="CU128" s="1132"/>
      <c r="CV128" s="1132"/>
      <c r="CW128" s="1132"/>
      <c r="CX128" s="1132"/>
      <c r="CY128" s="1132"/>
      <c r="CZ128" s="1132"/>
      <c r="DA128" s="1132"/>
      <c r="DB128" s="1132"/>
      <c r="DC128" s="1132"/>
      <c r="DD128" s="1132"/>
      <c r="DE128" s="1132"/>
      <c r="DF128" s="1133"/>
      <c r="DG128" s="1134">
        <v>207047</v>
      </c>
      <c r="DH128" s="1135"/>
      <c r="DI128" s="1135"/>
      <c r="DJ128" s="1135"/>
      <c r="DK128" s="1135"/>
      <c r="DL128" s="1135">
        <v>303382</v>
      </c>
      <c r="DM128" s="1135"/>
      <c r="DN128" s="1135"/>
      <c r="DO128" s="1135"/>
      <c r="DP128" s="1135"/>
      <c r="DQ128" s="1135">
        <v>280845</v>
      </c>
      <c r="DR128" s="1135"/>
      <c r="DS128" s="1135"/>
      <c r="DT128" s="1135"/>
      <c r="DU128" s="1135"/>
      <c r="DV128" s="1136">
        <v>0.2</v>
      </c>
      <c r="DW128" s="1136"/>
      <c r="DX128" s="1136"/>
      <c r="DY128" s="1136"/>
      <c r="DZ128" s="1137"/>
    </row>
    <row r="129" spans="1:131" s="247" customFormat="1" ht="26.25" customHeight="1">
      <c r="A129" s="1025" t="s">
        <v>107</v>
      </c>
      <c r="B129" s="1026"/>
      <c r="C129" s="1026"/>
      <c r="D129" s="1026"/>
      <c r="E129" s="1026"/>
      <c r="F129" s="1026"/>
      <c r="G129" s="1026"/>
      <c r="H129" s="1026"/>
      <c r="I129" s="1026"/>
      <c r="J129" s="1026"/>
      <c r="K129" s="1026"/>
      <c r="L129" s="1026"/>
      <c r="M129" s="1026"/>
      <c r="N129" s="1026"/>
      <c r="O129" s="1026"/>
      <c r="P129" s="1026"/>
      <c r="Q129" s="1026"/>
      <c r="R129" s="1026"/>
      <c r="S129" s="1026"/>
      <c r="T129" s="1026"/>
      <c r="U129" s="1026"/>
      <c r="V129" s="1026"/>
      <c r="W129" s="1168" t="s">
        <v>489</v>
      </c>
      <c r="X129" s="1169"/>
      <c r="Y129" s="1169"/>
      <c r="Z129" s="1170"/>
      <c r="AA129" s="1053">
        <v>130044740</v>
      </c>
      <c r="AB129" s="1054"/>
      <c r="AC129" s="1054"/>
      <c r="AD129" s="1054"/>
      <c r="AE129" s="1055"/>
      <c r="AF129" s="1056">
        <v>131196323</v>
      </c>
      <c r="AG129" s="1054"/>
      <c r="AH129" s="1054"/>
      <c r="AI129" s="1054"/>
      <c r="AJ129" s="1055"/>
      <c r="AK129" s="1056">
        <v>131713726</v>
      </c>
      <c r="AL129" s="1054"/>
      <c r="AM129" s="1054"/>
      <c r="AN129" s="1054"/>
      <c r="AO129" s="1055"/>
      <c r="AP129" s="1171"/>
      <c r="AQ129" s="1172"/>
      <c r="AR129" s="1172"/>
      <c r="AS129" s="1172"/>
      <c r="AT129" s="1173"/>
      <c r="AU129" s="285"/>
      <c r="AV129" s="285"/>
      <c r="AW129" s="285"/>
      <c r="AX129" s="1162" t="s">
        <v>490</v>
      </c>
      <c r="AY129" s="1045"/>
      <c r="AZ129" s="1045"/>
      <c r="BA129" s="1045"/>
      <c r="BB129" s="1045"/>
      <c r="BC129" s="1045"/>
      <c r="BD129" s="1045"/>
      <c r="BE129" s="1046"/>
      <c r="BF129" s="1163" t="s">
        <v>129</v>
      </c>
      <c r="BG129" s="1164"/>
      <c r="BH129" s="1164"/>
      <c r="BI129" s="1164"/>
      <c r="BJ129" s="1164"/>
      <c r="BK129" s="1164"/>
      <c r="BL129" s="1165"/>
      <c r="BM129" s="1163">
        <v>16.25</v>
      </c>
      <c r="BN129" s="1164"/>
      <c r="BO129" s="1164"/>
      <c r="BP129" s="1164"/>
      <c r="BQ129" s="1164"/>
      <c r="BR129" s="1164"/>
      <c r="BS129" s="1165"/>
      <c r="BT129" s="1163">
        <v>30</v>
      </c>
      <c r="BU129" s="1166"/>
      <c r="BV129" s="1166"/>
      <c r="BW129" s="1166"/>
      <c r="BX129" s="1166"/>
      <c r="BY129" s="1166"/>
      <c r="BZ129" s="116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1025" t="s">
        <v>491</v>
      </c>
      <c r="B130" s="1026"/>
      <c r="C130" s="1026"/>
      <c r="D130" s="1026"/>
      <c r="E130" s="1026"/>
      <c r="F130" s="1026"/>
      <c r="G130" s="1026"/>
      <c r="H130" s="1026"/>
      <c r="I130" s="1026"/>
      <c r="J130" s="1026"/>
      <c r="K130" s="1026"/>
      <c r="L130" s="1026"/>
      <c r="M130" s="1026"/>
      <c r="N130" s="1026"/>
      <c r="O130" s="1026"/>
      <c r="P130" s="1026"/>
      <c r="Q130" s="1026"/>
      <c r="R130" s="1026"/>
      <c r="S130" s="1026"/>
      <c r="T130" s="1026"/>
      <c r="U130" s="1026"/>
      <c r="V130" s="1026"/>
      <c r="W130" s="1168" t="s">
        <v>492</v>
      </c>
      <c r="X130" s="1169"/>
      <c r="Y130" s="1169"/>
      <c r="Z130" s="1170"/>
      <c r="AA130" s="1053">
        <v>17424650</v>
      </c>
      <c r="AB130" s="1054"/>
      <c r="AC130" s="1054"/>
      <c r="AD130" s="1054"/>
      <c r="AE130" s="1055"/>
      <c r="AF130" s="1056">
        <v>17558675</v>
      </c>
      <c r="AG130" s="1054"/>
      <c r="AH130" s="1054"/>
      <c r="AI130" s="1054"/>
      <c r="AJ130" s="1055"/>
      <c r="AK130" s="1056">
        <v>17252989</v>
      </c>
      <c r="AL130" s="1054"/>
      <c r="AM130" s="1054"/>
      <c r="AN130" s="1054"/>
      <c r="AO130" s="1055"/>
      <c r="AP130" s="1171"/>
      <c r="AQ130" s="1172"/>
      <c r="AR130" s="1172"/>
      <c r="AS130" s="1172"/>
      <c r="AT130" s="1173"/>
      <c r="AU130" s="285"/>
      <c r="AV130" s="285"/>
      <c r="AW130" s="285"/>
      <c r="AX130" s="1162" t="s">
        <v>493</v>
      </c>
      <c r="AY130" s="1045"/>
      <c r="AZ130" s="1045"/>
      <c r="BA130" s="1045"/>
      <c r="BB130" s="1045"/>
      <c r="BC130" s="1045"/>
      <c r="BD130" s="1045"/>
      <c r="BE130" s="1046"/>
      <c r="BF130" s="1199">
        <v>2.5</v>
      </c>
      <c r="BG130" s="1200"/>
      <c r="BH130" s="1200"/>
      <c r="BI130" s="1200"/>
      <c r="BJ130" s="1200"/>
      <c r="BK130" s="1200"/>
      <c r="BL130" s="1201"/>
      <c r="BM130" s="1199">
        <v>25</v>
      </c>
      <c r="BN130" s="1200"/>
      <c r="BO130" s="1200"/>
      <c r="BP130" s="1200"/>
      <c r="BQ130" s="1200"/>
      <c r="BR130" s="1200"/>
      <c r="BS130" s="1201"/>
      <c r="BT130" s="1199">
        <v>35</v>
      </c>
      <c r="BU130" s="1202"/>
      <c r="BV130" s="1202"/>
      <c r="BW130" s="1202"/>
      <c r="BX130" s="1202"/>
      <c r="BY130" s="1202"/>
      <c r="BZ130" s="1203"/>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204"/>
      <c r="B131" s="1205"/>
      <c r="C131" s="1205"/>
      <c r="D131" s="1205"/>
      <c r="E131" s="1205"/>
      <c r="F131" s="1205"/>
      <c r="G131" s="1205"/>
      <c r="H131" s="1205"/>
      <c r="I131" s="1205"/>
      <c r="J131" s="1205"/>
      <c r="K131" s="1205"/>
      <c r="L131" s="1205"/>
      <c r="M131" s="1205"/>
      <c r="N131" s="1205"/>
      <c r="O131" s="1205"/>
      <c r="P131" s="1205"/>
      <c r="Q131" s="1205"/>
      <c r="R131" s="1205"/>
      <c r="S131" s="1205"/>
      <c r="T131" s="1205"/>
      <c r="U131" s="1205"/>
      <c r="V131" s="1205"/>
      <c r="W131" s="1206" t="s">
        <v>494</v>
      </c>
      <c r="X131" s="1207"/>
      <c r="Y131" s="1207"/>
      <c r="Z131" s="1208"/>
      <c r="AA131" s="1100">
        <v>112620090</v>
      </c>
      <c r="AB131" s="1079"/>
      <c r="AC131" s="1079"/>
      <c r="AD131" s="1079"/>
      <c r="AE131" s="1080"/>
      <c r="AF131" s="1078">
        <v>113637648</v>
      </c>
      <c r="AG131" s="1079"/>
      <c r="AH131" s="1079"/>
      <c r="AI131" s="1079"/>
      <c r="AJ131" s="1080"/>
      <c r="AK131" s="1078">
        <v>114460737</v>
      </c>
      <c r="AL131" s="1079"/>
      <c r="AM131" s="1079"/>
      <c r="AN131" s="1079"/>
      <c r="AO131" s="1080"/>
      <c r="AP131" s="1209"/>
      <c r="AQ131" s="1210"/>
      <c r="AR131" s="1210"/>
      <c r="AS131" s="1210"/>
      <c r="AT131" s="1211"/>
      <c r="AU131" s="285"/>
      <c r="AV131" s="285"/>
      <c r="AW131" s="285"/>
      <c r="AX131" s="1181" t="s">
        <v>495</v>
      </c>
      <c r="AY131" s="1132"/>
      <c r="AZ131" s="1132"/>
      <c r="BA131" s="1132"/>
      <c r="BB131" s="1132"/>
      <c r="BC131" s="1132"/>
      <c r="BD131" s="1132"/>
      <c r="BE131" s="1133"/>
      <c r="BF131" s="1182">
        <v>30</v>
      </c>
      <c r="BG131" s="1183"/>
      <c r="BH131" s="1183"/>
      <c r="BI131" s="1183"/>
      <c r="BJ131" s="1183"/>
      <c r="BK131" s="1183"/>
      <c r="BL131" s="1184"/>
      <c r="BM131" s="1182">
        <v>350</v>
      </c>
      <c r="BN131" s="1183"/>
      <c r="BO131" s="1183"/>
      <c r="BP131" s="1183"/>
      <c r="BQ131" s="1183"/>
      <c r="BR131" s="1183"/>
      <c r="BS131" s="1184"/>
      <c r="BT131" s="1185"/>
      <c r="BU131" s="1186"/>
      <c r="BV131" s="1186"/>
      <c r="BW131" s="1186"/>
      <c r="BX131" s="1186"/>
      <c r="BY131" s="1186"/>
      <c r="BZ131" s="118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88" t="s">
        <v>496</v>
      </c>
      <c r="B132" s="1189"/>
      <c r="C132" s="1189"/>
      <c r="D132" s="1189"/>
      <c r="E132" s="1189"/>
      <c r="F132" s="1189"/>
      <c r="G132" s="1189"/>
      <c r="H132" s="1189"/>
      <c r="I132" s="1189"/>
      <c r="J132" s="1189"/>
      <c r="K132" s="1189"/>
      <c r="L132" s="1189"/>
      <c r="M132" s="1189"/>
      <c r="N132" s="1189"/>
      <c r="O132" s="1189"/>
      <c r="P132" s="1189"/>
      <c r="Q132" s="1189"/>
      <c r="R132" s="1189"/>
      <c r="S132" s="1189"/>
      <c r="T132" s="1189"/>
      <c r="U132" s="1189"/>
      <c r="V132" s="1192" t="s">
        <v>497</v>
      </c>
      <c r="W132" s="1192"/>
      <c r="X132" s="1192"/>
      <c r="Y132" s="1192"/>
      <c r="Z132" s="1193"/>
      <c r="AA132" s="1194">
        <v>2.2202013229999999</v>
      </c>
      <c r="AB132" s="1195"/>
      <c r="AC132" s="1195"/>
      <c r="AD132" s="1195"/>
      <c r="AE132" s="1196"/>
      <c r="AF132" s="1197">
        <v>2.3850458429999999</v>
      </c>
      <c r="AG132" s="1195"/>
      <c r="AH132" s="1195"/>
      <c r="AI132" s="1195"/>
      <c r="AJ132" s="1196"/>
      <c r="AK132" s="1197">
        <v>2.9698157539999999</v>
      </c>
      <c r="AL132" s="1195"/>
      <c r="AM132" s="1195"/>
      <c r="AN132" s="1195"/>
      <c r="AO132" s="1196"/>
      <c r="AP132" s="1094"/>
      <c r="AQ132" s="1095"/>
      <c r="AR132" s="1095"/>
      <c r="AS132" s="1095"/>
      <c r="AT132" s="1198"/>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90"/>
      <c r="B133" s="1191"/>
      <c r="C133" s="1191"/>
      <c r="D133" s="1191"/>
      <c r="E133" s="1191"/>
      <c r="F133" s="1191"/>
      <c r="G133" s="1191"/>
      <c r="H133" s="1191"/>
      <c r="I133" s="1191"/>
      <c r="J133" s="1191"/>
      <c r="K133" s="1191"/>
      <c r="L133" s="1191"/>
      <c r="M133" s="1191"/>
      <c r="N133" s="1191"/>
      <c r="O133" s="1191"/>
      <c r="P133" s="1191"/>
      <c r="Q133" s="1191"/>
      <c r="R133" s="1191"/>
      <c r="S133" s="1191"/>
      <c r="T133" s="1191"/>
      <c r="U133" s="1191"/>
      <c r="V133" s="1175" t="s">
        <v>498</v>
      </c>
      <c r="W133" s="1175"/>
      <c r="X133" s="1175"/>
      <c r="Y133" s="1175"/>
      <c r="Z133" s="1176"/>
      <c r="AA133" s="1177">
        <v>2.7</v>
      </c>
      <c r="AB133" s="1178"/>
      <c r="AC133" s="1178"/>
      <c r="AD133" s="1178"/>
      <c r="AE133" s="1179"/>
      <c r="AF133" s="1177">
        <v>2.2999999999999998</v>
      </c>
      <c r="AG133" s="1178"/>
      <c r="AH133" s="1178"/>
      <c r="AI133" s="1178"/>
      <c r="AJ133" s="1179"/>
      <c r="AK133" s="1177">
        <v>2.5</v>
      </c>
      <c r="AL133" s="1178"/>
      <c r="AM133" s="1178"/>
      <c r="AN133" s="1178"/>
      <c r="AO133" s="1179"/>
      <c r="AP133" s="1124"/>
      <c r="AQ133" s="1125"/>
      <c r="AR133" s="1125"/>
      <c r="AS133" s="1125"/>
      <c r="AT133" s="118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GJbsl591schWViZG/uERClelbl+bZWWbjJSOJ75JsVqhJ206ASkS0vWzr85N7GQMbph6uh1ZbGAGMBkLNbJ6YQ==" saltValue="DpTUDqRZu9OY5obEDfPpd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499</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8hXUs42rGDRf49W7gQnYbhV+I32C0ovlB2i+DgSJVdN4KYFu40iXgy+ehK6EvPbJ564gZbNqdjnV2s4GxyUSLQ==" saltValue="ZZ2HCLl0s0V/7u5/mHUxv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b/21rgnUk5nBSdgPksxPxSQob1W/MDrfxNydnukpdHgcrj5/Dl2mkAmsvKfK4p+IEGwmgCxh8Oh3yPSlN3XVng==" saltValue="c4CXNZ8KT4yJxwK5LxDZT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500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501</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5" t="s">
        <v>502</v>
      </c>
      <c r="AP7" s="304"/>
      <c r="AQ7" s="305" t="s">
        <v>503</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6"/>
      <c r="AP8" s="310" t="s">
        <v>504</v>
      </c>
      <c r="AQ8" s="311" t="s">
        <v>505</v>
      </c>
      <c r="AR8" s="312" t="s">
        <v>506</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7" t="s">
        <v>507</v>
      </c>
      <c r="AL9" s="1218"/>
      <c r="AM9" s="1218"/>
      <c r="AN9" s="1219"/>
      <c r="AO9" s="313">
        <v>32570084</v>
      </c>
      <c r="AP9" s="313">
        <v>54061</v>
      </c>
      <c r="AQ9" s="314">
        <v>58073</v>
      </c>
      <c r="AR9" s="315">
        <v>-6.9</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7" t="s">
        <v>508</v>
      </c>
      <c r="AL10" s="1218"/>
      <c r="AM10" s="1218"/>
      <c r="AN10" s="1219"/>
      <c r="AO10" s="316">
        <v>679633</v>
      </c>
      <c r="AP10" s="316">
        <v>1128</v>
      </c>
      <c r="AQ10" s="317">
        <v>2762</v>
      </c>
      <c r="AR10" s="318">
        <v>-59.2</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7" t="s">
        <v>509</v>
      </c>
      <c r="AL11" s="1218"/>
      <c r="AM11" s="1218"/>
      <c r="AN11" s="1219"/>
      <c r="AO11" s="316">
        <v>712</v>
      </c>
      <c r="AP11" s="316">
        <v>1</v>
      </c>
      <c r="AQ11" s="317">
        <v>1714</v>
      </c>
      <c r="AR11" s="318">
        <v>-99.9</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7" t="s">
        <v>510</v>
      </c>
      <c r="AL12" s="1218"/>
      <c r="AM12" s="1218"/>
      <c r="AN12" s="1219"/>
      <c r="AO12" s="316">
        <v>123004</v>
      </c>
      <c r="AP12" s="316">
        <v>204</v>
      </c>
      <c r="AQ12" s="317">
        <v>632</v>
      </c>
      <c r="AR12" s="318">
        <v>-67.7</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7" t="s">
        <v>511</v>
      </c>
      <c r="AL13" s="1218"/>
      <c r="AM13" s="1218"/>
      <c r="AN13" s="1219"/>
      <c r="AO13" s="316" t="s">
        <v>512</v>
      </c>
      <c r="AP13" s="316" t="s">
        <v>512</v>
      </c>
      <c r="AQ13" s="317">
        <v>9</v>
      </c>
      <c r="AR13" s="318" t="s">
        <v>512</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7" t="s">
        <v>513</v>
      </c>
      <c r="AL14" s="1218"/>
      <c r="AM14" s="1218"/>
      <c r="AN14" s="1219"/>
      <c r="AO14" s="316">
        <v>942117</v>
      </c>
      <c r="AP14" s="316">
        <v>1564</v>
      </c>
      <c r="AQ14" s="317">
        <v>1980</v>
      </c>
      <c r="AR14" s="318">
        <v>-21</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7" t="s">
        <v>514</v>
      </c>
      <c r="AL15" s="1218"/>
      <c r="AM15" s="1218"/>
      <c r="AN15" s="1219"/>
      <c r="AO15" s="316">
        <v>1863059</v>
      </c>
      <c r="AP15" s="316">
        <v>3092</v>
      </c>
      <c r="AQ15" s="317">
        <v>1379</v>
      </c>
      <c r="AR15" s="318">
        <v>124.2</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20" t="s">
        <v>515</v>
      </c>
      <c r="AL16" s="1221"/>
      <c r="AM16" s="1221"/>
      <c r="AN16" s="1222"/>
      <c r="AO16" s="316">
        <v>-2144576</v>
      </c>
      <c r="AP16" s="316">
        <v>-3560</v>
      </c>
      <c r="AQ16" s="317">
        <v>-3914</v>
      </c>
      <c r="AR16" s="318">
        <v>-9</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20" t="s">
        <v>188</v>
      </c>
      <c r="AL17" s="1221"/>
      <c r="AM17" s="1221"/>
      <c r="AN17" s="1222"/>
      <c r="AO17" s="316">
        <v>34034033</v>
      </c>
      <c r="AP17" s="316">
        <v>56491</v>
      </c>
      <c r="AQ17" s="317">
        <v>62636</v>
      </c>
      <c r="AR17" s="318">
        <v>-9.8000000000000007</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516</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517</v>
      </c>
      <c r="AP20" s="324" t="s">
        <v>518</v>
      </c>
      <c r="AQ20" s="325" t="s">
        <v>519</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2" t="s">
        <v>520</v>
      </c>
      <c r="AL21" s="1213"/>
      <c r="AM21" s="1213"/>
      <c r="AN21" s="1214"/>
      <c r="AO21" s="328">
        <v>6.23</v>
      </c>
      <c r="AP21" s="329">
        <v>6.32</v>
      </c>
      <c r="AQ21" s="330">
        <v>-0.09</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2" t="s">
        <v>521</v>
      </c>
      <c r="AL22" s="1213"/>
      <c r="AM22" s="1213"/>
      <c r="AN22" s="1214"/>
      <c r="AO22" s="333">
        <v>99.4</v>
      </c>
      <c r="AP22" s="334">
        <v>99.9</v>
      </c>
      <c r="AQ22" s="335">
        <v>-0.5</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522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523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524</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5" t="s">
        <v>502</v>
      </c>
      <c r="AP30" s="304"/>
      <c r="AQ30" s="305" t="s">
        <v>503</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6"/>
      <c r="AP31" s="310" t="s">
        <v>504</v>
      </c>
      <c r="AQ31" s="311" t="s">
        <v>505</v>
      </c>
      <c r="AR31" s="312" t="s">
        <v>506</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8" t="s">
        <v>525</v>
      </c>
      <c r="AL32" s="1229"/>
      <c r="AM32" s="1229"/>
      <c r="AN32" s="1230"/>
      <c r="AO32" s="343">
        <v>24922356</v>
      </c>
      <c r="AP32" s="343">
        <v>41367</v>
      </c>
      <c r="AQ32" s="344">
        <v>36995</v>
      </c>
      <c r="AR32" s="345">
        <v>11.8</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8" t="s">
        <v>526</v>
      </c>
      <c r="AL33" s="1229"/>
      <c r="AM33" s="1229"/>
      <c r="AN33" s="1230"/>
      <c r="AO33" s="343" t="s">
        <v>512</v>
      </c>
      <c r="AP33" s="343" t="s">
        <v>512</v>
      </c>
      <c r="AQ33" s="344">
        <v>3</v>
      </c>
      <c r="AR33" s="345" t="s">
        <v>512</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8" t="s">
        <v>527</v>
      </c>
      <c r="AL34" s="1229"/>
      <c r="AM34" s="1229"/>
      <c r="AN34" s="1230"/>
      <c r="AO34" s="343" t="s">
        <v>512</v>
      </c>
      <c r="AP34" s="343" t="s">
        <v>512</v>
      </c>
      <c r="AQ34" s="344">
        <v>81</v>
      </c>
      <c r="AR34" s="345" t="s">
        <v>512</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8" t="s">
        <v>528</v>
      </c>
      <c r="AL35" s="1229"/>
      <c r="AM35" s="1229"/>
      <c r="AN35" s="1230"/>
      <c r="AO35" s="343">
        <v>1363011</v>
      </c>
      <c r="AP35" s="343">
        <v>2262</v>
      </c>
      <c r="AQ35" s="344">
        <v>8919</v>
      </c>
      <c r="AR35" s="345">
        <v>-74.599999999999994</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8" t="s">
        <v>529</v>
      </c>
      <c r="AL36" s="1229"/>
      <c r="AM36" s="1229"/>
      <c r="AN36" s="1230"/>
      <c r="AO36" s="343" t="s">
        <v>512</v>
      </c>
      <c r="AP36" s="343" t="s">
        <v>512</v>
      </c>
      <c r="AQ36" s="344">
        <v>380</v>
      </c>
      <c r="AR36" s="345" t="s">
        <v>512</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8" t="s">
        <v>530</v>
      </c>
      <c r="AL37" s="1229"/>
      <c r="AM37" s="1229"/>
      <c r="AN37" s="1230"/>
      <c r="AO37" s="343">
        <v>59510</v>
      </c>
      <c r="AP37" s="343">
        <v>99</v>
      </c>
      <c r="AQ37" s="344">
        <v>886</v>
      </c>
      <c r="AR37" s="345">
        <v>-88.8</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1" t="s">
        <v>531</v>
      </c>
      <c r="AL38" s="1232"/>
      <c r="AM38" s="1232"/>
      <c r="AN38" s="1233"/>
      <c r="AO38" s="346" t="s">
        <v>512</v>
      </c>
      <c r="AP38" s="346" t="s">
        <v>512</v>
      </c>
      <c r="AQ38" s="347">
        <v>1</v>
      </c>
      <c r="AR38" s="335" t="s">
        <v>512</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1" t="s">
        <v>532</v>
      </c>
      <c r="AL39" s="1232"/>
      <c r="AM39" s="1232"/>
      <c r="AN39" s="1233"/>
      <c r="AO39" s="343">
        <v>-5692615</v>
      </c>
      <c r="AP39" s="343">
        <v>-9449</v>
      </c>
      <c r="AQ39" s="344">
        <v>-8108</v>
      </c>
      <c r="AR39" s="345">
        <v>16.5</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8" t="s">
        <v>533</v>
      </c>
      <c r="AL40" s="1229"/>
      <c r="AM40" s="1229"/>
      <c r="AN40" s="1230"/>
      <c r="AO40" s="343">
        <v>-17252989</v>
      </c>
      <c r="AP40" s="343">
        <v>-28637</v>
      </c>
      <c r="AQ40" s="344">
        <v>-28743</v>
      </c>
      <c r="AR40" s="345">
        <v>-0.4</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4" t="s">
        <v>299</v>
      </c>
      <c r="AL41" s="1235"/>
      <c r="AM41" s="1235"/>
      <c r="AN41" s="1236"/>
      <c r="AO41" s="343">
        <v>3399273</v>
      </c>
      <c r="AP41" s="343">
        <v>5642</v>
      </c>
      <c r="AQ41" s="344">
        <v>10414</v>
      </c>
      <c r="AR41" s="345">
        <v>-45.8</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534</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535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536</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3" t="s">
        <v>502</v>
      </c>
      <c r="AN49" s="1225" t="s">
        <v>537</v>
      </c>
      <c r="AO49" s="1226"/>
      <c r="AP49" s="1226"/>
      <c r="AQ49" s="1226"/>
      <c r="AR49" s="1227"/>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4"/>
      <c r="AN50" s="359" t="s">
        <v>538</v>
      </c>
      <c r="AO50" s="360" t="s">
        <v>539</v>
      </c>
      <c r="AP50" s="361" t="s">
        <v>540</v>
      </c>
      <c r="AQ50" s="362" t="s">
        <v>541</v>
      </c>
      <c r="AR50" s="363" t="s">
        <v>542</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543</v>
      </c>
      <c r="AL51" s="356"/>
      <c r="AM51" s="364">
        <v>37380519</v>
      </c>
      <c r="AN51" s="365">
        <v>61544</v>
      </c>
      <c r="AO51" s="366">
        <v>-12.1</v>
      </c>
      <c r="AP51" s="367">
        <v>50880</v>
      </c>
      <c r="AQ51" s="368">
        <v>-1.4</v>
      </c>
      <c r="AR51" s="369">
        <v>-10.7</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544</v>
      </c>
      <c r="AM52" s="372">
        <v>18839051</v>
      </c>
      <c r="AN52" s="373">
        <v>31017</v>
      </c>
      <c r="AO52" s="374">
        <v>-20.8</v>
      </c>
      <c r="AP52" s="375">
        <v>27819</v>
      </c>
      <c r="AQ52" s="376">
        <v>7.5</v>
      </c>
      <c r="AR52" s="377">
        <v>-28.3</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545</v>
      </c>
      <c r="AL53" s="356"/>
      <c r="AM53" s="364">
        <v>31277454</v>
      </c>
      <c r="AN53" s="365">
        <v>51553</v>
      </c>
      <c r="AO53" s="366">
        <v>-16.2</v>
      </c>
      <c r="AP53" s="367">
        <v>46395</v>
      </c>
      <c r="AQ53" s="368">
        <v>-8.8000000000000007</v>
      </c>
      <c r="AR53" s="369">
        <v>-7.4</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544</v>
      </c>
      <c r="AM54" s="372">
        <v>19012707</v>
      </c>
      <c r="AN54" s="373">
        <v>31338</v>
      </c>
      <c r="AO54" s="374">
        <v>1</v>
      </c>
      <c r="AP54" s="375">
        <v>26304</v>
      </c>
      <c r="AQ54" s="376">
        <v>-5.4</v>
      </c>
      <c r="AR54" s="377">
        <v>6.4</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546</v>
      </c>
      <c r="AL55" s="356"/>
      <c r="AM55" s="364">
        <v>32296827</v>
      </c>
      <c r="AN55" s="365">
        <v>53339</v>
      </c>
      <c r="AO55" s="366">
        <v>3.5</v>
      </c>
      <c r="AP55" s="367">
        <v>48088</v>
      </c>
      <c r="AQ55" s="368">
        <v>3.6</v>
      </c>
      <c r="AR55" s="369">
        <v>-0.1</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544</v>
      </c>
      <c r="AM56" s="372">
        <v>20379498</v>
      </c>
      <c r="AN56" s="373">
        <v>33657</v>
      </c>
      <c r="AO56" s="374">
        <v>7.4</v>
      </c>
      <c r="AP56" s="375">
        <v>25183</v>
      </c>
      <c r="AQ56" s="376">
        <v>-4.3</v>
      </c>
      <c r="AR56" s="377">
        <v>11.7</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547</v>
      </c>
      <c r="AL57" s="356"/>
      <c r="AM57" s="364">
        <v>31205684</v>
      </c>
      <c r="AN57" s="365">
        <v>51611</v>
      </c>
      <c r="AO57" s="366">
        <v>-3.2</v>
      </c>
      <c r="AP57" s="367">
        <v>46457</v>
      </c>
      <c r="AQ57" s="368">
        <v>-3.4</v>
      </c>
      <c r="AR57" s="369">
        <v>0.2</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544</v>
      </c>
      <c r="AM58" s="372">
        <v>18977435</v>
      </c>
      <c r="AN58" s="373">
        <v>31387</v>
      </c>
      <c r="AO58" s="374">
        <v>-6.7</v>
      </c>
      <c r="AP58" s="375">
        <v>24020</v>
      </c>
      <c r="AQ58" s="376">
        <v>-4.5999999999999996</v>
      </c>
      <c r="AR58" s="377">
        <v>-2.1</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548</v>
      </c>
      <c r="AL59" s="356"/>
      <c r="AM59" s="364">
        <v>40289042</v>
      </c>
      <c r="AN59" s="365">
        <v>66874</v>
      </c>
      <c r="AO59" s="366">
        <v>29.6</v>
      </c>
      <c r="AP59" s="367">
        <v>51849</v>
      </c>
      <c r="AQ59" s="368">
        <v>11.6</v>
      </c>
      <c r="AR59" s="369">
        <v>18</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544</v>
      </c>
      <c r="AM60" s="372">
        <v>20818589</v>
      </c>
      <c r="AN60" s="373">
        <v>34556</v>
      </c>
      <c r="AO60" s="374">
        <v>10.1</v>
      </c>
      <c r="AP60" s="375">
        <v>26326</v>
      </c>
      <c r="AQ60" s="376">
        <v>9.6</v>
      </c>
      <c r="AR60" s="377">
        <v>0.5</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549</v>
      </c>
      <c r="AL61" s="378"/>
      <c r="AM61" s="379">
        <v>34489905</v>
      </c>
      <c r="AN61" s="380">
        <v>56984</v>
      </c>
      <c r="AO61" s="381">
        <v>0.3</v>
      </c>
      <c r="AP61" s="382">
        <v>48734</v>
      </c>
      <c r="AQ61" s="383">
        <v>0.3</v>
      </c>
      <c r="AR61" s="369">
        <v>0</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544</v>
      </c>
      <c r="AM62" s="372">
        <v>19605456</v>
      </c>
      <c r="AN62" s="373">
        <v>32391</v>
      </c>
      <c r="AO62" s="374">
        <v>-1.8</v>
      </c>
      <c r="AP62" s="375">
        <v>25930</v>
      </c>
      <c r="AQ62" s="376">
        <v>0.6</v>
      </c>
      <c r="AR62" s="377">
        <v>-2.4</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yADTAjS32DffHeC/z1EvdOzwnZUuC+VNqcDCc8SR6JOepTete7GU5v+7QYVFFnFMDKFmzYcejoLkYcamtEpfNQ==" saltValue="BpPfdsPnT7nO9Ap/gL0+w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551</v>
      </c>
    </row>
    <row r="120" spans="125:125" ht="13.5" hidden="1" customHeight="1"/>
    <row r="121" spans="125:125" ht="13.5" hidden="1" customHeight="1">
      <c r="DU121" s="291"/>
    </row>
  </sheetData>
  <sheetProtection algorithmName="SHA-512" hashValue="UUgEbOrnREh6Rr+LpZjLDZfPmRrM39Ga6uaH7FcPHrmFquSBWaGEWxvVhgb7SkJuBc6FiikPRGD/zonCJMyoQg==" saltValue="5rfxnoE6GAm6KENprfoCA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552</v>
      </c>
    </row>
  </sheetData>
  <sheetProtection algorithmName="SHA-512" hashValue="PYdlhPXoo3nN9N1UDGAEsPCdDlwuigUm0XCAUN2C31uW3xgBUrPRbOzu9DpeRU/PZGxh5SNDFXIlo465B1E20w==" saltValue="4RldH+VgaAZaK6ApkEIMV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553</v>
      </c>
      <c r="G46" s="8" t="s">
        <v>554</v>
      </c>
      <c r="H46" s="8" t="s">
        <v>555</v>
      </c>
      <c r="I46" s="8" t="s">
        <v>556</v>
      </c>
      <c r="J46" s="9" t="s">
        <v>557</v>
      </c>
    </row>
    <row r="47" spans="2:10" ht="57.75" customHeight="1">
      <c r="B47" s="10"/>
      <c r="C47" s="1237" t="s">
        <v>3</v>
      </c>
      <c r="D47" s="1237"/>
      <c r="E47" s="1238"/>
      <c r="F47" s="11">
        <v>9.3699999999999992</v>
      </c>
      <c r="G47" s="12">
        <v>9.42</v>
      </c>
      <c r="H47" s="12">
        <v>9.39</v>
      </c>
      <c r="I47" s="12">
        <v>8.17</v>
      </c>
      <c r="J47" s="13">
        <v>6.62</v>
      </c>
    </row>
    <row r="48" spans="2:10" ht="57.75" customHeight="1">
      <c r="B48" s="14"/>
      <c r="C48" s="1239" t="s">
        <v>4</v>
      </c>
      <c r="D48" s="1239"/>
      <c r="E48" s="1240"/>
      <c r="F48" s="15">
        <v>5.43</v>
      </c>
      <c r="G48" s="16">
        <v>4.47</v>
      </c>
      <c r="H48" s="16">
        <v>4.51</v>
      </c>
      <c r="I48" s="16">
        <v>4.54</v>
      </c>
      <c r="J48" s="17">
        <v>3.35</v>
      </c>
    </row>
    <row r="49" spans="2:10" ht="57.75" customHeight="1" thickBot="1">
      <c r="B49" s="18"/>
      <c r="C49" s="1241" t="s">
        <v>5</v>
      </c>
      <c r="D49" s="1241"/>
      <c r="E49" s="1242"/>
      <c r="F49" s="19">
        <v>2.0299999999999998</v>
      </c>
      <c r="G49" s="20" t="s">
        <v>558</v>
      </c>
      <c r="H49" s="20">
        <v>0.06</v>
      </c>
      <c r="I49" s="20" t="s">
        <v>559</v>
      </c>
      <c r="J49" s="21" t="s">
        <v>560</v>
      </c>
    </row>
    <row r="50" spans="2:10" ht="13.5" customHeight="1"/>
  </sheetData>
  <sheetProtection algorithmName="SHA-512" hashValue="RvHd37cupwSIVrF0Y03zZXz2sp4gutTuIP6UJfkkq2blqcRaIS/wlUicgC4I9DUHiS1Wtwpk4VZOqmD43tp4Vw==" saltValue="LotnNn3aLpAfPE5sprI88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c r="A34" s="22"/>
      <c r="B34" s="31"/>
      <c r="C34" s="1249" t="s">
        <v>561</v>
      </c>
      <c r="D34" s="1249"/>
      <c r="E34" s="1250"/>
      <c r="F34" s="32" t="s">
        <v>562</v>
      </c>
      <c r="G34" s="33" t="s">
        <v>563</v>
      </c>
      <c r="H34" s="33" t="s">
        <v>564</v>
      </c>
      <c r="I34" s="33" t="s">
        <v>565</v>
      </c>
      <c r="J34" s="34" t="s">
        <v>566</v>
      </c>
      <c r="K34" s="22"/>
      <c r="L34" s="22"/>
      <c r="M34" s="22"/>
      <c r="N34" s="22"/>
      <c r="O34" s="22"/>
      <c r="P34" s="22"/>
    </row>
    <row r="35" spans="1:16" ht="39" customHeight="1">
      <c r="A35" s="22"/>
      <c r="B35" s="35"/>
      <c r="C35" s="1243" t="s">
        <v>567</v>
      </c>
      <c r="D35" s="1244"/>
      <c r="E35" s="1245"/>
      <c r="F35" s="36">
        <v>4.2300000000000004</v>
      </c>
      <c r="G35" s="37">
        <v>7.59</v>
      </c>
      <c r="H35" s="37">
        <v>7.93</v>
      </c>
      <c r="I35" s="37">
        <v>8.9600000000000009</v>
      </c>
      <c r="J35" s="38">
        <v>9.4600000000000009</v>
      </c>
      <c r="K35" s="22"/>
      <c r="L35" s="22"/>
      <c r="M35" s="22"/>
      <c r="N35" s="22"/>
      <c r="O35" s="22"/>
      <c r="P35" s="22"/>
    </row>
    <row r="36" spans="1:16" ht="39" customHeight="1">
      <c r="A36" s="22"/>
      <c r="B36" s="35"/>
      <c r="C36" s="1243" t="s">
        <v>568</v>
      </c>
      <c r="D36" s="1244"/>
      <c r="E36" s="1245"/>
      <c r="F36" s="36">
        <v>7.52</v>
      </c>
      <c r="G36" s="37">
        <v>7.82</v>
      </c>
      <c r="H36" s="37">
        <v>7.57</v>
      </c>
      <c r="I36" s="37">
        <v>7.53</v>
      </c>
      <c r="J36" s="38">
        <v>7.39</v>
      </c>
      <c r="K36" s="22"/>
      <c r="L36" s="22"/>
      <c r="M36" s="22"/>
      <c r="N36" s="22"/>
      <c r="O36" s="22"/>
      <c r="P36" s="22"/>
    </row>
    <row r="37" spans="1:16" ht="39" customHeight="1">
      <c r="A37" s="22"/>
      <c r="B37" s="35"/>
      <c r="C37" s="1243" t="s">
        <v>569</v>
      </c>
      <c r="D37" s="1244"/>
      <c r="E37" s="1245"/>
      <c r="F37" s="36">
        <v>2.81</v>
      </c>
      <c r="G37" s="37">
        <v>3.42</v>
      </c>
      <c r="H37" s="37">
        <v>3.94</v>
      </c>
      <c r="I37" s="37">
        <v>4.08</v>
      </c>
      <c r="J37" s="38">
        <v>4.38</v>
      </c>
      <c r="K37" s="22"/>
      <c r="L37" s="22"/>
      <c r="M37" s="22"/>
      <c r="N37" s="22"/>
      <c r="O37" s="22"/>
      <c r="P37" s="22"/>
    </row>
    <row r="38" spans="1:16" ht="39" customHeight="1">
      <c r="A38" s="22"/>
      <c r="B38" s="35"/>
      <c r="C38" s="1243" t="s">
        <v>570</v>
      </c>
      <c r="D38" s="1244"/>
      <c r="E38" s="1245"/>
      <c r="F38" s="36">
        <v>5.1100000000000003</v>
      </c>
      <c r="G38" s="37">
        <v>4.1100000000000003</v>
      </c>
      <c r="H38" s="37">
        <v>4.2699999999999996</v>
      </c>
      <c r="I38" s="37">
        <v>4.4800000000000004</v>
      </c>
      <c r="J38" s="38">
        <v>3.32</v>
      </c>
      <c r="K38" s="22"/>
      <c r="L38" s="22"/>
      <c r="M38" s="22"/>
      <c r="N38" s="22"/>
      <c r="O38" s="22"/>
      <c r="P38" s="22"/>
    </row>
    <row r="39" spans="1:16" ht="39" customHeight="1">
      <c r="A39" s="22"/>
      <c r="B39" s="35"/>
      <c r="C39" s="1243" t="s">
        <v>571</v>
      </c>
      <c r="D39" s="1244"/>
      <c r="E39" s="1245"/>
      <c r="F39" s="36">
        <v>0.1</v>
      </c>
      <c r="G39" s="37">
        <v>2.09</v>
      </c>
      <c r="H39" s="37">
        <v>1.28</v>
      </c>
      <c r="I39" s="37">
        <v>0.8</v>
      </c>
      <c r="J39" s="38">
        <v>0.47</v>
      </c>
      <c r="K39" s="22"/>
      <c r="L39" s="22"/>
      <c r="M39" s="22"/>
      <c r="N39" s="22"/>
      <c r="O39" s="22"/>
      <c r="P39" s="22"/>
    </row>
    <row r="40" spans="1:16" ht="39" customHeight="1">
      <c r="A40" s="22"/>
      <c r="B40" s="35"/>
      <c r="C40" s="1243" t="s">
        <v>572</v>
      </c>
      <c r="D40" s="1244"/>
      <c r="E40" s="1245"/>
      <c r="F40" s="36">
        <v>0.86</v>
      </c>
      <c r="G40" s="37">
        <v>0.72</v>
      </c>
      <c r="H40" s="37">
        <v>0.67</v>
      </c>
      <c r="I40" s="37">
        <v>0.5</v>
      </c>
      <c r="J40" s="38">
        <v>0.34</v>
      </c>
      <c r="K40" s="22"/>
      <c r="L40" s="22"/>
      <c r="M40" s="22"/>
      <c r="N40" s="22"/>
      <c r="O40" s="22"/>
      <c r="P40" s="22"/>
    </row>
    <row r="41" spans="1:16" ht="39" customHeight="1">
      <c r="A41" s="22"/>
      <c r="B41" s="35"/>
      <c r="C41" s="1243" t="s">
        <v>573</v>
      </c>
      <c r="D41" s="1244"/>
      <c r="E41" s="1245"/>
      <c r="F41" s="36">
        <v>0.54</v>
      </c>
      <c r="G41" s="37">
        <v>0.49</v>
      </c>
      <c r="H41" s="37">
        <v>1.0900000000000001</v>
      </c>
      <c r="I41" s="37">
        <v>1.07</v>
      </c>
      <c r="J41" s="38">
        <v>0.34</v>
      </c>
      <c r="K41" s="22"/>
      <c r="L41" s="22"/>
      <c r="M41" s="22"/>
      <c r="N41" s="22"/>
      <c r="O41" s="22"/>
      <c r="P41" s="22"/>
    </row>
    <row r="42" spans="1:16" ht="39" customHeight="1">
      <c r="A42" s="22"/>
      <c r="B42" s="39"/>
      <c r="C42" s="1243" t="s">
        <v>574</v>
      </c>
      <c r="D42" s="1244"/>
      <c r="E42" s="1245"/>
      <c r="F42" s="36" t="s">
        <v>512</v>
      </c>
      <c r="G42" s="37" t="s">
        <v>512</v>
      </c>
      <c r="H42" s="37" t="s">
        <v>512</v>
      </c>
      <c r="I42" s="37" t="s">
        <v>512</v>
      </c>
      <c r="J42" s="38" t="s">
        <v>512</v>
      </c>
      <c r="K42" s="22"/>
      <c r="L42" s="22"/>
      <c r="M42" s="22"/>
      <c r="N42" s="22"/>
      <c r="O42" s="22"/>
      <c r="P42" s="22"/>
    </row>
    <row r="43" spans="1:16" ht="39" customHeight="1" thickBot="1">
      <c r="A43" s="22"/>
      <c r="B43" s="40"/>
      <c r="C43" s="1246" t="s">
        <v>575</v>
      </c>
      <c r="D43" s="1247"/>
      <c r="E43" s="1248"/>
      <c r="F43" s="41">
        <v>0.46</v>
      </c>
      <c r="G43" s="42">
        <v>0.5</v>
      </c>
      <c r="H43" s="42">
        <v>0.38</v>
      </c>
      <c r="I43" s="42">
        <v>0.2</v>
      </c>
      <c r="J43" s="43">
        <v>0.18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oCmGGw20+6i8CrKXKjaWBKwZLywWQDnaSSupgGEI0N5Y7kAn0Lbs80HyohjvyvFYZoIbqBRMk6jJk2MxFR9/fA==" saltValue="fg9x2sb6YgnPmHNpdgY+y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c r="A45" s="48"/>
      <c r="B45" s="1251" t="s">
        <v>11</v>
      </c>
      <c r="C45" s="1252"/>
      <c r="D45" s="58"/>
      <c r="E45" s="1257" t="s">
        <v>12</v>
      </c>
      <c r="F45" s="1257"/>
      <c r="G45" s="1257"/>
      <c r="H45" s="1257"/>
      <c r="I45" s="1257"/>
      <c r="J45" s="1258"/>
      <c r="K45" s="59">
        <v>25216</v>
      </c>
      <c r="L45" s="60">
        <v>23842</v>
      </c>
      <c r="M45" s="60">
        <v>23539</v>
      </c>
      <c r="N45" s="60">
        <v>24172</v>
      </c>
      <c r="O45" s="61">
        <v>24922</v>
      </c>
      <c r="P45" s="48"/>
      <c r="Q45" s="48"/>
      <c r="R45" s="48"/>
      <c r="S45" s="48"/>
      <c r="T45" s="48"/>
      <c r="U45" s="48"/>
    </row>
    <row r="46" spans="1:21" ht="30.75" customHeight="1">
      <c r="A46" s="48"/>
      <c r="B46" s="1253"/>
      <c r="C46" s="1254"/>
      <c r="D46" s="62"/>
      <c r="E46" s="1259" t="s">
        <v>13</v>
      </c>
      <c r="F46" s="1259"/>
      <c r="G46" s="1259"/>
      <c r="H46" s="1259"/>
      <c r="I46" s="1259"/>
      <c r="J46" s="1260"/>
      <c r="K46" s="63" t="s">
        <v>512</v>
      </c>
      <c r="L46" s="64" t="s">
        <v>512</v>
      </c>
      <c r="M46" s="64" t="s">
        <v>512</v>
      </c>
      <c r="N46" s="64" t="s">
        <v>512</v>
      </c>
      <c r="O46" s="65" t="s">
        <v>512</v>
      </c>
      <c r="P46" s="48"/>
      <c r="Q46" s="48"/>
      <c r="R46" s="48"/>
      <c r="S46" s="48"/>
      <c r="T46" s="48"/>
      <c r="U46" s="48"/>
    </row>
    <row r="47" spans="1:21" ht="30.75" customHeight="1">
      <c r="A47" s="48"/>
      <c r="B47" s="1253"/>
      <c r="C47" s="1254"/>
      <c r="D47" s="62"/>
      <c r="E47" s="1259" t="s">
        <v>14</v>
      </c>
      <c r="F47" s="1259"/>
      <c r="G47" s="1259"/>
      <c r="H47" s="1259"/>
      <c r="I47" s="1259"/>
      <c r="J47" s="1260"/>
      <c r="K47" s="63" t="s">
        <v>512</v>
      </c>
      <c r="L47" s="64" t="s">
        <v>512</v>
      </c>
      <c r="M47" s="64" t="s">
        <v>512</v>
      </c>
      <c r="N47" s="64" t="s">
        <v>512</v>
      </c>
      <c r="O47" s="65" t="s">
        <v>512</v>
      </c>
      <c r="P47" s="48"/>
      <c r="Q47" s="48"/>
      <c r="R47" s="48"/>
      <c r="S47" s="48"/>
      <c r="T47" s="48"/>
      <c r="U47" s="48"/>
    </row>
    <row r="48" spans="1:21" ht="30.75" customHeight="1">
      <c r="A48" s="48"/>
      <c r="B48" s="1253"/>
      <c r="C48" s="1254"/>
      <c r="D48" s="62"/>
      <c r="E48" s="1259" t="s">
        <v>15</v>
      </c>
      <c r="F48" s="1259"/>
      <c r="G48" s="1259"/>
      <c r="H48" s="1259"/>
      <c r="I48" s="1259"/>
      <c r="J48" s="1260"/>
      <c r="K48" s="63">
        <v>1663</v>
      </c>
      <c r="L48" s="64">
        <v>1591</v>
      </c>
      <c r="M48" s="64">
        <v>1298</v>
      </c>
      <c r="N48" s="64">
        <v>1171</v>
      </c>
      <c r="O48" s="65">
        <v>1363</v>
      </c>
      <c r="P48" s="48"/>
      <c r="Q48" s="48"/>
      <c r="R48" s="48"/>
      <c r="S48" s="48"/>
      <c r="T48" s="48"/>
      <c r="U48" s="48"/>
    </row>
    <row r="49" spans="1:21" ht="30.75" customHeight="1">
      <c r="A49" s="48"/>
      <c r="B49" s="1253"/>
      <c r="C49" s="1254"/>
      <c r="D49" s="62"/>
      <c r="E49" s="1259" t="s">
        <v>16</v>
      </c>
      <c r="F49" s="1259"/>
      <c r="G49" s="1259"/>
      <c r="H49" s="1259"/>
      <c r="I49" s="1259"/>
      <c r="J49" s="1260"/>
      <c r="K49" s="63" t="s">
        <v>512</v>
      </c>
      <c r="L49" s="64" t="s">
        <v>512</v>
      </c>
      <c r="M49" s="64" t="s">
        <v>512</v>
      </c>
      <c r="N49" s="64" t="s">
        <v>512</v>
      </c>
      <c r="O49" s="65" t="s">
        <v>512</v>
      </c>
      <c r="P49" s="48"/>
      <c r="Q49" s="48"/>
      <c r="R49" s="48"/>
      <c r="S49" s="48"/>
      <c r="T49" s="48"/>
      <c r="U49" s="48"/>
    </row>
    <row r="50" spans="1:21" ht="30.75" customHeight="1">
      <c r="A50" s="48"/>
      <c r="B50" s="1253"/>
      <c r="C50" s="1254"/>
      <c r="D50" s="62"/>
      <c r="E50" s="1259" t="s">
        <v>17</v>
      </c>
      <c r="F50" s="1259"/>
      <c r="G50" s="1259"/>
      <c r="H50" s="1259"/>
      <c r="I50" s="1259"/>
      <c r="J50" s="1260"/>
      <c r="K50" s="63">
        <v>67</v>
      </c>
      <c r="L50" s="64">
        <v>67</v>
      </c>
      <c r="M50" s="64">
        <v>73</v>
      </c>
      <c r="N50" s="64">
        <v>63</v>
      </c>
      <c r="O50" s="65">
        <v>60</v>
      </c>
      <c r="P50" s="48"/>
      <c r="Q50" s="48"/>
      <c r="R50" s="48"/>
      <c r="S50" s="48"/>
      <c r="T50" s="48"/>
      <c r="U50" s="48"/>
    </row>
    <row r="51" spans="1:21" ht="30.75" customHeight="1">
      <c r="A51" s="48"/>
      <c r="B51" s="1255"/>
      <c r="C51" s="1256"/>
      <c r="D51" s="66"/>
      <c r="E51" s="1259" t="s">
        <v>18</v>
      </c>
      <c r="F51" s="1259"/>
      <c r="G51" s="1259"/>
      <c r="H51" s="1259"/>
      <c r="I51" s="1259"/>
      <c r="J51" s="1260"/>
      <c r="K51" s="63" t="s">
        <v>512</v>
      </c>
      <c r="L51" s="64" t="s">
        <v>512</v>
      </c>
      <c r="M51" s="64" t="s">
        <v>512</v>
      </c>
      <c r="N51" s="64" t="s">
        <v>512</v>
      </c>
      <c r="O51" s="65" t="s">
        <v>512</v>
      </c>
      <c r="P51" s="48"/>
      <c r="Q51" s="48"/>
      <c r="R51" s="48"/>
      <c r="S51" s="48"/>
      <c r="T51" s="48"/>
      <c r="U51" s="48"/>
    </row>
    <row r="52" spans="1:21" ht="30.75" customHeight="1">
      <c r="A52" s="48"/>
      <c r="B52" s="1261" t="s">
        <v>19</v>
      </c>
      <c r="C52" s="1262"/>
      <c r="D52" s="66"/>
      <c r="E52" s="1259" t="s">
        <v>20</v>
      </c>
      <c r="F52" s="1259"/>
      <c r="G52" s="1259"/>
      <c r="H52" s="1259"/>
      <c r="I52" s="1259"/>
      <c r="J52" s="1260"/>
      <c r="K52" s="63">
        <v>22902</v>
      </c>
      <c r="L52" s="64">
        <v>22819</v>
      </c>
      <c r="M52" s="64">
        <v>22409</v>
      </c>
      <c r="N52" s="64">
        <v>22696</v>
      </c>
      <c r="O52" s="65">
        <v>22946</v>
      </c>
      <c r="P52" s="48"/>
      <c r="Q52" s="48"/>
      <c r="R52" s="48"/>
      <c r="S52" s="48"/>
      <c r="T52" s="48"/>
      <c r="U52" s="48"/>
    </row>
    <row r="53" spans="1:21" ht="30.75" customHeight="1" thickBot="1">
      <c r="A53" s="48"/>
      <c r="B53" s="1263" t="s">
        <v>21</v>
      </c>
      <c r="C53" s="1264"/>
      <c r="D53" s="67"/>
      <c r="E53" s="1265" t="s">
        <v>22</v>
      </c>
      <c r="F53" s="1265"/>
      <c r="G53" s="1265"/>
      <c r="H53" s="1265"/>
      <c r="I53" s="1265"/>
      <c r="J53" s="1266"/>
      <c r="K53" s="68">
        <v>4044</v>
      </c>
      <c r="L53" s="69">
        <v>2681</v>
      </c>
      <c r="M53" s="69">
        <v>2501</v>
      </c>
      <c r="N53" s="69">
        <v>2710</v>
      </c>
      <c r="O53" s="70">
        <v>3399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c r="B57" s="1267" t="s">
        <v>25</v>
      </c>
      <c r="C57" s="1268"/>
      <c r="D57" s="1271" t="s">
        <v>26</v>
      </c>
      <c r="E57" s="1272"/>
      <c r="F57" s="1272"/>
      <c r="G57" s="1272"/>
      <c r="H57" s="1272"/>
      <c r="I57" s="1272"/>
      <c r="J57" s="1273"/>
      <c r="K57" s="83" t="s">
        <v>600</v>
      </c>
      <c r="L57" s="84" t="s">
        <v>600</v>
      </c>
      <c r="M57" s="84" t="s">
        <v>600</v>
      </c>
      <c r="N57" s="84" t="s">
        <v>600</v>
      </c>
      <c r="O57" s="85" t="s">
        <v>600</v>
      </c>
    </row>
    <row r="58" spans="1:21" ht="31.5" customHeight="1" thickBot="1">
      <c r="B58" s="1269"/>
      <c r="C58" s="1270"/>
      <c r="D58" s="1274" t="s">
        <v>27</v>
      </c>
      <c r="E58" s="1275"/>
      <c r="F58" s="1275"/>
      <c r="G58" s="1275"/>
      <c r="H58" s="1275"/>
      <c r="I58" s="1275"/>
      <c r="J58" s="1276"/>
      <c r="K58" s="86" t="s">
        <v>600</v>
      </c>
      <c r="L58" s="87" t="s">
        <v>600</v>
      </c>
      <c r="M58" s="87" t="s">
        <v>600</v>
      </c>
      <c r="N58" s="87" t="s">
        <v>600</v>
      </c>
      <c r="O58" s="88" t="s">
        <v>600</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TeNhDYY+/+sAQQLIkKk7Mfsbr9btM9OixyaV/vNhzEyKclmNxhU/xLPyhhpoB46LLxC3SuTTb4r/xISNYgAAg==" saltValue="VQHwhoii1OW5d9WR2WSJf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553</v>
      </c>
      <c r="J40" s="100" t="s">
        <v>554</v>
      </c>
      <c r="K40" s="100" t="s">
        <v>555</v>
      </c>
      <c r="L40" s="100" t="s">
        <v>556</v>
      </c>
      <c r="M40" s="101" t="s">
        <v>557</v>
      </c>
    </row>
    <row r="41" spans="2:13" ht="27.75" customHeight="1">
      <c r="B41" s="1277" t="s">
        <v>30</v>
      </c>
      <c r="C41" s="1278"/>
      <c r="D41" s="102"/>
      <c r="E41" s="1283" t="s">
        <v>31</v>
      </c>
      <c r="F41" s="1283"/>
      <c r="G41" s="1283"/>
      <c r="H41" s="1284"/>
      <c r="I41" s="103">
        <v>280124</v>
      </c>
      <c r="J41" s="104">
        <v>278200</v>
      </c>
      <c r="K41" s="104">
        <v>273389</v>
      </c>
      <c r="L41" s="104">
        <v>270579</v>
      </c>
      <c r="M41" s="105">
        <v>269828</v>
      </c>
    </row>
    <row r="42" spans="2:13" ht="27.75" customHeight="1">
      <c r="B42" s="1279"/>
      <c r="C42" s="1280"/>
      <c r="D42" s="106"/>
      <c r="E42" s="1285" t="s">
        <v>32</v>
      </c>
      <c r="F42" s="1285"/>
      <c r="G42" s="1285"/>
      <c r="H42" s="1286"/>
      <c r="I42" s="107">
        <v>580</v>
      </c>
      <c r="J42" s="108">
        <v>524</v>
      </c>
      <c r="K42" s="108">
        <v>524</v>
      </c>
      <c r="L42" s="108">
        <v>413</v>
      </c>
      <c r="M42" s="109">
        <v>357</v>
      </c>
    </row>
    <row r="43" spans="2:13" ht="27.75" customHeight="1">
      <c r="B43" s="1279"/>
      <c r="C43" s="1280"/>
      <c r="D43" s="106"/>
      <c r="E43" s="1285" t="s">
        <v>33</v>
      </c>
      <c r="F43" s="1285"/>
      <c r="G43" s="1285"/>
      <c r="H43" s="1286"/>
      <c r="I43" s="107">
        <v>24509</v>
      </c>
      <c r="J43" s="108">
        <v>24523</v>
      </c>
      <c r="K43" s="108">
        <v>26223</v>
      </c>
      <c r="L43" s="108">
        <v>24399</v>
      </c>
      <c r="M43" s="109">
        <v>28391</v>
      </c>
    </row>
    <row r="44" spans="2:13" ht="27.75" customHeight="1">
      <c r="B44" s="1279"/>
      <c r="C44" s="1280"/>
      <c r="D44" s="106"/>
      <c r="E44" s="1285" t="s">
        <v>34</v>
      </c>
      <c r="F44" s="1285"/>
      <c r="G44" s="1285"/>
      <c r="H44" s="1286"/>
      <c r="I44" s="107" t="s">
        <v>512</v>
      </c>
      <c r="J44" s="108" t="s">
        <v>512</v>
      </c>
      <c r="K44" s="108" t="s">
        <v>512</v>
      </c>
      <c r="L44" s="108" t="s">
        <v>512</v>
      </c>
      <c r="M44" s="109" t="s">
        <v>512</v>
      </c>
    </row>
    <row r="45" spans="2:13" ht="27.75" customHeight="1">
      <c r="B45" s="1279"/>
      <c r="C45" s="1280"/>
      <c r="D45" s="106"/>
      <c r="E45" s="1285" t="s">
        <v>35</v>
      </c>
      <c r="F45" s="1285"/>
      <c r="G45" s="1285"/>
      <c r="H45" s="1286"/>
      <c r="I45" s="107">
        <v>33941</v>
      </c>
      <c r="J45" s="108">
        <v>32355</v>
      </c>
      <c r="K45" s="108">
        <v>31932</v>
      </c>
      <c r="L45" s="108">
        <v>31750</v>
      </c>
      <c r="M45" s="109">
        <v>32354</v>
      </c>
    </row>
    <row r="46" spans="2:13" ht="27.75" customHeight="1">
      <c r="B46" s="1279"/>
      <c r="C46" s="1280"/>
      <c r="D46" s="110"/>
      <c r="E46" s="1285" t="s">
        <v>36</v>
      </c>
      <c r="F46" s="1285"/>
      <c r="G46" s="1285"/>
      <c r="H46" s="1286"/>
      <c r="I46" s="107">
        <v>290</v>
      </c>
      <c r="J46" s="108">
        <v>196</v>
      </c>
      <c r="K46" s="108">
        <v>207</v>
      </c>
      <c r="L46" s="108">
        <v>303</v>
      </c>
      <c r="M46" s="109">
        <v>281</v>
      </c>
    </row>
    <row r="47" spans="2:13" ht="27.75" customHeight="1">
      <c r="B47" s="1279"/>
      <c r="C47" s="1280"/>
      <c r="D47" s="111"/>
      <c r="E47" s="1287" t="s">
        <v>37</v>
      </c>
      <c r="F47" s="1288"/>
      <c r="G47" s="1288"/>
      <c r="H47" s="1289"/>
      <c r="I47" s="107" t="s">
        <v>512</v>
      </c>
      <c r="J47" s="108" t="s">
        <v>512</v>
      </c>
      <c r="K47" s="108" t="s">
        <v>512</v>
      </c>
      <c r="L47" s="108" t="s">
        <v>512</v>
      </c>
      <c r="M47" s="109" t="s">
        <v>512</v>
      </c>
    </row>
    <row r="48" spans="2:13" ht="27.75" customHeight="1">
      <c r="B48" s="1279"/>
      <c r="C48" s="1280"/>
      <c r="D48" s="106"/>
      <c r="E48" s="1285" t="s">
        <v>38</v>
      </c>
      <c r="F48" s="1285"/>
      <c r="G48" s="1285"/>
      <c r="H48" s="1286"/>
      <c r="I48" s="107" t="s">
        <v>512</v>
      </c>
      <c r="J48" s="108" t="s">
        <v>512</v>
      </c>
      <c r="K48" s="108" t="s">
        <v>512</v>
      </c>
      <c r="L48" s="108" t="s">
        <v>512</v>
      </c>
      <c r="M48" s="109" t="s">
        <v>512</v>
      </c>
    </row>
    <row r="49" spans="2:13" ht="27.75" customHeight="1">
      <c r="B49" s="1281"/>
      <c r="C49" s="1282"/>
      <c r="D49" s="106"/>
      <c r="E49" s="1285" t="s">
        <v>39</v>
      </c>
      <c r="F49" s="1285"/>
      <c r="G49" s="1285"/>
      <c r="H49" s="1286"/>
      <c r="I49" s="107" t="s">
        <v>512</v>
      </c>
      <c r="J49" s="108" t="s">
        <v>512</v>
      </c>
      <c r="K49" s="108" t="s">
        <v>512</v>
      </c>
      <c r="L49" s="108" t="s">
        <v>512</v>
      </c>
      <c r="M49" s="109" t="s">
        <v>512</v>
      </c>
    </row>
    <row r="50" spans="2:13" ht="27.75" customHeight="1">
      <c r="B50" s="1290" t="s">
        <v>40</v>
      </c>
      <c r="C50" s="1291"/>
      <c r="D50" s="112"/>
      <c r="E50" s="1285" t="s">
        <v>41</v>
      </c>
      <c r="F50" s="1285"/>
      <c r="G50" s="1285"/>
      <c r="H50" s="1286"/>
      <c r="I50" s="107">
        <v>49710</v>
      </c>
      <c r="J50" s="108">
        <v>51661</v>
      </c>
      <c r="K50" s="108">
        <v>51157</v>
      </c>
      <c r="L50" s="108">
        <v>49711</v>
      </c>
      <c r="M50" s="109">
        <v>46945</v>
      </c>
    </row>
    <row r="51" spans="2:13" ht="27.75" customHeight="1">
      <c r="B51" s="1279"/>
      <c r="C51" s="1280"/>
      <c r="D51" s="106"/>
      <c r="E51" s="1285" t="s">
        <v>42</v>
      </c>
      <c r="F51" s="1285"/>
      <c r="G51" s="1285"/>
      <c r="H51" s="1286"/>
      <c r="I51" s="107">
        <v>58597</v>
      </c>
      <c r="J51" s="108">
        <v>55862</v>
      </c>
      <c r="K51" s="108">
        <v>58993</v>
      </c>
      <c r="L51" s="108">
        <v>55361</v>
      </c>
      <c r="M51" s="109">
        <v>55612</v>
      </c>
    </row>
    <row r="52" spans="2:13" ht="27.75" customHeight="1">
      <c r="B52" s="1281"/>
      <c r="C52" s="1282"/>
      <c r="D52" s="106"/>
      <c r="E52" s="1285" t="s">
        <v>43</v>
      </c>
      <c r="F52" s="1285"/>
      <c r="G52" s="1285"/>
      <c r="H52" s="1286"/>
      <c r="I52" s="107">
        <v>203650</v>
      </c>
      <c r="J52" s="108">
        <v>201019</v>
      </c>
      <c r="K52" s="108">
        <v>198455</v>
      </c>
      <c r="L52" s="108">
        <v>195134</v>
      </c>
      <c r="M52" s="109">
        <v>194260</v>
      </c>
    </row>
    <row r="53" spans="2:13" ht="27.75" customHeight="1" thickBot="1">
      <c r="B53" s="1292" t="s">
        <v>44</v>
      </c>
      <c r="C53" s="1293"/>
      <c r="D53" s="113"/>
      <c r="E53" s="1294" t="s">
        <v>45</v>
      </c>
      <c r="F53" s="1294"/>
      <c r="G53" s="1294"/>
      <c r="H53" s="1295"/>
      <c r="I53" s="114">
        <v>27486</v>
      </c>
      <c r="J53" s="115">
        <v>27258</v>
      </c>
      <c r="K53" s="115">
        <v>23671</v>
      </c>
      <c r="L53" s="115">
        <v>27238</v>
      </c>
      <c r="M53" s="116">
        <v>34394</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OSAefb98Q+E6HW9KX8j/pkgA1W4kkZ5Bv0XeazUeerFuztf0mS63T6nKlqqFCLJBR+e7J+l5JZRsANBzi1XvEA==" saltValue="E82cQHMOp4JlpDAwG7//k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555</v>
      </c>
      <c r="G54" s="125" t="s">
        <v>556</v>
      </c>
      <c r="H54" s="126" t="s">
        <v>557</v>
      </c>
    </row>
    <row r="55" spans="2:8" ht="52.5" customHeight="1">
      <c r="B55" s="127"/>
      <c r="C55" s="1304" t="s">
        <v>48</v>
      </c>
      <c r="D55" s="1304"/>
      <c r="E55" s="1305"/>
      <c r="F55" s="128">
        <v>12216</v>
      </c>
      <c r="G55" s="128">
        <v>10721</v>
      </c>
      <c r="H55" s="129">
        <v>8725</v>
      </c>
    </row>
    <row r="56" spans="2:8" ht="52.5" customHeight="1">
      <c r="B56" s="130"/>
      <c r="C56" s="1306" t="s">
        <v>49</v>
      </c>
      <c r="D56" s="1306"/>
      <c r="E56" s="1307"/>
      <c r="F56" s="131">
        <v>14831</v>
      </c>
      <c r="G56" s="131">
        <v>14083</v>
      </c>
      <c r="H56" s="132">
        <v>12815</v>
      </c>
    </row>
    <row r="57" spans="2:8" ht="53.25" customHeight="1">
      <c r="B57" s="130"/>
      <c r="C57" s="1308" t="s">
        <v>50</v>
      </c>
      <c r="D57" s="1308"/>
      <c r="E57" s="1309"/>
      <c r="F57" s="133">
        <v>24606</v>
      </c>
      <c r="G57" s="133">
        <v>23853</v>
      </c>
      <c r="H57" s="134">
        <v>22899</v>
      </c>
    </row>
    <row r="58" spans="2:8" ht="45.75" customHeight="1">
      <c r="B58" s="135"/>
      <c r="C58" s="1296" t="s">
        <v>587</v>
      </c>
      <c r="D58" s="1297"/>
      <c r="E58" s="1298"/>
      <c r="F58" s="136">
        <v>9207</v>
      </c>
      <c r="G58" s="136">
        <v>9162</v>
      </c>
      <c r="H58" s="137">
        <v>8879</v>
      </c>
    </row>
    <row r="59" spans="2:8" ht="45.75" customHeight="1">
      <c r="B59" s="135"/>
      <c r="C59" s="1296" t="s">
        <v>588</v>
      </c>
      <c r="D59" s="1297"/>
      <c r="E59" s="1298"/>
      <c r="F59" s="136">
        <v>5825</v>
      </c>
      <c r="G59" s="136">
        <v>5725</v>
      </c>
      <c r="H59" s="137">
        <v>5625</v>
      </c>
    </row>
    <row r="60" spans="2:8" ht="45.75" customHeight="1">
      <c r="B60" s="135"/>
      <c r="C60" s="1296" t="s">
        <v>589</v>
      </c>
      <c r="D60" s="1297"/>
      <c r="E60" s="1298"/>
      <c r="F60" s="136">
        <v>4276</v>
      </c>
      <c r="G60" s="136">
        <v>4176</v>
      </c>
      <c r="H60" s="137">
        <v>4076</v>
      </c>
    </row>
    <row r="61" spans="2:8" ht="45.75" customHeight="1">
      <c r="B61" s="135"/>
      <c r="C61" s="1296" t="s">
        <v>590</v>
      </c>
      <c r="D61" s="1297"/>
      <c r="E61" s="1298"/>
      <c r="F61" s="136">
        <v>3223</v>
      </c>
      <c r="G61" s="136">
        <v>2828</v>
      </c>
      <c r="H61" s="137">
        <v>2431</v>
      </c>
    </row>
    <row r="62" spans="2:8" ht="45.75" customHeight="1" thickBot="1">
      <c r="B62" s="138"/>
      <c r="C62" s="1299" t="s">
        <v>591</v>
      </c>
      <c r="D62" s="1300"/>
      <c r="E62" s="1301"/>
      <c r="F62" s="139">
        <v>694</v>
      </c>
      <c r="G62" s="139">
        <v>694</v>
      </c>
      <c r="H62" s="140">
        <v>694</v>
      </c>
    </row>
    <row r="63" spans="2:8" ht="52.5" customHeight="1" thickBot="1">
      <c r="B63" s="141"/>
      <c r="C63" s="1302" t="s">
        <v>51</v>
      </c>
      <c r="D63" s="1302"/>
      <c r="E63" s="1303"/>
      <c r="F63" s="142">
        <v>51653</v>
      </c>
      <c r="G63" s="142">
        <v>48657</v>
      </c>
      <c r="H63" s="143">
        <v>44439</v>
      </c>
    </row>
    <row r="64" spans="2:8" ht="15" customHeight="1"/>
  </sheetData>
  <sheetProtection algorithmName="SHA-512" hashValue="kOr7oKTzCawVNqvXf5OVUnXxUmZakPi4DI1RcLweaoXTZysxQTQmxJiXoOLjH1L4wrgnGEjGiqf/BGXAND4UPw==" saltValue="h5Abnitwq5pyBrGm636+r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607</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607</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608</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609</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18" t="s">
        <v>617</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c r="B44" s="395"/>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c r="B45" s="395"/>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c r="B46" s="395"/>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c r="B47" s="395"/>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610</v>
      </c>
    </row>
    <row r="50" spans="1:109">
      <c r="B50" s="395"/>
      <c r="G50" s="1310"/>
      <c r="H50" s="1310"/>
      <c r="I50" s="1310"/>
      <c r="J50" s="1310"/>
      <c r="K50" s="405"/>
      <c r="L50" s="405"/>
      <c r="M50" s="406"/>
      <c r="N50" s="406"/>
      <c r="AN50" s="1328"/>
      <c r="AO50" s="1329"/>
      <c r="AP50" s="1329"/>
      <c r="AQ50" s="1329"/>
      <c r="AR50" s="1329"/>
      <c r="AS50" s="1329"/>
      <c r="AT50" s="1329"/>
      <c r="AU50" s="1329"/>
      <c r="AV50" s="1329"/>
      <c r="AW50" s="1329"/>
      <c r="AX50" s="1329"/>
      <c r="AY50" s="1329"/>
      <c r="AZ50" s="1329"/>
      <c r="BA50" s="1329"/>
      <c r="BB50" s="1329"/>
      <c r="BC50" s="1329"/>
      <c r="BD50" s="1329"/>
      <c r="BE50" s="1329"/>
      <c r="BF50" s="1329"/>
      <c r="BG50" s="1329"/>
      <c r="BH50" s="1329"/>
      <c r="BI50" s="1329"/>
      <c r="BJ50" s="1329"/>
      <c r="BK50" s="1329"/>
      <c r="BL50" s="1329"/>
      <c r="BM50" s="1329"/>
      <c r="BN50" s="1329"/>
      <c r="BO50" s="1330"/>
      <c r="BP50" s="1316" t="s">
        <v>553</v>
      </c>
      <c r="BQ50" s="1316"/>
      <c r="BR50" s="1316"/>
      <c r="BS50" s="1316"/>
      <c r="BT50" s="1316"/>
      <c r="BU50" s="1316"/>
      <c r="BV50" s="1316"/>
      <c r="BW50" s="1316"/>
      <c r="BX50" s="1316" t="s">
        <v>554</v>
      </c>
      <c r="BY50" s="1316"/>
      <c r="BZ50" s="1316"/>
      <c r="CA50" s="1316"/>
      <c r="CB50" s="1316"/>
      <c r="CC50" s="1316"/>
      <c r="CD50" s="1316"/>
      <c r="CE50" s="1316"/>
      <c r="CF50" s="1316" t="s">
        <v>555</v>
      </c>
      <c r="CG50" s="1316"/>
      <c r="CH50" s="1316"/>
      <c r="CI50" s="1316"/>
      <c r="CJ50" s="1316"/>
      <c r="CK50" s="1316"/>
      <c r="CL50" s="1316"/>
      <c r="CM50" s="1316"/>
      <c r="CN50" s="1316" t="s">
        <v>556</v>
      </c>
      <c r="CO50" s="1316"/>
      <c r="CP50" s="1316"/>
      <c r="CQ50" s="1316"/>
      <c r="CR50" s="1316"/>
      <c r="CS50" s="1316"/>
      <c r="CT50" s="1316"/>
      <c r="CU50" s="1316"/>
      <c r="CV50" s="1316" t="s">
        <v>557</v>
      </c>
      <c r="CW50" s="1316"/>
      <c r="CX50" s="1316"/>
      <c r="CY50" s="1316"/>
      <c r="CZ50" s="1316"/>
      <c r="DA50" s="1316"/>
      <c r="DB50" s="1316"/>
      <c r="DC50" s="1316"/>
    </row>
    <row r="51" spans="1:109" ht="13.5" customHeight="1">
      <c r="B51" s="395"/>
      <c r="G51" s="1327"/>
      <c r="H51" s="1327"/>
      <c r="I51" s="1331"/>
      <c r="J51" s="1331"/>
      <c r="K51" s="1317"/>
      <c r="L51" s="1317"/>
      <c r="M51" s="1317"/>
      <c r="N51" s="1317"/>
      <c r="AM51" s="404"/>
      <c r="AN51" s="1315" t="s">
        <v>611</v>
      </c>
      <c r="AO51" s="1315"/>
      <c r="AP51" s="1315"/>
      <c r="AQ51" s="1315"/>
      <c r="AR51" s="1315"/>
      <c r="AS51" s="1315"/>
      <c r="AT51" s="1315"/>
      <c r="AU51" s="1315"/>
      <c r="AV51" s="1315"/>
      <c r="AW51" s="1315"/>
      <c r="AX51" s="1315"/>
      <c r="AY51" s="1315"/>
      <c r="AZ51" s="1315"/>
      <c r="BA51" s="1315"/>
      <c r="BB51" s="1315" t="s">
        <v>612</v>
      </c>
      <c r="BC51" s="1315"/>
      <c r="BD51" s="1315"/>
      <c r="BE51" s="1315"/>
      <c r="BF51" s="1315"/>
      <c r="BG51" s="1315"/>
      <c r="BH51" s="1315"/>
      <c r="BI51" s="1315"/>
      <c r="BJ51" s="1315"/>
      <c r="BK51" s="1315"/>
      <c r="BL51" s="1315"/>
      <c r="BM51" s="1315"/>
      <c r="BN51" s="1315"/>
      <c r="BO51" s="1315"/>
      <c r="BP51" s="1312">
        <v>24.4</v>
      </c>
      <c r="BQ51" s="1312"/>
      <c r="BR51" s="1312"/>
      <c r="BS51" s="1312"/>
      <c r="BT51" s="1312"/>
      <c r="BU51" s="1312"/>
      <c r="BV51" s="1312"/>
      <c r="BW51" s="1312"/>
      <c r="BX51" s="1312">
        <v>24.2</v>
      </c>
      <c r="BY51" s="1312"/>
      <c r="BZ51" s="1312"/>
      <c r="CA51" s="1312"/>
      <c r="CB51" s="1312"/>
      <c r="CC51" s="1312"/>
      <c r="CD51" s="1312"/>
      <c r="CE51" s="1312"/>
      <c r="CF51" s="1312">
        <v>21</v>
      </c>
      <c r="CG51" s="1312"/>
      <c r="CH51" s="1312"/>
      <c r="CI51" s="1312"/>
      <c r="CJ51" s="1312"/>
      <c r="CK51" s="1312"/>
      <c r="CL51" s="1312"/>
      <c r="CM51" s="1312"/>
      <c r="CN51" s="1312">
        <v>23.9</v>
      </c>
      <c r="CO51" s="1312"/>
      <c r="CP51" s="1312"/>
      <c r="CQ51" s="1312"/>
      <c r="CR51" s="1312"/>
      <c r="CS51" s="1312"/>
      <c r="CT51" s="1312"/>
      <c r="CU51" s="1312"/>
      <c r="CV51" s="1312">
        <v>30</v>
      </c>
      <c r="CW51" s="1312"/>
      <c r="CX51" s="1312"/>
      <c r="CY51" s="1312"/>
      <c r="CZ51" s="1312"/>
      <c r="DA51" s="1312"/>
      <c r="DB51" s="1312"/>
      <c r="DC51" s="1312"/>
    </row>
    <row r="52" spans="1:109">
      <c r="B52" s="395"/>
      <c r="G52" s="1327"/>
      <c r="H52" s="1327"/>
      <c r="I52" s="1331"/>
      <c r="J52" s="1331"/>
      <c r="K52" s="1317"/>
      <c r="L52" s="1317"/>
      <c r="M52" s="1317"/>
      <c r="N52" s="1317"/>
      <c r="AM52" s="404"/>
      <c r="AN52" s="1315"/>
      <c r="AO52" s="1315"/>
      <c r="AP52" s="1315"/>
      <c r="AQ52" s="1315"/>
      <c r="AR52" s="1315"/>
      <c r="AS52" s="1315"/>
      <c r="AT52" s="1315"/>
      <c r="AU52" s="1315"/>
      <c r="AV52" s="1315"/>
      <c r="AW52" s="1315"/>
      <c r="AX52" s="1315"/>
      <c r="AY52" s="1315"/>
      <c r="AZ52" s="1315"/>
      <c r="BA52" s="1315"/>
      <c r="BB52" s="1315"/>
      <c r="BC52" s="1315"/>
      <c r="BD52" s="1315"/>
      <c r="BE52" s="1315"/>
      <c r="BF52" s="1315"/>
      <c r="BG52" s="1315"/>
      <c r="BH52" s="1315"/>
      <c r="BI52" s="1315"/>
      <c r="BJ52" s="1315"/>
      <c r="BK52" s="1315"/>
      <c r="BL52" s="1315"/>
      <c r="BM52" s="1315"/>
      <c r="BN52" s="1315"/>
      <c r="BO52" s="1315"/>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c r="A53" s="403"/>
      <c r="B53" s="395"/>
      <c r="G53" s="1327"/>
      <c r="H53" s="1327"/>
      <c r="I53" s="1310"/>
      <c r="J53" s="1310"/>
      <c r="K53" s="1317"/>
      <c r="L53" s="1317"/>
      <c r="M53" s="1317"/>
      <c r="N53" s="1317"/>
      <c r="AM53" s="404"/>
      <c r="AN53" s="1315"/>
      <c r="AO53" s="1315"/>
      <c r="AP53" s="1315"/>
      <c r="AQ53" s="1315"/>
      <c r="AR53" s="1315"/>
      <c r="AS53" s="1315"/>
      <c r="AT53" s="1315"/>
      <c r="AU53" s="1315"/>
      <c r="AV53" s="1315"/>
      <c r="AW53" s="1315"/>
      <c r="AX53" s="1315"/>
      <c r="AY53" s="1315"/>
      <c r="AZ53" s="1315"/>
      <c r="BA53" s="1315"/>
      <c r="BB53" s="1315" t="s">
        <v>613</v>
      </c>
      <c r="BC53" s="1315"/>
      <c r="BD53" s="1315"/>
      <c r="BE53" s="1315"/>
      <c r="BF53" s="1315"/>
      <c r="BG53" s="1315"/>
      <c r="BH53" s="1315"/>
      <c r="BI53" s="1315"/>
      <c r="BJ53" s="1315"/>
      <c r="BK53" s="1315"/>
      <c r="BL53" s="1315"/>
      <c r="BM53" s="1315"/>
      <c r="BN53" s="1315"/>
      <c r="BO53" s="1315"/>
      <c r="BP53" s="1312">
        <v>54.8</v>
      </c>
      <c r="BQ53" s="1312"/>
      <c r="BR53" s="1312"/>
      <c r="BS53" s="1312"/>
      <c r="BT53" s="1312"/>
      <c r="BU53" s="1312"/>
      <c r="BV53" s="1312"/>
      <c r="BW53" s="1312"/>
      <c r="BX53" s="1312">
        <v>56.2</v>
      </c>
      <c r="BY53" s="1312"/>
      <c r="BZ53" s="1312"/>
      <c r="CA53" s="1312"/>
      <c r="CB53" s="1312"/>
      <c r="CC53" s="1312"/>
      <c r="CD53" s="1312"/>
      <c r="CE53" s="1312"/>
      <c r="CF53" s="1312">
        <v>57.6</v>
      </c>
      <c r="CG53" s="1312"/>
      <c r="CH53" s="1312"/>
      <c r="CI53" s="1312"/>
      <c r="CJ53" s="1312"/>
      <c r="CK53" s="1312"/>
      <c r="CL53" s="1312"/>
      <c r="CM53" s="1312"/>
      <c r="CN53" s="1312">
        <v>58.6</v>
      </c>
      <c r="CO53" s="1312"/>
      <c r="CP53" s="1312"/>
      <c r="CQ53" s="1312"/>
      <c r="CR53" s="1312"/>
      <c r="CS53" s="1312"/>
      <c r="CT53" s="1312"/>
      <c r="CU53" s="1312"/>
      <c r="CV53" s="1312">
        <v>59.6</v>
      </c>
      <c r="CW53" s="1312"/>
      <c r="CX53" s="1312"/>
      <c r="CY53" s="1312"/>
      <c r="CZ53" s="1312"/>
      <c r="DA53" s="1312"/>
      <c r="DB53" s="1312"/>
      <c r="DC53" s="1312"/>
    </row>
    <row r="54" spans="1:109">
      <c r="A54" s="403"/>
      <c r="B54" s="395"/>
      <c r="G54" s="1327"/>
      <c r="H54" s="1327"/>
      <c r="I54" s="1310"/>
      <c r="J54" s="1310"/>
      <c r="K54" s="1317"/>
      <c r="L54" s="1317"/>
      <c r="M54" s="1317"/>
      <c r="N54" s="1317"/>
      <c r="AM54" s="404"/>
      <c r="AN54" s="1315"/>
      <c r="AO54" s="1315"/>
      <c r="AP54" s="1315"/>
      <c r="AQ54" s="1315"/>
      <c r="AR54" s="1315"/>
      <c r="AS54" s="1315"/>
      <c r="AT54" s="1315"/>
      <c r="AU54" s="1315"/>
      <c r="AV54" s="1315"/>
      <c r="AW54" s="1315"/>
      <c r="AX54" s="1315"/>
      <c r="AY54" s="1315"/>
      <c r="AZ54" s="1315"/>
      <c r="BA54" s="1315"/>
      <c r="BB54" s="1315"/>
      <c r="BC54" s="1315"/>
      <c r="BD54" s="1315"/>
      <c r="BE54" s="1315"/>
      <c r="BF54" s="1315"/>
      <c r="BG54" s="1315"/>
      <c r="BH54" s="1315"/>
      <c r="BI54" s="1315"/>
      <c r="BJ54" s="1315"/>
      <c r="BK54" s="1315"/>
      <c r="BL54" s="1315"/>
      <c r="BM54" s="1315"/>
      <c r="BN54" s="1315"/>
      <c r="BO54" s="1315"/>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c r="A55" s="403"/>
      <c r="B55" s="395"/>
      <c r="G55" s="1310"/>
      <c r="H55" s="1310"/>
      <c r="I55" s="1310"/>
      <c r="J55" s="1310"/>
      <c r="K55" s="1317"/>
      <c r="L55" s="1317"/>
      <c r="M55" s="1317"/>
      <c r="N55" s="1317"/>
      <c r="AN55" s="1316" t="s">
        <v>614</v>
      </c>
      <c r="AO55" s="1316"/>
      <c r="AP55" s="1316"/>
      <c r="AQ55" s="1316"/>
      <c r="AR55" s="1316"/>
      <c r="AS55" s="1316"/>
      <c r="AT55" s="1316"/>
      <c r="AU55" s="1316"/>
      <c r="AV55" s="1316"/>
      <c r="AW55" s="1316"/>
      <c r="AX55" s="1316"/>
      <c r="AY55" s="1316"/>
      <c r="AZ55" s="1316"/>
      <c r="BA55" s="1316"/>
      <c r="BB55" s="1315" t="s">
        <v>612</v>
      </c>
      <c r="BC55" s="1315"/>
      <c r="BD55" s="1315"/>
      <c r="BE55" s="1315"/>
      <c r="BF55" s="1315"/>
      <c r="BG55" s="1315"/>
      <c r="BH55" s="1315"/>
      <c r="BI55" s="1315"/>
      <c r="BJ55" s="1315"/>
      <c r="BK55" s="1315"/>
      <c r="BL55" s="1315"/>
      <c r="BM55" s="1315"/>
      <c r="BN55" s="1315"/>
      <c r="BO55" s="1315"/>
      <c r="BP55" s="1312">
        <v>41.4</v>
      </c>
      <c r="BQ55" s="1312"/>
      <c r="BR55" s="1312"/>
      <c r="BS55" s="1312"/>
      <c r="BT55" s="1312"/>
      <c r="BU55" s="1312"/>
      <c r="BV55" s="1312"/>
      <c r="BW55" s="1312"/>
      <c r="BX55" s="1312">
        <v>38.9</v>
      </c>
      <c r="BY55" s="1312"/>
      <c r="BZ55" s="1312"/>
      <c r="CA55" s="1312"/>
      <c r="CB55" s="1312"/>
      <c r="CC55" s="1312"/>
      <c r="CD55" s="1312"/>
      <c r="CE55" s="1312"/>
      <c r="CF55" s="1312">
        <v>37.6</v>
      </c>
      <c r="CG55" s="1312"/>
      <c r="CH55" s="1312"/>
      <c r="CI55" s="1312"/>
      <c r="CJ55" s="1312"/>
      <c r="CK55" s="1312"/>
      <c r="CL55" s="1312"/>
      <c r="CM55" s="1312"/>
      <c r="CN55" s="1312">
        <v>34</v>
      </c>
      <c r="CO55" s="1312"/>
      <c r="CP55" s="1312"/>
      <c r="CQ55" s="1312"/>
      <c r="CR55" s="1312"/>
      <c r="CS55" s="1312"/>
      <c r="CT55" s="1312"/>
      <c r="CU55" s="1312"/>
      <c r="CV55" s="1312">
        <v>33.9</v>
      </c>
      <c r="CW55" s="1312"/>
      <c r="CX55" s="1312"/>
      <c r="CY55" s="1312"/>
      <c r="CZ55" s="1312"/>
      <c r="DA55" s="1312"/>
      <c r="DB55" s="1312"/>
      <c r="DC55" s="1312"/>
    </row>
    <row r="56" spans="1:109">
      <c r="A56" s="403"/>
      <c r="B56" s="395"/>
      <c r="G56" s="1310"/>
      <c r="H56" s="1310"/>
      <c r="I56" s="1310"/>
      <c r="J56" s="1310"/>
      <c r="K56" s="1317"/>
      <c r="L56" s="1317"/>
      <c r="M56" s="1317"/>
      <c r="N56" s="1317"/>
      <c r="AN56" s="1316"/>
      <c r="AO56" s="1316"/>
      <c r="AP56" s="1316"/>
      <c r="AQ56" s="1316"/>
      <c r="AR56" s="1316"/>
      <c r="AS56" s="1316"/>
      <c r="AT56" s="1316"/>
      <c r="AU56" s="1316"/>
      <c r="AV56" s="1316"/>
      <c r="AW56" s="1316"/>
      <c r="AX56" s="1316"/>
      <c r="AY56" s="1316"/>
      <c r="AZ56" s="1316"/>
      <c r="BA56" s="1316"/>
      <c r="BB56" s="1315"/>
      <c r="BC56" s="1315"/>
      <c r="BD56" s="1315"/>
      <c r="BE56" s="1315"/>
      <c r="BF56" s="1315"/>
      <c r="BG56" s="1315"/>
      <c r="BH56" s="1315"/>
      <c r="BI56" s="1315"/>
      <c r="BJ56" s="1315"/>
      <c r="BK56" s="1315"/>
      <c r="BL56" s="1315"/>
      <c r="BM56" s="1315"/>
      <c r="BN56" s="1315"/>
      <c r="BO56" s="1315"/>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403" customFormat="1">
      <c r="B57" s="407"/>
      <c r="G57" s="1310"/>
      <c r="H57" s="1310"/>
      <c r="I57" s="1313"/>
      <c r="J57" s="1313"/>
      <c r="K57" s="1317"/>
      <c r="L57" s="1317"/>
      <c r="M57" s="1317"/>
      <c r="N57" s="1317"/>
      <c r="AM57" s="388"/>
      <c r="AN57" s="1316"/>
      <c r="AO57" s="1316"/>
      <c r="AP57" s="1316"/>
      <c r="AQ57" s="1316"/>
      <c r="AR57" s="1316"/>
      <c r="AS57" s="1316"/>
      <c r="AT57" s="1316"/>
      <c r="AU57" s="1316"/>
      <c r="AV57" s="1316"/>
      <c r="AW57" s="1316"/>
      <c r="AX57" s="1316"/>
      <c r="AY57" s="1316"/>
      <c r="AZ57" s="1316"/>
      <c r="BA57" s="1316"/>
      <c r="BB57" s="1315" t="s">
        <v>613</v>
      </c>
      <c r="BC57" s="1315"/>
      <c r="BD57" s="1315"/>
      <c r="BE57" s="1315"/>
      <c r="BF57" s="1315"/>
      <c r="BG57" s="1315"/>
      <c r="BH57" s="1315"/>
      <c r="BI57" s="1315"/>
      <c r="BJ57" s="1315"/>
      <c r="BK57" s="1315"/>
      <c r="BL57" s="1315"/>
      <c r="BM57" s="1315"/>
      <c r="BN57" s="1315"/>
      <c r="BO57" s="1315"/>
      <c r="BP57" s="1312">
        <v>60.2</v>
      </c>
      <c r="BQ57" s="1312"/>
      <c r="BR57" s="1312"/>
      <c r="BS57" s="1312"/>
      <c r="BT57" s="1312"/>
      <c r="BU57" s="1312"/>
      <c r="BV57" s="1312"/>
      <c r="BW57" s="1312"/>
      <c r="BX57" s="1312">
        <v>59.3</v>
      </c>
      <c r="BY57" s="1312"/>
      <c r="BZ57" s="1312"/>
      <c r="CA57" s="1312"/>
      <c r="CB57" s="1312"/>
      <c r="CC57" s="1312"/>
      <c r="CD57" s="1312"/>
      <c r="CE57" s="1312"/>
      <c r="CF57" s="1312">
        <v>60</v>
      </c>
      <c r="CG57" s="1312"/>
      <c r="CH57" s="1312"/>
      <c r="CI57" s="1312"/>
      <c r="CJ57" s="1312"/>
      <c r="CK57" s="1312"/>
      <c r="CL57" s="1312"/>
      <c r="CM57" s="1312"/>
      <c r="CN57" s="1312">
        <v>61.1</v>
      </c>
      <c r="CO57" s="1312"/>
      <c r="CP57" s="1312"/>
      <c r="CQ57" s="1312"/>
      <c r="CR57" s="1312"/>
      <c r="CS57" s="1312"/>
      <c r="CT57" s="1312"/>
      <c r="CU57" s="1312"/>
      <c r="CV57" s="1312">
        <v>61.7</v>
      </c>
      <c r="CW57" s="1312"/>
      <c r="CX57" s="1312"/>
      <c r="CY57" s="1312"/>
      <c r="CZ57" s="1312"/>
      <c r="DA57" s="1312"/>
      <c r="DB57" s="1312"/>
      <c r="DC57" s="1312"/>
      <c r="DD57" s="408"/>
      <c r="DE57" s="407"/>
    </row>
    <row r="58" spans="1:109" s="403" customFormat="1">
      <c r="A58" s="388"/>
      <c r="B58" s="407"/>
      <c r="G58" s="1310"/>
      <c r="H58" s="1310"/>
      <c r="I58" s="1313"/>
      <c r="J58" s="1313"/>
      <c r="K58" s="1317"/>
      <c r="L58" s="1317"/>
      <c r="M58" s="1317"/>
      <c r="N58" s="1317"/>
      <c r="AM58" s="388"/>
      <c r="AN58" s="1316"/>
      <c r="AO58" s="1316"/>
      <c r="AP58" s="1316"/>
      <c r="AQ58" s="1316"/>
      <c r="AR58" s="1316"/>
      <c r="AS58" s="1316"/>
      <c r="AT58" s="1316"/>
      <c r="AU58" s="1316"/>
      <c r="AV58" s="1316"/>
      <c r="AW58" s="1316"/>
      <c r="AX58" s="1316"/>
      <c r="AY58" s="1316"/>
      <c r="AZ58" s="1316"/>
      <c r="BA58" s="1316"/>
      <c r="BB58" s="1315"/>
      <c r="BC58" s="1315"/>
      <c r="BD58" s="1315"/>
      <c r="BE58" s="1315"/>
      <c r="BF58" s="1315"/>
      <c r="BG58" s="1315"/>
      <c r="BH58" s="1315"/>
      <c r="BI58" s="1315"/>
      <c r="BJ58" s="1315"/>
      <c r="BK58" s="1315"/>
      <c r="BL58" s="1315"/>
      <c r="BM58" s="1315"/>
      <c r="BN58" s="1315"/>
      <c r="BO58" s="1315"/>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615</v>
      </c>
    </row>
    <row r="64" spans="1:109">
      <c r="B64" s="395"/>
      <c r="G64" s="402"/>
      <c r="I64" s="415"/>
      <c r="J64" s="415"/>
      <c r="K64" s="415"/>
      <c r="L64" s="415"/>
      <c r="M64" s="415"/>
      <c r="N64" s="416"/>
      <c r="AM64" s="402"/>
      <c r="AN64" s="402" t="s">
        <v>609</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18" t="s">
        <v>618</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c r="B66" s="395"/>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c r="B67" s="395"/>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c r="B68" s="395"/>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c r="B69" s="395"/>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610</v>
      </c>
    </row>
    <row r="72" spans="2:107">
      <c r="B72" s="395"/>
      <c r="G72" s="1310"/>
      <c r="H72" s="1310"/>
      <c r="I72" s="1310"/>
      <c r="J72" s="1310"/>
      <c r="K72" s="405"/>
      <c r="L72" s="405"/>
      <c r="M72" s="406"/>
      <c r="N72" s="406"/>
      <c r="AN72" s="1328"/>
      <c r="AO72" s="1329"/>
      <c r="AP72" s="1329"/>
      <c r="AQ72" s="1329"/>
      <c r="AR72" s="1329"/>
      <c r="AS72" s="1329"/>
      <c r="AT72" s="1329"/>
      <c r="AU72" s="1329"/>
      <c r="AV72" s="1329"/>
      <c r="AW72" s="1329"/>
      <c r="AX72" s="1329"/>
      <c r="AY72" s="1329"/>
      <c r="AZ72" s="1329"/>
      <c r="BA72" s="1329"/>
      <c r="BB72" s="1329"/>
      <c r="BC72" s="1329"/>
      <c r="BD72" s="1329"/>
      <c r="BE72" s="1329"/>
      <c r="BF72" s="1329"/>
      <c r="BG72" s="1329"/>
      <c r="BH72" s="1329"/>
      <c r="BI72" s="1329"/>
      <c r="BJ72" s="1329"/>
      <c r="BK72" s="1329"/>
      <c r="BL72" s="1329"/>
      <c r="BM72" s="1329"/>
      <c r="BN72" s="1329"/>
      <c r="BO72" s="1330"/>
      <c r="BP72" s="1316" t="s">
        <v>553</v>
      </c>
      <c r="BQ72" s="1316"/>
      <c r="BR72" s="1316"/>
      <c r="BS72" s="1316"/>
      <c r="BT72" s="1316"/>
      <c r="BU72" s="1316"/>
      <c r="BV72" s="1316"/>
      <c r="BW72" s="1316"/>
      <c r="BX72" s="1316" t="s">
        <v>554</v>
      </c>
      <c r="BY72" s="1316"/>
      <c r="BZ72" s="1316"/>
      <c r="CA72" s="1316"/>
      <c r="CB72" s="1316"/>
      <c r="CC72" s="1316"/>
      <c r="CD72" s="1316"/>
      <c r="CE72" s="1316"/>
      <c r="CF72" s="1316" t="s">
        <v>555</v>
      </c>
      <c r="CG72" s="1316"/>
      <c r="CH72" s="1316"/>
      <c r="CI72" s="1316"/>
      <c r="CJ72" s="1316"/>
      <c r="CK72" s="1316"/>
      <c r="CL72" s="1316"/>
      <c r="CM72" s="1316"/>
      <c r="CN72" s="1316" t="s">
        <v>556</v>
      </c>
      <c r="CO72" s="1316"/>
      <c r="CP72" s="1316"/>
      <c r="CQ72" s="1316"/>
      <c r="CR72" s="1316"/>
      <c r="CS72" s="1316"/>
      <c r="CT72" s="1316"/>
      <c r="CU72" s="1316"/>
      <c r="CV72" s="1316" t="s">
        <v>557</v>
      </c>
      <c r="CW72" s="1316"/>
      <c r="CX72" s="1316"/>
      <c r="CY72" s="1316"/>
      <c r="CZ72" s="1316"/>
      <c r="DA72" s="1316"/>
      <c r="DB72" s="1316"/>
      <c r="DC72" s="1316"/>
    </row>
    <row r="73" spans="2:107">
      <c r="B73" s="395"/>
      <c r="G73" s="1327"/>
      <c r="H73" s="1327"/>
      <c r="I73" s="1327"/>
      <c r="J73" s="1327"/>
      <c r="K73" s="1311"/>
      <c r="L73" s="1311"/>
      <c r="M73" s="1311"/>
      <c r="N73" s="1311"/>
      <c r="AM73" s="404"/>
      <c r="AN73" s="1315" t="s">
        <v>611</v>
      </c>
      <c r="AO73" s="1315"/>
      <c r="AP73" s="1315"/>
      <c r="AQ73" s="1315"/>
      <c r="AR73" s="1315"/>
      <c r="AS73" s="1315"/>
      <c r="AT73" s="1315"/>
      <c r="AU73" s="1315"/>
      <c r="AV73" s="1315"/>
      <c r="AW73" s="1315"/>
      <c r="AX73" s="1315"/>
      <c r="AY73" s="1315"/>
      <c r="AZ73" s="1315"/>
      <c r="BA73" s="1315"/>
      <c r="BB73" s="1315" t="s">
        <v>612</v>
      </c>
      <c r="BC73" s="1315"/>
      <c r="BD73" s="1315"/>
      <c r="BE73" s="1315"/>
      <c r="BF73" s="1315"/>
      <c r="BG73" s="1315"/>
      <c r="BH73" s="1315"/>
      <c r="BI73" s="1315"/>
      <c r="BJ73" s="1315"/>
      <c r="BK73" s="1315"/>
      <c r="BL73" s="1315"/>
      <c r="BM73" s="1315"/>
      <c r="BN73" s="1315"/>
      <c r="BO73" s="1315"/>
      <c r="BP73" s="1312">
        <v>24.4</v>
      </c>
      <c r="BQ73" s="1312"/>
      <c r="BR73" s="1312"/>
      <c r="BS73" s="1312"/>
      <c r="BT73" s="1312"/>
      <c r="BU73" s="1312"/>
      <c r="BV73" s="1312"/>
      <c r="BW73" s="1312"/>
      <c r="BX73" s="1312">
        <v>24.2</v>
      </c>
      <c r="BY73" s="1312"/>
      <c r="BZ73" s="1312"/>
      <c r="CA73" s="1312"/>
      <c r="CB73" s="1312"/>
      <c r="CC73" s="1312"/>
      <c r="CD73" s="1312"/>
      <c r="CE73" s="1312"/>
      <c r="CF73" s="1312">
        <v>21</v>
      </c>
      <c r="CG73" s="1312"/>
      <c r="CH73" s="1312"/>
      <c r="CI73" s="1312"/>
      <c r="CJ73" s="1312"/>
      <c r="CK73" s="1312"/>
      <c r="CL73" s="1312"/>
      <c r="CM73" s="1312"/>
      <c r="CN73" s="1312">
        <v>23.9</v>
      </c>
      <c r="CO73" s="1312"/>
      <c r="CP73" s="1312"/>
      <c r="CQ73" s="1312"/>
      <c r="CR73" s="1312"/>
      <c r="CS73" s="1312"/>
      <c r="CT73" s="1312"/>
      <c r="CU73" s="1312"/>
      <c r="CV73" s="1312">
        <v>30</v>
      </c>
      <c r="CW73" s="1312"/>
      <c r="CX73" s="1312"/>
      <c r="CY73" s="1312"/>
      <c r="CZ73" s="1312"/>
      <c r="DA73" s="1312"/>
      <c r="DB73" s="1312"/>
      <c r="DC73" s="1312"/>
    </row>
    <row r="74" spans="2:107">
      <c r="B74" s="395"/>
      <c r="G74" s="1327"/>
      <c r="H74" s="1327"/>
      <c r="I74" s="1327"/>
      <c r="J74" s="1327"/>
      <c r="K74" s="1311"/>
      <c r="L74" s="1311"/>
      <c r="M74" s="1311"/>
      <c r="N74" s="1311"/>
      <c r="AM74" s="404"/>
      <c r="AN74" s="1315"/>
      <c r="AO74" s="1315"/>
      <c r="AP74" s="1315"/>
      <c r="AQ74" s="1315"/>
      <c r="AR74" s="1315"/>
      <c r="AS74" s="1315"/>
      <c r="AT74" s="1315"/>
      <c r="AU74" s="1315"/>
      <c r="AV74" s="1315"/>
      <c r="AW74" s="1315"/>
      <c r="AX74" s="1315"/>
      <c r="AY74" s="1315"/>
      <c r="AZ74" s="1315"/>
      <c r="BA74" s="1315"/>
      <c r="BB74" s="1315"/>
      <c r="BC74" s="1315"/>
      <c r="BD74" s="1315"/>
      <c r="BE74" s="1315"/>
      <c r="BF74" s="1315"/>
      <c r="BG74" s="1315"/>
      <c r="BH74" s="1315"/>
      <c r="BI74" s="1315"/>
      <c r="BJ74" s="1315"/>
      <c r="BK74" s="1315"/>
      <c r="BL74" s="1315"/>
      <c r="BM74" s="1315"/>
      <c r="BN74" s="1315"/>
      <c r="BO74" s="1315"/>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c r="B75" s="395"/>
      <c r="G75" s="1327"/>
      <c r="H75" s="1327"/>
      <c r="I75" s="1310"/>
      <c r="J75" s="1310"/>
      <c r="K75" s="1317"/>
      <c r="L75" s="1317"/>
      <c r="M75" s="1317"/>
      <c r="N75" s="1317"/>
      <c r="AM75" s="404"/>
      <c r="AN75" s="1315"/>
      <c r="AO75" s="1315"/>
      <c r="AP75" s="1315"/>
      <c r="AQ75" s="1315"/>
      <c r="AR75" s="1315"/>
      <c r="AS75" s="1315"/>
      <c r="AT75" s="1315"/>
      <c r="AU75" s="1315"/>
      <c r="AV75" s="1315"/>
      <c r="AW75" s="1315"/>
      <c r="AX75" s="1315"/>
      <c r="AY75" s="1315"/>
      <c r="AZ75" s="1315"/>
      <c r="BA75" s="1315"/>
      <c r="BB75" s="1315" t="s">
        <v>616</v>
      </c>
      <c r="BC75" s="1315"/>
      <c r="BD75" s="1315"/>
      <c r="BE75" s="1315"/>
      <c r="BF75" s="1315"/>
      <c r="BG75" s="1315"/>
      <c r="BH75" s="1315"/>
      <c r="BI75" s="1315"/>
      <c r="BJ75" s="1315"/>
      <c r="BK75" s="1315"/>
      <c r="BL75" s="1315"/>
      <c r="BM75" s="1315"/>
      <c r="BN75" s="1315"/>
      <c r="BO75" s="1315"/>
      <c r="BP75" s="1312">
        <v>3.9</v>
      </c>
      <c r="BQ75" s="1312"/>
      <c r="BR75" s="1312"/>
      <c r="BS75" s="1312"/>
      <c r="BT75" s="1312"/>
      <c r="BU75" s="1312"/>
      <c r="BV75" s="1312"/>
      <c r="BW75" s="1312"/>
      <c r="BX75" s="1312">
        <v>3.2</v>
      </c>
      <c r="BY75" s="1312"/>
      <c r="BZ75" s="1312"/>
      <c r="CA75" s="1312"/>
      <c r="CB75" s="1312"/>
      <c r="CC75" s="1312"/>
      <c r="CD75" s="1312"/>
      <c r="CE75" s="1312"/>
      <c r="CF75" s="1312">
        <v>2.7</v>
      </c>
      <c r="CG75" s="1312"/>
      <c r="CH75" s="1312"/>
      <c r="CI75" s="1312"/>
      <c r="CJ75" s="1312"/>
      <c r="CK75" s="1312"/>
      <c r="CL75" s="1312"/>
      <c r="CM75" s="1312"/>
      <c r="CN75" s="1312">
        <v>2.2999999999999998</v>
      </c>
      <c r="CO75" s="1312"/>
      <c r="CP75" s="1312"/>
      <c r="CQ75" s="1312"/>
      <c r="CR75" s="1312"/>
      <c r="CS75" s="1312"/>
      <c r="CT75" s="1312"/>
      <c r="CU75" s="1312"/>
      <c r="CV75" s="1312">
        <v>2.5</v>
      </c>
      <c r="CW75" s="1312"/>
      <c r="CX75" s="1312"/>
      <c r="CY75" s="1312"/>
      <c r="CZ75" s="1312"/>
      <c r="DA75" s="1312"/>
      <c r="DB75" s="1312"/>
      <c r="DC75" s="1312"/>
    </row>
    <row r="76" spans="2:107">
      <c r="B76" s="395"/>
      <c r="G76" s="1327"/>
      <c r="H76" s="1327"/>
      <c r="I76" s="1310"/>
      <c r="J76" s="1310"/>
      <c r="K76" s="1317"/>
      <c r="L76" s="1317"/>
      <c r="M76" s="1317"/>
      <c r="N76" s="1317"/>
      <c r="AM76" s="404"/>
      <c r="AN76" s="1315"/>
      <c r="AO76" s="1315"/>
      <c r="AP76" s="1315"/>
      <c r="AQ76" s="1315"/>
      <c r="AR76" s="1315"/>
      <c r="AS76" s="1315"/>
      <c r="AT76" s="1315"/>
      <c r="AU76" s="1315"/>
      <c r="AV76" s="1315"/>
      <c r="AW76" s="1315"/>
      <c r="AX76" s="1315"/>
      <c r="AY76" s="1315"/>
      <c r="AZ76" s="1315"/>
      <c r="BA76" s="1315"/>
      <c r="BB76" s="1315"/>
      <c r="BC76" s="1315"/>
      <c r="BD76" s="1315"/>
      <c r="BE76" s="1315"/>
      <c r="BF76" s="1315"/>
      <c r="BG76" s="1315"/>
      <c r="BH76" s="1315"/>
      <c r="BI76" s="1315"/>
      <c r="BJ76" s="1315"/>
      <c r="BK76" s="1315"/>
      <c r="BL76" s="1315"/>
      <c r="BM76" s="1315"/>
      <c r="BN76" s="1315"/>
      <c r="BO76" s="1315"/>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c r="B77" s="395"/>
      <c r="G77" s="1310"/>
      <c r="H77" s="1310"/>
      <c r="I77" s="1310"/>
      <c r="J77" s="1310"/>
      <c r="K77" s="1311"/>
      <c r="L77" s="1311"/>
      <c r="M77" s="1311"/>
      <c r="N77" s="1311"/>
      <c r="AN77" s="1316" t="s">
        <v>614</v>
      </c>
      <c r="AO77" s="1316"/>
      <c r="AP77" s="1316"/>
      <c r="AQ77" s="1316"/>
      <c r="AR77" s="1316"/>
      <c r="AS77" s="1316"/>
      <c r="AT77" s="1316"/>
      <c r="AU77" s="1316"/>
      <c r="AV77" s="1316"/>
      <c r="AW77" s="1316"/>
      <c r="AX77" s="1316"/>
      <c r="AY77" s="1316"/>
      <c r="AZ77" s="1316"/>
      <c r="BA77" s="1316"/>
      <c r="BB77" s="1315" t="s">
        <v>612</v>
      </c>
      <c r="BC77" s="1315"/>
      <c r="BD77" s="1315"/>
      <c r="BE77" s="1315"/>
      <c r="BF77" s="1315"/>
      <c r="BG77" s="1315"/>
      <c r="BH77" s="1315"/>
      <c r="BI77" s="1315"/>
      <c r="BJ77" s="1315"/>
      <c r="BK77" s="1315"/>
      <c r="BL77" s="1315"/>
      <c r="BM77" s="1315"/>
      <c r="BN77" s="1315"/>
      <c r="BO77" s="1315"/>
      <c r="BP77" s="1312">
        <v>41.4</v>
      </c>
      <c r="BQ77" s="1312"/>
      <c r="BR77" s="1312"/>
      <c r="BS77" s="1312"/>
      <c r="BT77" s="1312"/>
      <c r="BU77" s="1312"/>
      <c r="BV77" s="1312"/>
      <c r="BW77" s="1312"/>
      <c r="BX77" s="1312">
        <v>38.9</v>
      </c>
      <c r="BY77" s="1312"/>
      <c r="BZ77" s="1312"/>
      <c r="CA77" s="1312"/>
      <c r="CB77" s="1312"/>
      <c r="CC77" s="1312"/>
      <c r="CD77" s="1312"/>
      <c r="CE77" s="1312"/>
      <c r="CF77" s="1312">
        <v>37.6</v>
      </c>
      <c r="CG77" s="1312"/>
      <c r="CH77" s="1312"/>
      <c r="CI77" s="1312"/>
      <c r="CJ77" s="1312"/>
      <c r="CK77" s="1312"/>
      <c r="CL77" s="1312"/>
      <c r="CM77" s="1312"/>
      <c r="CN77" s="1312">
        <v>34</v>
      </c>
      <c r="CO77" s="1312"/>
      <c r="CP77" s="1312"/>
      <c r="CQ77" s="1312"/>
      <c r="CR77" s="1312"/>
      <c r="CS77" s="1312"/>
      <c r="CT77" s="1312"/>
      <c r="CU77" s="1312"/>
      <c r="CV77" s="1312">
        <v>33.9</v>
      </c>
      <c r="CW77" s="1312"/>
      <c r="CX77" s="1312"/>
      <c r="CY77" s="1312"/>
      <c r="CZ77" s="1312"/>
      <c r="DA77" s="1312"/>
      <c r="DB77" s="1312"/>
      <c r="DC77" s="1312"/>
    </row>
    <row r="78" spans="2:107">
      <c r="B78" s="395"/>
      <c r="G78" s="1310"/>
      <c r="H78" s="1310"/>
      <c r="I78" s="1310"/>
      <c r="J78" s="1310"/>
      <c r="K78" s="1311"/>
      <c r="L78" s="1311"/>
      <c r="M78" s="1311"/>
      <c r="N78" s="1311"/>
      <c r="AN78" s="1316"/>
      <c r="AO78" s="1316"/>
      <c r="AP78" s="1316"/>
      <c r="AQ78" s="1316"/>
      <c r="AR78" s="1316"/>
      <c r="AS78" s="1316"/>
      <c r="AT78" s="1316"/>
      <c r="AU78" s="1316"/>
      <c r="AV78" s="1316"/>
      <c r="AW78" s="1316"/>
      <c r="AX78" s="1316"/>
      <c r="AY78" s="1316"/>
      <c r="AZ78" s="1316"/>
      <c r="BA78" s="1316"/>
      <c r="BB78" s="1315"/>
      <c r="BC78" s="1315"/>
      <c r="BD78" s="1315"/>
      <c r="BE78" s="1315"/>
      <c r="BF78" s="1315"/>
      <c r="BG78" s="1315"/>
      <c r="BH78" s="1315"/>
      <c r="BI78" s="1315"/>
      <c r="BJ78" s="1315"/>
      <c r="BK78" s="1315"/>
      <c r="BL78" s="1315"/>
      <c r="BM78" s="1315"/>
      <c r="BN78" s="1315"/>
      <c r="BO78" s="1315"/>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c r="B79" s="395"/>
      <c r="G79" s="1310"/>
      <c r="H79" s="1310"/>
      <c r="I79" s="1313"/>
      <c r="J79" s="1313"/>
      <c r="K79" s="1314"/>
      <c r="L79" s="1314"/>
      <c r="M79" s="1314"/>
      <c r="N79" s="1314"/>
      <c r="AN79" s="1316"/>
      <c r="AO79" s="1316"/>
      <c r="AP79" s="1316"/>
      <c r="AQ79" s="1316"/>
      <c r="AR79" s="1316"/>
      <c r="AS79" s="1316"/>
      <c r="AT79" s="1316"/>
      <c r="AU79" s="1316"/>
      <c r="AV79" s="1316"/>
      <c r="AW79" s="1316"/>
      <c r="AX79" s="1316"/>
      <c r="AY79" s="1316"/>
      <c r="AZ79" s="1316"/>
      <c r="BA79" s="1316"/>
      <c r="BB79" s="1315" t="s">
        <v>616</v>
      </c>
      <c r="BC79" s="1315"/>
      <c r="BD79" s="1315"/>
      <c r="BE79" s="1315"/>
      <c r="BF79" s="1315"/>
      <c r="BG79" s="1315"/>
      <c r="BH79" s="1315"/>
      <c r="BI79" s="1315"/>
      <c r="BJ79" s="1315"/>
      <c r="BK79" s="1315"/>
      <c r="BL79" s="1315"/>
      <c r="BM79" s="1315"/>
      <c r="BN79" s="1315"/>
      <c r="BO79" s="1315"/>
      <c r="BP79" s="1312">
        <v>6.7</v>
      </c>
      <c r="BQ79" s="1312"/>
      <c r="BR79" s="1312"/>
      <c r="BS79" s="1312"/>
      <c r="BT79" s="1312"/>
      <c r="BU79" s="1312"/>
      <c r="BV79" s="1312"/>
      <c r="BW79" s="1312"/>
      <c r="BX79" s="1312">
        <v>6.4</v>
      </c>
      <c r="BY79" s="1312"/>
      <c r="BZ79" s="1312"/>
      <c r="CA79" s="1312"/>
      <c r="CB79" s="1312"/>
      <c r="CC79" s="1312"/>
      <c r="CD79" s="1312"/>
      <c r="CE79" s="1312"/>
      <c r="CF79" s="1312">
        <v>6.1</v>
      </c>
      <c r="CG79" s="1312"/>
      <c r="CH79" s="1312"/>
      <c r="CI79" s="1312"/>
      <c r="CJ79" s="1312"/>
      <c r="CK79" s="1312"/>
      <c r="CL79" s="1312"/>
      <c r="CM79" s="1312"/>
      <c r="CN79" s="1312">
        <v>5.9</v>
      </c>
      <c r="CO79" s="1312"/>
      <c r="CP79" s="1312"/>
      <c r="CQ79" s="1312"/>
      <c r="CR79" s="1312"/>
      <c r="CS79" s="1312"/>
      <c r="CT79" s="1312"/>
      <c r="CU79" s="1312"/>
      <c r="CV79" s="1312">
        <v>5.7</v>
      </c>
      <c r="CW79" s="1312"/>
      <c r="CX79" s="1312"/>
      <c r="CY79" s="1312"/>
      <c r="CZ79" s="1312"/>
      <c r="DA79" s="1312"/>
      <c r="DB79" s="1312"/>
      <c r="DC79" s="1312"/>
    </row>
    <row r="80" spans="2:107">
      <c r="B80" s="395"/>
      <c r="G80" s="1310"/>
      <c r="H80" s="1310"/>
      <c r="I80" s="1313"/>
      <c r="J80" s="1313"/>
      <c r="K80" s="1314"/>
      <c r="L80" s="1314"/>
      <c r="M80" s="1314"/>
      <c r="N80" s="1314"/>
      <c r="AN80" s="1316"/>
      <c r="AO80" s="1316"/>
      <c r="AP80" s="1316"/>
      <c r="AQ80" s="1316"/>
      <c r="AR80" s="1316"/>
      <c r="AS80" s="1316"/>
      <c r="AT80" s="1316"/>
      <c r="AU80" s="1316"/>
      <c r="AV80" s="1316"/>
      <c r="AW80" s="1316"/>
      <c r="AX80" s="1316"/>
      <c r="AY80" s="1316"/>
      <c r="AZ80" s="1316"/>
      <c r="BA80" s="1316"/>
      <c r="BB80" s="1315"/>
      <c r="BC80" s="1315"/>
      <c r="BD80" s="1315"/>
      <c r="BE80" s="1315"/>
      <c r="BF80" s="1315"/>
      <c r="BG80" s="1315"/>
      <c r="BH80" s="1315"/>
      <c r="BI80" s="1315"/>
      <c r="BJ80" s="1315"/>
      <c r="BK80" s="1315"/>
      <c r="BL80" s="1315"/>
      <c r="BM80" s="1315"/>
      <c r="BN80" s="1315"/>
      <c r="BO80" s="1315"/>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TJmslM16omIz8Hl/Ws/we7qlOKW9P99MVCwOrDiQ/51hkhdhw69J5Vvp+aU7JSxauhwvsFUH4oz9lzoLD4HJsw==" saltValue="RJzp1S13+6jkUJ8znV61J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499</v>
      </c>
    </row>
  </sheetData>
  <sheetProtection algorithmName="SHA-512" hashValue="rIssJ+jqqRNPJkCbXEwUznEWoSPCBxgd0c9D7bKPONAnrJzE8QIwzCG9LZfLSHQygNnEPrbM8zLm7S9wOt5c+A==" saltValue="LXu0jTbS4tsJTUUzc34XH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499</v>
      </c>
    </row>
  </sheetData>
  <sheetProtection algorithmName="SHA-512" hashValue="U6K/2U8FprDVfS1/OVS7iciiP9gBy6RDe2Y6isaIjsT9QmoCF+hsxSMT+cJ7GGRPjbRPbrD5snJ62qhG2VKTNg==" saltValue="WWLrZDX09vYpggbS6GHNa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550</v>
      </c>
      <c r="G2" s="157"/>
      <c r="H2" s="158"/>
    </row>
    <row r="3" spans="1:8">
      <c r="A3" s="154" t="s">
        <v>543</v>
      </c>
      <c r="B3" s="159"/>
      <c r="C3" s="160"/>
      <c r="D3" s="161">
        <v>61544</v>
      </c>
      <c r="E3" s="162"/>
      <c r="F3" s="163">
        <v>50880</v>
      </c>
      <c r="G3" s="164"/>
      <c r="H3" s="165"/>
    </row>
    <row r="4" spans="1:8">
      <c r="A4" s="166"/>
      <c r="B4" s="167"/>
      <c r="C4" s="168"/>
      <c r="D4" s="169">
        <v>31017</v>
      </c>
      <c r="E4" s="170"/>
      <c r="F4" s="171">
        <v>27819</v>
      </c>
      <c r="G4" s="172"/>
      <c r="H4" s="173"/>
    </row>
    <row r="5" spans="1:8">
      <c r="A5" s="154" t="s">
        <v>545</v>
      </c>
      <c r="B5" s="159"/>
      <c r="C5" s="160"/>
      <c r="D5" s="161">
        <v>51553</v>
      </c>
      <c r="E5" s="162"/>
      <c r="F5" s="163">
        <v>46395</v>
      </c>
      <c r="G5" s="164"/>
      <c r="H5" s="165"/>
    </row>
    <row r="6" spans="1:8">
      <c r="A6" s="166"/>
      <c r="B6" s="167"/>
      <c r="C6" s="168"/>
      <c r="D6" s="169">
        <v>31338</v>
      </c>
      <c r="E6" s="170"/>
      <c r="F6" s="171">
        <v>26304</v>
      </c>
      <c r="G6" s="172"/>
      <c r="H6" s="173"/>
    </row>
    <row r="7" spans="1:8">
      <c r="A7" s="154" t="s">
        <v>546</v>
      </c>
      <c r="B7" s="159"/>
      <c r="C7" s="160"/>
      <c r="D7" s="161">
        <v>53339</v>
      </c>
      <c r="E7" s="162"/>
      <c r="F7" s="163">
        <v>48088</v>
      </c>
      <c r="G7" s="164"/>
      <c r="H7" s="165"/>
    </row>
    <row r="8" spans="1:8">
      <c r="A8" s="166"/>
      <c r="B8" s="167"/>
      <c r="C8" s="168"/>
      <c r="D8" s="169">
        <v>33657</v>
      </c>
      <c r="E8" s="170"/>
      <c r="F8" s="171">
        <v>25183</v>
      </c>
      <c r="G8" s="172"/>
      <c r="H8" s="173"/>
    </row>
    <row r="9" spans="1:8">
      <c r="A9" s="154" t="s">
        <v>547</v>
      </c>
      <c r="B9" s="159"/>
      <c r="C9" s="160"/>
      <c r="D9" s="161">
        <v>51611</v>
      </c>
      <c r="E9" s="162"/>
      <c r="F9" s="163">
        <v>46457</v>
      </c>
      <c r="G9" s="164"/>
      <c r="H9" s="165"/>
    </row>
    <row r="10" spans="1:8">
      <c r="A10" s="166"/>
      <c r="B10" s="167"/>
      <c r="C10" s="168"/>
      <c r="D10" s="169">
        <v>31387</v>
      </c>
      <c r="E10" s="170"/>
      <c r="F10" s="171">
        <v>24020</v>
      </c>
      <c r="G10" s="172"/>
      <c r="H10" s="173"/>
    </row>
    <row r="11" spans="1:8">
      <c r="A11" s="154" t="s">
        <v>548</v>
      </c>
      <c r="B11" s="159"/>
      <c r="C11" s="160"/>
      <c r="D11" s="161">
        <v>66874</v>
      </c>
      <c r="E11" s="162"/>
      <c r="F11" s="163">
        <v>51849</v>
      </c>
      <c r="G11" s="164"/>
      <c r="H11" s="165"/>
    </row>
    <row r="12" spans="1:8">
      <c r="A12" s="166"/>
      <c r="B12" s="167"/>
      <c r="C12" s="174"/>
      <c r="D12" s="169">
        <v>34556</v>
      </c>
      <c r="E12" s="170"/>
      <c r="F12" s="171">
        <v>26326</v>
      </c>
      <c r="G12" s="172"/>
      <c r="H12" s="173"/>
    </row>
    <row r="13" spans="1:8">
      <c r="A13" s="154"/>
      <c r="B13" s="159"/>
      <c r="C13" s="175"/>
      <c r="D13" s="176">
        <v>56984</v>
      </c>
      <c r="E13" s="177"/>
      <c r="F13" s="178">
        <v>48734</v>
      </c>
      <c r="G13" s="179"/>
      <c r="H13" s="165"/>
    </row>
    <row r="14" spans="1:8">
      <c r="A14" s="166"/>
      <c r="B14" s="167"/>
      <c r="C14" s="168"/>
      <c r="D14" s="169">
        <v>32391</v>
      </c>
      <c r="E14" s="170"/>
      <c r="F14" s="171">
        <v>25930</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5.43</v>
      </c>
      <c r="C19" s="180">
        <f>ROUND(VALUE(SUBSTITUTE(実質収支比率等に係る経年分析!G$48,"▲","-")),2)</f>
        <v>4.47</v>
      </c>
      <c r="D19" s="180">
        <f>ROUND(VALUE(SUBSTITUTE(実質収支比率等に係る経年分析!H$48,"▲","-")),2)</f>
        <v>4.51</v>
      </c>
      <c r="E19" s="180">
        <f>ROUND(VALUE(SUBSTITUTE(実質収支比率等に係る経年分析!I$48,"▲","-")),2)</f>
        <v>4.54</v>
      </c>
      <c r="F19" s="180">
        <f>ROUND(VALUE(SUBSTITUTE(実質収支比率等に係る経年分析!J$48,"▲","-")),2)</f>
        <v>3.35</v>
      </c>
    </row>
    <row r="20" spans="1:11">
      <c r="A20" s="180" t="s">
        <v>55</v>
      </c>
      <c r="B20" s="180">
        <f>ROUND(VALUE(SUBSTITUTE(実質収支比率等に係る経年分析!F$47,"▲","-")),2)</f>
        <v>9.3699999999999992</v>
      </c>
      <c r="C20" s="180">
        <f>ROUND(VALUE(SUBSTITUTE(実質収支比率等に係る経年分析!G$47,"▲","-")),2)</f>
        <v>9.42</v>
      </c>
      <c r="D20" s="180">
        <f>ROUND(VALUE(SUBSTITUTE(実質収支比率等に係る経年分析!H$47,"▲","-")),2)</f>
        <v>9.39</v>
      </c>
      <c r="E20" s="180">
        <f>ROUND(VALUE(SUBSTITUTE(実質収支比率等に係る経年分析!I$47,"▲","-")),2)</f>
        <v>8.17</v>
      </c>
      <c r="F20" s="180">
        <f>ROUND(VALUE(SUBSTITUTE(実質収支比率等に係る経年分析!J$47,"▲","-")),2)</f>
        <v>6.62</v>
      </c>
    </row>
    <row r="21" spans="1:11">
      <c r="A21" s="180" t="s">
        <v>56</v>
      </c>
      <c r="B21" s="180">
        <f>IF(ISNUMBER(VALUE(SUBSTITUTE(実質収支比率等に係る経年分析!F$49,"▲","-"))),ROUND(VALUE(SUBSTITUTE(実質収支比率等に係る経年分析!F$49,"▲","-")),2),NA())</f>
        <v>2.0299999999999998</v>
      </c>
      <c r="C21" s="180">
        <f>IF(ISNUMBER(VALUE(SUBSTITUTE(実質収支比率等に係る経年分析!G$49,"▲","-"))),ROUND(VALUE(SUBSTITUTE(実質収支比率等に係る経年分析!G$49,"▲","-")),2),NA())</f>
        <v>-0.98</v>
      </c>
      <c r="D21" s="180">
        <f>IF(ISNUMBER(VALUE(SUBSTITUTE(実質収支比率等に係る経年分析!H$49,"▲","-"))),ROUND(VALUE(SUBSTITUTE(実質収支比率等に係る経年分析!H$49,"▲","-")),2),NA())</f>
        <v>0.06</v>
      </c>
      <c r="E21" s="180">
        <f>IF(ISNUMBER(VALUE(SUBSTITUTE(実質収支比率等に係る経年分析!I$49,"▲","-"))),ROUND(VALUE(SUBSTITUTE(実質収支比率等に係る経年分析!I$49,"▲","-")),2),NA())</f>
        <v>-1.07</v>
      </c>
      <c r="F21" s="180">
        <f>IF(ISNUMBER(VALUE(SUBSTITUTE(実質収支比率等に係る経年分析!J$49,"▲","-"))),ROUND(VALUE(SUBSTITUTE(実質収支比率等に係る経年分析!J$49,"▲","-")),2),NA())</f>
        <v>-2.68</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0.46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0.5</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0.38</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0.18</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鹿児島市介護保険特別会計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0.54</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0.49</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1.0900000000000001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1.07</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0.34</v>
      </c>
    </row>
    <row r="30" spans="1:11">
      <c r="A30" s="181" t="str">
        <f>IF(連結実質赤字比率に係る赤字・黒字の構成分析!C$40="",NA(),連結実質赤字比率に係る赤字・黒字の構成分析!C$40)</f>
        <v>鹿児島市船舶事業特別会計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0.86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0.72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0.67</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0.34</v>
      </c>
    </row>
    <row r="31" spans="1:11">
      <c r="A31" s="181" t="str">
        <f>IF(連結実質赤字比率に係る赤字・黒字の構成分析!C$39="",NA(),連結実質赤字比率に係る赤字・黒字の構成分析!C$39)</f>
        <v>鹿児島市交通事業特別会計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2.09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1.28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0.47</v>
      </c>
    </row>
    <row r="32" spans="1:11">
      <c r="A32" s="181" t="str">
        <f>IF(連結実質赤字比率に係る赤字・黒字の構成分析!C$38="",NA(),連結実質赤字比率に係る赤字・黒字の構成分析!C$38)</f>
        <v>一般会計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5.1100000000000003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4.1100000000000003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4.2699999999999996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4.4800000000000004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3.32</v>
      </c>
    </row>
    <row r="33" spans="1:16">
      <c r="A33" s="181" t="str">
        <f>IF(連結実質赤字比率に係る赤字・黒字の構成分析!C$37="",NA(),連結実質赤字比率に係る赤字・黒字の構成分析!C$37)</f>
        <v>鹿児島市公共下水道事業特別会計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2.81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3.42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3.94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4.08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4.38</v>
      </c>
    </row>
    <row r="34" spans="1:16">
      <c r="A34" s="181" t="str">
        <f>IF(連結実質赤字比率に係る赤字・黒字の構成分析!C$36="",NA(),連結実質赤字比率に係る赤字・黒字の構成分析!C$36)</f>
        <v>鹿児島市水道事業特別会計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7.52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7.82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7.57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7.53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7.39</v>
      </c>
    </row>
    <row r="35" spans="1:16">
      <c r="A35" s="181" t="str">
        <f>IF(連結実質赤字比率に係る赤字・黒字の構成分析!C$35="",NA(),連結実質赤字比率に係る赤字・黒字の構成分析!C$35)</f>
        <v>鹿児島市病院事業特別会計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4.2300000000000004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7.59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7.93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8.9600000000000009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9.4600000000000009</v>
      </c>
    </row>
    <row r="36" spans="1:16">
      <c r="A36" s="181" t="str">
        <f>IF(連結実質赤字比率に係る赤字・黒字の構成分析!C$34="",NA(),連結実質赤字比率に係る赤字・黒字の構成分析!C$34)</f>
        <v>鹿児島市国民健康保険事業特別会計</v>
      </c>
      <c r="B36" s="181">
        <f>IF(ROUND(VALUE(SUBSTITUTE(連結実質赤字比率に係る赤字・黒字の構成分析!F$34,"▲", "-")), 2) &lt; 0, ABS(ROUND(VALUE(SUBSTITUTE(連結実質赤字比率に係る赤字・黒字の構成分析!F$34,"▲", "-")), 2)), NA())</f>
        <v>3.97</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4.09</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2.89</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2.37</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2.4</v>
      </c>
      <c r="K36" s="181" t="e">
        <f>IF(ROUND(VALUE(SUBSTITUTE(連結実質赤字比率に係る赤字・黒字の構成分析!J$34,"▲", "-")), 2) &gt;= 0, ABS(ROUND(VALUE(SUBSTITUTE(連結実質赤字比率に係る赤字・黒字の構成分析!J$34,"▲", "-")), 2)), NA())</f>
        <v>#N/A</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22902</v>
      </c>
      <c r="E42" s="182"/>
      <c r="F42" s="182"/>
      <c r="G42" s="182">
        <f>'実質公債費比率（分子）の構造'!L$52</f>
        <v>22819</v>
      </c>
      <c r="H42" s="182"/>
      <c r="I42" s="182"/>
      <c r="J42" s="182">
        <f>'実質公債費比率（分子）の構造'!M$52</f>
        <v>22409</v>
      </c>
      <c r="K42" s="182"/>
      <c r="L42" s="182"/>
      <c r="M42" s="182">
        <f>'実質公債費比率（分子）の構造'!N$52</f>
        <v>22696</v>
      </c>
      <c r="N42" s="182"/>
      <c r="O42" s="182"/>
      <c r="P42" s="182">
        <f>'実質公債費比率（分子）の構造'!O$52</f>
        <v>22946</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67</v>
      </c>
      <c r="C44" s="182"/>
      <c r="D44" s="182"/>
      <c r="E44" s="182">
        <f>'実質公債費比率（分子）の構造'!L$50</f>
        <v>67</v>
      </c>
      <c r="F44" s="182"/>
      <c r="G44" s="182"/>
      <c r="H44" s="182">
        <f>'実質公債費比率（分子）の構造'!M$50</f>
        <v>73</v>
      </c>
      <c r="I44" s="182"/>
      <c r="J44" s="182"/>
      <c r="K44" s="182">
        <f>'実質公債費比率（分子）の構造'!N$50</f>
        <v>63</v>
      </c>
      <c r="L44" s="182"/>
      <c r="M44" s="182"/>
      <c r="N44" s="182">
        <f>'実質公債費比率（分子）の構造'!O$50</f>
        <v>60</v>
      </c>
      <c r="O44" s="182"/>
      <c r="P44" s="182"/>
    </row>
    <row r="45" spans="1:16">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c r="A46" s="182" t="s">
        <v>67</v>
      </c>
      <c r="B46" s="182">
        <f>'実質公債費比率（分子）の構造'!K$48</f>
        <v>1663</v>
      </c>
      <c r="C46" s="182"/>
      <c r="D46" s="182"/>
      <c r="E46" s="182">
        <f>'実質公債費比率（分子）の構造'!L$48</f>
        <v>1591</v>
      </c>
      <c r="F46" s="182"/>
      <c r="G46" s="182"/>
      <c r="H46" s="182">
        <f>'実質公債費比率（分子）の構造'!M$48</f>
        <v>1298</v>
      </c>
      <c r="I46" s="182"/>
      <c r="J46" s="182"/>
      <c r="K46" s="182">
        <f>'実質公債費比率（分子）の構造'!N$48</f>
        <v>1171</v>
      </c>
      <c r="L46" s="182"/>
      <c r="M46" s="182"/>
      <c r="N46" s="182">
        <f>'実質公債費比率（分子）の構造'!O$48</f>
        <v>1363</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25216</v>
      </c>
      <c r="C49" s="182"/>
      <c r="D49" s="182"/>
      <c r="E49" s="182">
        <f>'実質公債費比率（分子）の構造'!L$45</f>
        <v>23842</v>
      </c>
      <c r="F49" s="182"/>
      <c r="G49" s="182"/>
      <c r="H49" s="182">
        <f>'実質公債費比率（分子）の構造'!M$45</f>
        <v>23539</v>
      </c>
      <c r="I49" s="182"/>
      <c r="J49" s="182"/>
      <c r="K49" s="182">
        <f>'実質公債費比率（分子）の構造'!N$45</f>
        <v>24172</v>
      </c>
      <c r="L49" s="182"/>
      <c r="M49" s="182"/>
      <c r="N49" s="182">
        <f>'実質公債費比率（分子）の構造'!O$45</f>
        <v>24922</v>
      </c>
      <c r="O49" s="182"/>
      <c r="P49" s="182"/>
    </row>
    <row r="50" spans="1:16">
      <c r="A50" s="182" t="s">
        <v>71</v>
      </c>
      <c r="B50" s="182" t="e">
        <f>NA()</f>
        <v>#N/A</v>
      </c>
      <c r="C50" s="182">
        <f>IF(ISNUMBER('実質公債費比率（分子）の構造'!K$53),'実質公債費比率（分子）の構造'!K$53,NA())</f>
        <v>4044</v>
      </c>
      <c r="D50" s="182" t="e">
        <f>NA()</f>
        <v>#N/A</v>
      </c>
      <c r="E50" s="182" t="e">
        <f>NA()</f>
        <v>#N/A</v>
      </c>
      <c r="F50" s="182">
        <f>IF(ISNUMBER('実質公債費比率（分子）の構造'!L$53),'実質公債費比率（分子）の構造'!L$53,NA())</f>
        <v>2681</v>
      </c>
      <c r="G50" s="182" t="e">
        <f>NA()</f>
        <v>#N/A</v>
      </c>
      <c r="H50" s="182" t="e">
        <f>NA()</f>
        <v>#N/A</v>
      </c>
      <c r="I50" s="182">
        <f>IF(ISNUMBER('実質公債費比率（分子）の構造'!M$53),'実質公債費比率（分子）の構造'!M$53,NA())</f>
        <v>2501</v>
      </c>
      <c r="J50" s="182" t="e">
        <f>NA()</f>
        <v>#N/A</v>
      </c>
      <c r="K50" s="182" t="e">
        <f>NA()</f>
        <v>#N/A</v>
      </c>
      <c r="L50" s="182">
        <f>IF(ISNUMBER('実質公債費比率（分子）の構造'!N$53),'実質公債費比率（分子）の構造'!N$53,NA())</f>
        <v>2710</v>
      </c>
      <c r="M50" s="182" t="e">
        <f>NA()</f>
        <v>#N/A</v>
      </c>
      <c r="N50" s="182" t="e">
        <f>NA()</f>
        <v>#N/A</v>
      </c>
      <c r="O50" s="182">
        <f>IF(ISNUMBER('実質公債費比率（分子）の構造'!O$53),'実質公債費比率（分子）の構造'!O$53,NA())</f>
        <v>3399</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203650</v>
      </c>
      <c r="E56" s="181"/>
      <c r="F56" s="181"/>
      <c r="G56" s="181">
        <f>'将来負担比率（分子）の構造'!J$52</f>
        <v>201019</v>
      </c>
      <c r="H56" s="181"/>
      <c r="I56" s="181"/>
      <c r="J56" s="181">
        <f>'将来負担比率（分子）の構造'!K$52</f>
        <v>198455</v>
      </c>
      <c r="K56" s="181"/>
      <c r="L56" s="181"/>
      <c r="M56" s="181">
        <f>'将来負担比率（分子）の構造'!L$52</f>
        <v>195134</v>
      </c>
      <c r="N56" s="181"/>
      <c r="O56" s="181"/>
      <c r="P56" s="181">
        <f>'将来負担比率（分子）の構造'!M$52</f>
        <v>194260</v>
      </c>
    </row>
    <row r="57" spans="1:16">
      <c r="A57" s="181" t="s">
        <v>42</v>
      </c>
      <c r="B57" s="181"/>
      <c r="C57" s="181"/>
      <c r="D57" s="181">
        <f>'将来負担比率（分子）の構造'!I$51</f>
        <v>58597</v>
      </c>
      <c r="E57" s="181"/>
      <c r="F57" s="181"/>
      <c r="G57" s="181">
        <f>'将来負担比率（分子）の構造'!J$51</f>
        <v>55862</v>
      </c>
      <c r="H57" s="181"/>
      <c r="I57" s="181"/>
      <c r="J57" s="181">
        <f>'将来負担比率（分子）の構造'!K$51</f>
        <v>58993</v>
      </c>
      <c r="K57" s="181"/>
      <c r="L57" s="181"/>
      <c r="M57" s="181">
        <f>'将来負担比率（分子）の構造'!L$51</f>
        <v>55361</v>
      </c>
      <c r="N57" s="181"/>
      <c r="O57" s="181"/>
      <c r="P57" s="181">
        <f>'将来負担比率（分子）の構造'!M$51</f>
        <v>55612</v>
      </c>
    </row>
    <row r="58" spans="1:16">
      <c r="A58" s="181" t="s">
        <v>41</v>
      </c>
      <c r="B58" s="181"/>
      <c r="C58" s="181"/>
      <c r="D58" s="181">
        <f>'将来負担比率（分子）の構造'!I$50</f>
        <v>49710</v>
      </c>
      <c r="E58" s="181"/>
      <c r="F58" s="181"/>
      <c r="G58" s="181">
        <f>'将来負担比率（分子）の構造'!J$50</f>
        <v>51661</v>
      </c>
      <c r="H58" s="181"/>
      <c r="I58" s="181"/>
      <c r="J58" s="181">
        <f>'将来負担比率（分子）の構造'!K$50</f>
        <v>51157</v>
      </c>
      <c r="K58" s="181"/>
      <c r="L58" s="181"/>
      <c r="M58" s="181">
        <f>'将来負担比率（分子）の構造'!L$50</f>
        <v>49711</v>
      </c>
      <c r="N58" s="181"/>
      <c r="O58" s="181"/>
      <c r="P58" s="181">
        <f>'将来負担比率（分子）の構造'!M$50</f>
        <v>46945</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f>'将来負担比率（分子）の構造'!I$46</f>
        <v>290</v>
      </c>
      <c r="C61" s="181"/>
      <c r="D61" s="181"/>
      <c r="E61" s="181">
        <f>'将来負担比率（分子）の構造'!J$46</f>
        <v>196</v>
      </c>
      <c r="F61" s="181"/>
      <c r="G61" s="181"/>
      <c r="H61" s="181">
        <f>'将来負担比率（分子）の構造'!K$46</f>
        <v>207</v>
      </c>
      <c r="I61" s="181"/>
      <c r="J61" s="181"/>
      <c r="K61" s="181">
        <f>'将来負担比率（分子）の構造'!L$46</f>
        <v>303</v>
      </c>
      <c r="L61" s="181"/>
      <c r="M61" s="181"/>
      <c r="N61" s="181">
        <f>'将来負担比率（分子）の構造'!M$46</f>
        <v>281</v>
      </c>
      <c r="O61" s="181"/>
      <c r="P61" s="181"/>
    </row>
    <row r="62" spans="1:16">
      <c r="A62" s="181" t="s">
        <v>35</v>
      </c>
      <c r="B62" s="181">
        <f>'将来負担比率（分子）の構造'!I$45</f>
        <v>33941</v>
      </c>
      <c r="C62" s="181"/>
      <c r="D62" s="181"/>
      <c r="E62" s="181">
        <f>'将来負担比率（分子）の構造'!J$45</f>
        <v>32355</v>
      </c>
      <c r="F62" s="181"/>
      <c r="G62" s="181"/>
      <c r="H62" s="181">
        <f>'将来負担比率（分子）の構造'!K$45</f>
        <v>31932</v>
      </c>
      <c r="I62" s="181"/>
      <c r="J62" s="181"/>
      <c r="K62" s="181">
        <f>'将来負担比率（分子）の構造'!L$45</f>
        <v>31750</v>
      </c>
      <c r="L62" s="181"/>
      <c r="M62" s="181"/>
      <c r="N62" s="181">
        <f>'将来負担比率（分子）の構造'!M$45</f>
        <v>32354</v>
      </c>
      <c r="O62" s="181"/>
      <c r="P62" s="181"/>
    </row>
    <row r="63" spans="1:16">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c r="A64" s="181" t="s">
        <v>33</v>
      </c>
      <c r="B64" s="181">
        <f>'将来負担比率（分子）の構造'!I$43</f>
        <v>24509</v>
      </c>
      <c r="C64" s="181"/>
      <c r="D64" s="181"/>
      <c r="E64" s="181">
        <f>'将来負担比率（分子）の構造'!J$43</f>
        <v>24523</v>
      </c>
      <c r="F64" s="181"/>
      <c r="G64" s="181"/>
      <c r="H64" s="181">
        <f>'将来負担比率（分子）の構造'!K$43</f>
        <v>26223</v>
      </c>
      <c r="I64" s="181"/>
      <c r="J64" s="181"/>
      <c r="K64" s="181">
        <f>'将来負担比率（分子）の構造'!L$43</f>
        <v>24399</v>
      </c>
      <c r="L64" s="181"/>
      <c r="M64" s="181"/>
      <c r="N64" s="181">
        <f>'将来負担比率（分子）の構造'!M$43</f>
        <v>28391</v>
      </c>
      <c r="O64" s="181"/>
      <c r="P64" s="181"/>
    </row>
    <row r="65" spans="1:16">
      <c r="A65" s="181" t="s">
        <v>32</v>
      </c>
      <c r="B65" s="181">
        <f>'将来負担比率（分子）の構造'!I$42</f>
        <v>580</v>
      </c>
      <c r="C65" s="181"/>
      <c r="D65" s="181"/>
      <c r="E65" s="181">
        <f>'将来負担比率（分子）の構造'!J$42</f>
        <v>524</v>
      </c>
      <c r="F65" s="181"/>
      <c r="G65" s="181"/>
      <c r="H65" s="181">
        <f>'将来負担比率（分子）の構造'!K$42</f>
        <v>524</v>
      </c>
      <c r="I65" s="181"/>
      <c r="J65" s="181"/>
      <c r="K65" s="181">
        <f>'将来負担比率（分子）の構造'!L$42</f>
        <v>413</v>
      </c>
      <c r="L65" s="181"/>
      <c r="M65" s="181"/>
      <c r="N65" s="181">
        <f>'将来負担比率（分子）の構造'!M$42</f>
        <v>357</v>
      </c>
      <c r="O65" s="181"/>
      <c r="P65" s="181"/>
    </row>
    <row r="66" spans="1:16">
      <c r="A66" s="181" t="s">
        <v>31</v>
      </c>
      <c r="B66" s="181">
        <f>'将来負担比率（分子）の構造'!I$41</f>
        <v>280124</v>
      </c>
      <c r="C66" s="181"/>
      <c r="D66" s="181"/>
      <c r="E66" s="181">
        <f>'将来負担比率（分子）の構造'!J$41</f>
        <v>278200</v>
      </c>
      <c r="F66" s="181"/>
      <c r="G66" s="181"/>
      <c r="H66" s="181">
        <f>'将来負担比率（分子）の構造'!K$41</f>
        <v>273389</v>
      </c>
      <c r="I66" s="181"/>
      <c r="J66" s="181"/>
      <c r="K66" s="181">
        <f>'将来負担比率（分子）の構造'!L$41</f>
        <v>270579</v>
      </c>
      <c r="L66" s="181"/>
      <c r="M66" s="181"/>
      <c r="N66" s="181">
        <f>'将来負担比率（分子）の構造'!M$41</f>
        <v>269828</v>
      </c>
      <c r="O66" s="181"/>
      <c r="P66" s="181"/>
    </row>
    <row r="67" spans="1:16">
      <c r="A67" s="181" t="s">
        <v>75</v>
      </c>
      <c r="B67" s="181" t="e">
        <f>NA()</f>
        <v>#N/A</v>
      </c>
      <c r="C67" s="181">
        <f>IF(ISNUMBER('将来負担比率（分子）の構造'!I$53), IF('将来負担比率（分子）の構造'!I$53 &lt; 0, 0, '将来負担比率（分子）の構造'!I$53), NA())</f>
        <v>27486</v>
      </c>
      <c r="D67" s="181" t="e">
        <f>NA()</f>
        <v>#N/A</v>
      </c>
      <c r="E67" s="181" t="e">
        <f>NA()</f>
        <v>#N/A</v>
      </c>
      <c r="F67" s="181">
        <f>IF(ISNUMBER('将来負担比率（分子）の構造'!J$53), IF('将来負担比率（分子）の構造'!J$53 &lt; 0, 0, '将来負担比率（分子）の構造'!J$53), NA())</f>
        <v>27258</v>
      </c>
      <c r="G67" s="181" t="e">
        <f>NA()</f>
        <v>#N/A</v>
      </c>
      <c r="H67" s="181" t="e">
        <f>NA()</f>
        <v>#N/A</v>
      </c>
      <c r="I67" s="181">
        <f>IF(ISNUMBER('将来負担比率（分子）の構造'!K$53), IF('将来負担比率（分子）の構造'!K$53 &lt; 0, 0, '将来負担比率（分子）の構造'!K$53), NA())</f>
        <v>23671</v>
      </c>
      <c r="J67" s="181" t="e">
        <f>NA()</f>
        <v>#N/A</v>
      </c>
      <c r="K67" s="181" t="e">
        <f>NA()</f>
        <v>#N/A</v>
      </c>
      <c r="L67" s="181">
        <f>IF(ISNUMBER('将来負担比率（分子）の構造'!L$53), IF('将来負担比率（分子）の構造'!L$53 &lt; 0, 0, '将来負担比率（分子）の構造'!L$53), NA())</f>
        <v>27238</v>
      </c>
      <c r="M67" s="181" t="e">
        <f>NA()</f>
        <v>#N/A</v>
      </c>
      <c r="N67" s="181" t="e">
        <f>NA()</f>
        <v>#N/A</v>
      </c>
      <c r="O67" s="181">
        <f>IF(ISNUMBER('将来負担比率（分子）の構造'!M$53), IF('将来負担比率（分子）の構造'!M$53 &lt; 0, 0, '将来負担比率（分子）の構造'!M$53), NA())</f>
        <v>34394</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12216</v>
      </c>
      <c r="C72" s="185">
        <f>基金残高に係る経年分析!G55</f>
        <v>10721</v>
      </c>
      <c r="D72" s="185">
        <f>基金残高に係る経年分析!H55</f>
        <v>8725</v>
      </c>
    </row>
    <row r="73" spans="1:16">
      <c r="A73" s="184" t="s">
        <v>78</v>
      </c>
      <c r="B73" s="185">
        <f>基金残高に係る経年分析!F56</f>
        <v>14831</v>
      </c>
      <c r="C73" s="185">
        <f>基金残高に係る経年分析!G56</f>
        <v>14083</v>
      </c>
      <c r="D73" s="185">
        <f>基金残高に係る経年分析!H56</f>
        <v>12815</v>
      </c>
    </row>
    <row r="74" spans="1:16">
      <c r="A74" s="184" t="s">
        <v>79</v>
      </c>
      <c r="B74" s="185">
        <f>基金残高に係る経年分析!F57</f>
        <v>24606</v>
      </c>
      <c r="C74" s="185">
        <f>基金残高に係る経年分析!G57</f>
        <v>23853</v>
      </c>
      <c r="D74" s="185">
        <f>基金残高に係る経年分析!H57</f>
        <v>22899</v>
      </c>
    </row>
  </sheetData>
  <sheetProtection algorithmName="SHA-512" hashValue="O4lpg+rqBsCKFtGR6I9gF9x2SXVAlP/1cosQ5AOLHAI0Z17muxCUZA1eXilOSMhTRFpK34q1eNhNNEfvusV66Q==" saltValue="1buPOM4+3ctQW01OuPwwA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2021-03-04T04:49:47Z</cp:lastPrinted>
  <dcterms:created xsi:type="dcterms:W3CDTF">2021-02-05T05:02:44Z</dcterms:created>
  <dcterms:modified xsi:type="dcterms:W3CDTF">2021-10-26T04:10:48Z</dcterms:modified>
  <cp:category/>
</cp:coreProperties>
</file>