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j300074\共有（松田）\42 普通会計決算統計総括\H31\30 【国照会】平成30年度財政状況資料集の作成及び提出について\14 起案時添付用←係員チェック済みのものはこちらへ。\"/>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AM37" i="10"/>
  <c r="U37" i="10"/>
  <c r="C37" i="10"/>
  <c r="AM36" i="10"/>
  <c r="C36" i="10"/>
  <c r="AM35" i="10"/>
  <c r="C35" i="10"/>
  <c r="C34" i="10"/>
  <c r="U34" i="10" s="1"/>
  <c r="U35" i="10" s="1"/>
  <c r="U36" i="10" s="1"/>
  <c r="AM34" i="10" l="1"/>
  <c r="BE34" i="10"/>
  <c r="BE35" i="10" s="1"/>
  <c r="BE36" i="10" s="1"/>
  <c r="BE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CO34" i="10" s="1"/>
  <c r="CO35" i="10" s="1"/>
  <c r="CO36" i="10" s="1"/>
</calcChain>
</file>

<file path=xl/sharedStrings.xml><?xml version="1.0" encoding="utf-8"?>
<sst xmlns="http://schemas.openxmlformats.org/spreadsheetml/2006/main" count="1094" uniqueCount="625">
  <si>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</si>
  <si>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</si>
  <si>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</si>
  <si>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</si>
  <si>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</si>
  <si>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</si>
  <si>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</si>
  <si>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</si>
  <si>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</si>
  <si>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</si>
  <si>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</si>
  <si>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</si>
  <si>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</si>
  <si>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</si>
  <si>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</si>
  <si>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</si>
  <si>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</si>
  <si>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</si>
  <si>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</si>
  <si>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</si>
  <si>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</si>
  <si>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</si>
  <si>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</si>
  <si>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</si>
  <si>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</si>
  <si>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</si>
  <si>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</si>
  <si>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</si>
  <si>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</si>
  <si>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</si>
  <si>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</si>
  <si>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</si>
  <si>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</si>
  <si>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</si>
  <si>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</si>
  <si>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</si>
  <si>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</si>
  <si>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</si>
  <si>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</si>
  <si>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</si>
  <si>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</si>
  <si>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</si>
  <si>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</si>
  <si>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</si>
  <si>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</si>
  <si>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</si>
  <si>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</si>
  <si>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</si>
  <si>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</si>
  <si>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</si>
  <si>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</si>
  <si>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</si>
  <si>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</si>
  <si>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</si>
  <si>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</si>
  <si>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</si>
  <si>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</si>
  <si>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</si>
  <si>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</si>
  <si>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</si>
  <si>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</si>
  <si>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</si>
  <si>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</si>
  <si>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</si>
  <si>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</si>
  <si>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</si>
  <si>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</si>
  <si>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</si>
  <si>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</si>
  <si>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</si>
  <si>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</si>
  <si>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</si>
  <si>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</si>
  <si>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</si>
  <si>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</si>
  <si>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</si>
  <si>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</si>
  <si>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</si>
  <si>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</si>
  <si>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</si>
  <si>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</si>
  <si>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</si>
  <si>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</si>
  <si>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</si>
  <si>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</si>
  <si>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</si>
  <si>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</si>
  <si>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</si>
  <si>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</si>
  <si>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</si>
  <si>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</si>
  <si>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</si>
  <si>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</si>
  <si>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</si>
  <si>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</si>
  <si>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</si>
  <si>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</si>
  <si>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</si>
  <si>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志布志市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</si>
  <si>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</si>
  <si>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</si>
  <si>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</si>
  <si>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</si>
  <si>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</si>
  <si>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</si>
  <si>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</si>
  <si>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</si>
  <si>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</si>
  <si>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</si>
  <si>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</si>
  <si>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</si>
  <si>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</si>
  <si>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</si>
  <si>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</si>
  <si>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</si>
  <si>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</si>
  <si>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</si>
  <si>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</si>
  <si>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</si>
  <si>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</si>
  <si>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</si>
  <si>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</si>
  <si>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</si>
  <si>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</si>
  <si>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</si>
  <si>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</si>
  <si>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</si>
  <si>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</si>
  <si>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</si>
  <si>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</si>
  <si>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</si>
  <si>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</si>
  <si>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</si>
  <si>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</si>
  <si>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</si>
  <si>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</si>
  <si>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</si>
  <si>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</si>
  <si>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</si>
  <si>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</si>
  <si>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</si>
  <si>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</si>
  <si>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</si>
  <si>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</si>
  <si>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</si>
  <si>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</si>
  <si>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</si>
  <si>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</si>
  <si>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</si>
  <si>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</si>
  <si>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</si>
  <si>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4"/>
  </si>
  <si>
    <t>うち日本人(％)</t>
    <phoneticPr fontId="5"/>
  </si>
  <si>
    <t>-1.7</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</si>
  <si>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</si>
  <si>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</si>
  <si>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</si>
  <si>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</si>
  <si>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</si>
  <si>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</si>
  <si>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</si>
  <si>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</si>
  <si>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</si>
  <si>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</si>
  <si>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</si>
  <si>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</si>
  <si>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</si>
  <si>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</si>
  <si>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</si>
  <si>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</si>
  <si>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</si>
  <si>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</si>
  <si>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</si>
  <si>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</si>
  <si>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</si>
  <si>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</si>
  <si>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</si>
  <si>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</si>
  <si>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</si>
  <si>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</si>
  <si>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</si>
  <si>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</si>
  <si>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</si>
  <si>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</si>
  <si>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</si>
  <si>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</si>
  <si>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</si>
  <si>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</si>
  <si>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</si>
  <si>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</si>
  <si>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</si>
  <si>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</si>
  <si>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</si>
  <si>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</si>
  <si>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</si>
  <si>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</si>
  <si>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</si>
  <si>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</si>
  <si>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</si>
  <si>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</si>
  <si>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</si>
  <si>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</si>
  <si>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</si>
  <si>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</si>
  <si>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</si>
  <si>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</si>
  <si>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</si>
  <si>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</si>
  <si>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</si>
  <si>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</si>
  <si>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</si>
  <si>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</si>
  <si>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</si>
  <si>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</si>
  <si>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鹿児島県志布志市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</si>
  <si>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</si>
  <si>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</si>
  <si>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</si>
  <si>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</si>
  <si>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</si>
  <si>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</si>
  <si>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</si>
  <si>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</si>
  <si>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</si>
  <si>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</si>
  <si>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</si>
  <si>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</si>
  <si>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</si>
  <si>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</si>
  <si>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</si>
  <si>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</si>
  <si>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</si>
  <si>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</si>
  <si>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</si>
  <si>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</si>
  <si>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</si>
  <si>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</si>
  <si>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</si>
  <si>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</si>
  <si>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</si>
  <si>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</si>
  <si>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</si>
  <si>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</si>
  <si>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</si>
  <si>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</si>
  <si>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</si>
  <si>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</si>
  <si>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</si>
  <si>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</si>
  <si>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</si>
  <si>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</si>
  <si>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</si>
  <si>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</si>
  <si>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</si>
  <si>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</si>
  <si>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</si>
  <si>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</si>
  <si>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</si>
  <si>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</si>
  <si>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</si>
  <si>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</si>
  <si>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</si>
  <si>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</si>
  <si>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</si>
  <si>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</si>
  <si>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</si>
  <si>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</si>
  <si>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</si>
  <si>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</si>
  <si>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</si>
  <si>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</si>
  <si>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</si>
  <si>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</si>
  <si>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</si>
  <si>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</si>
  <si>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</si>
  <si>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</si>
  <si>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</si>
  <si>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</si>
  <si>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</si>
  <si>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</si>
  <si>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</si>
  <si>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</si>
  <si>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</si>
  <si>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</si>
  <si>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</si>
  <si>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</si>
  <si>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</si>
  <si>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</si>
  <si>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</si>
  <si>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</si>
  <si>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</si>
  <si>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</si>
  <si>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</si>
  <si>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</si>
  <si>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</si>
  <si>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</si>
  <si>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</si>
  <si>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</si>
  <si>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</si>
  <si>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</si>
  <si>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</si>
  <si>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</si>
  <si>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</si>
  <si>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</si>
  <si>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</si>
  <si>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</si>
  <si>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</si>
  <si>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</si>
  <si>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</si>
  <si>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</si>
  <si>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</si>
  <si>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</si>
  <si>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</si>
  <si>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</si>
  <si>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</si>
  <si>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</si>
  <si>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</si>
  <si>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</si>
  <si>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</si>
  <si>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</si>
  <si>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</si>
  <si>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</si>
  <si>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</si>
  <si>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</si>
  <si>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</si>
  <si>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</si>
  <si>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</si>
  <si>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</si>
  <si>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</si>
  <si>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</si>
  <si>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</si>
  <si>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</si>
  <si>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</si>
  <si>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</si>
  <si>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</si>
  <si>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</si>
  <si>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</si>
  <si>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観光施設</t>
    <phoneticPr fontId="5"/>
  </si>
  <si>
    <t>被保険者数(人)</t>
  </si>
  <si>
    <t>　繰出金</t>
    <phoneticPr fontId="5"/>
  </si>
  <si>
    <t>簡易水道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</si>
  <si>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</si>
  <si>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</si>
  <si>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</si>
  <si>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</si>
  <si>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</si>
  <si>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</si>
  <si>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</si>
  <si>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</si>
  <si>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</si>
  <si>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</si>
  <si>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</si>
  <si>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</si>
  <si>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</si>
  <si>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</si>
  <si>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</si>
  <si>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</si>
  <si>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</si>
  <si>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</si>
  <si>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</si>
  <si>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</si>
  <si>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</si>
  <si>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</si>
  <si>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鹿児島県志布志市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</si>
  <si>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</si>
  <si>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</si>
  <si>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</si>
  <si>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</si>
  <si>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</si>
  <si>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</si>
  <si>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</si>
  <si>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</si>
  <si>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</si>
  <si>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</si>
  <si>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</si>
  <si>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</si>
  <si>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</si>
  <si>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</si>
  <si>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</si>
  <si>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</si>
  <si>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</si>
  <si>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</si>
  <si>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</si>
  <si>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</si>
  <si>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</si>
  <si>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</si>
  <si>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</si>
  <si>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</si>
  <si>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</si>
  <si>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</si>
  <si>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</si>
  <si>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</si>
  <si>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</si>
  <si>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</si>
  <si>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</si>
  <si>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</si>
  <si>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</si>
  <si>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</si>
  <si>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</si>
  <si>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</si>
  <si>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</si>
  <si>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</si>
  <si>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</si>
  <si>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下水道管理特別会計</t>
    <phoneticPr fontId="5"/>
  </si>
  <si>
    <t>法非適用企業</t>
    <phoneticPr fontId="5"/>
  </si>
  <si>
    <t>公共下水道事業特別会計</t>
    <phoneticPr fontId="5"/>
  </si>
  <si>
    <t>国民宿舎特別会計</t>
    <phoneticPr fontId="5"/>
  </si>
  <si>
    <t>法非適用企業</t>
    <phoneticPr fontId="5"/>
  </si>
  <si>
    <t>工業団地整備事業特別会計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</si>
  <si>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</si>
  <si>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</si>
  <si>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</si>
  <si>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</si>
  <si>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</si>
  <si>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</si>
  <si>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</si>
  <si>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</si>
  <si>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</si>
  <si>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</si>
  <si>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</si>
  <si>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</si>
  <si>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</si>
  <si>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</si>
  <si>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</si>
  <si>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</si>
  <si>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</si>
  <si>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</si>
  <si>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</si>
  <si>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</si>
  <si>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</si>
  <si>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</si>
  <si>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</si>
  <si>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</si>
  <si>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</si>
  <si>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</si>
  <si>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</si>
  <si>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</si>
  <si>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</si>
  <si>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</si>
  <si>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</si>
  <si>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</si>
  <si>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</si>
  <si>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</si>
  <si>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</si>
  <si>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</si>
  <si>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</si>
  <si>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</si>
  <si>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</si>
  <si>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</si>
  <si>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</si>
  <si>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</si>
  <si>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</si>
  <si>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</si>
  <si>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</si>
  <si>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</si>
  <si>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</si>
  <si>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</si>
  <si>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</si>
  <si>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</si>
  <si>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</si>
  <si>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</si>
  <si>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</si>
  <si>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</si>
  <si>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</si>
  <si>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</si>
  <si>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</si>
  <si>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</si>
  <si>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</si>
  <si>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</si>
  <si>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</si>
  <si>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</si>
  <si>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</si>
  <si>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</si>
  <si>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</si>
  <si>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</si>
  <si>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</si>
  <si>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</si>
  <si>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下水道管理特別会計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</si>
  <si>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</si>
  <si>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</si>
  <si>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</si>
  <si>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</si>
  <si>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</si>
  <si>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国民宿舎特別会計</t>
    <phoneticPr fontId="5"/>
  </si>
  <si>
    <t>(Ｆ)</t>
    <phoneticPr fontId="5"/>
  </si>
  <si>
    <t>工業団地整備事業特別会計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</si>
  <si>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</si>
  <si>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</si>
  <si>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</si>
  <si>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</si>
  <si>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</si>
  <si>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</si>
  <si>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</si>
  <si>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</si>
  <si>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</si>
  <si>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</si>
  <si>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</si>
  <si>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</si>
  <si>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</si>
  <si>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</si>
  <si>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</si>
  <si>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</si>
  <si>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</si>
  <si>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</si>
  <si>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</si>
  <si>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</si>
  <si>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</si>
  <si>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</si>
  <si>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</si>
  <si>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</si>
  <si>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</si>
  <si>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</si>
  <si>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</si>
  <si>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</si>
  <si>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</si>
  <si>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</si>
  <si>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</si>
  <si>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</si>
  <si>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</si>
  <si>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</si>
  <si>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</si>
  <si>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</si>
  <si>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</si>
  <si>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</si>
  <si>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</si>
  <si>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</si>
  <si>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</si>
  <si>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</si>
  <si>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</si>
  <si>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</si>
  <si>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</si>
  <si>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</si>
  <si>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</si>
  <si>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</si>
  <si>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</si>
  <si>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</si>
  <si>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</si>
  <si>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</si>
  <si>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</si>
  <si>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</si>
  <si>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</si>
  <si>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</si>
  <si>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</si>
  <si>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</si>
  <si>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</si>
  <si>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</si>
  <si>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</si>
  <si>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</si>
  <si>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</si>
  <si>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</si>
  <si>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</si>
  <si>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</si>
  <si>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</si>
  <si>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</si>
  <si>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</si>
  <si>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</si>
  <si>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</si>
  <si>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</si>
  <si>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</si>
  <si>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</si>
  <si>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</si>
  <si>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</si>
  <si>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</si>
  <si>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</si>
  <si>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</si>
  <si>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</si>
  <si>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</si>
  <si>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</si>
  <si>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</si>
  <si>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</si>
  <si>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</si>
  <si>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1.05</t>
  </si>
  <si>
    <t>水道事業会計</t>
  </si>
  <si>
    <t>一般会計</t>
  </si>
  <si>
    <t>介護保険特別会計</t>
  </si>
  <si>
    <t>国民健康保険特別会計</t>
  </si>
  <si>
    <t>下水道管理特別会計</t>
  </si>
  <si>
    <t>後期高齢者医療特別会計</t>
  </si>
  <si>
    <t>国民宿舎特別会計</t>
  </si>
  <si>
    <t>公共下水道事業特別会計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</si>
  <si>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</si>
  <si>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</si>
  <si>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</si>
  <si>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</si>
  <si>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</si>
  <si>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</si>
  <si>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</si>
  <si>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</si>
  <si>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</si>
  <si>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鹿児島県市町村総合事務組合</t>
  </si>
  <si>
    <t>曽於北部衛生処理組合</t>
  </si>
  <si>
    <t>大隅曽於地区消防組合</t>
  </si>
  <si>
    <t>曽於南部厚生事務組合</t>
  </si>
  <si>
    <t>曽於地区介護保険組合</t>
  </si>
  <si>
    <t>曽於地域公設地方卸売市場管理組合</t>
  </si>
  <si>
    <t>志布志まちづくり公社</t>
    <rPh sb="0" eb="3">
      <t>シブシ</t>
    </rPh>
    <rPh sb="8" eb="10">
      <t>コウシャ</t>
    </rPh>
    <phoneticPr fontId="2"/>
  </si>
  <si>
    <t>志布志市土地開発公社</t>
    <rPh sb="0" eb="4">
      <t>シブシシ</t>
    </rPh>
    <rPh sb="4" eb="6">
      <t>トチ</t>
    </rPh>
    <rPh sb="6" eb="8">
      <t>カイハツ</t>
    </rPh>
    <rPh sb="8" eb="10">
      <t>コウシャ</t>
    </rPh>
    <phoneticPr fontId="2"/>
  </si>
  <si>
    <t>志布志市農業公社</t>
    <rPh sb="0" eb="4">
      <t>シブシシ</t>
    </rPh>
    <rPh sb="4" eb="6">
      <t>ノウギョウ</t>
    </rPh>
    <rPh sb="6" eb="8">
      <t>コウシャ</t>
    </rPh>
    <phoneticPr fontId="2"/>
  </si>
  <si>
    <t>▲２</t>
    <phoneticPr fontId="2"/>
  </si>
  <si>
    <t>地域づくり推進基金</t>
    <rPh sb="0" eb="2">
      <t>チイキ</t>
    </rPh>
    <rPh sb="5" eb="7">
      <t>スイシン</t>
    </rPh>
    <rPh sb="7" eb="9">
      <t>キキン</t>
    </rPh>
    <phoneticPr fontId="2"/>
  </si>
  <si>
    <t>施設整備事業基金</t>
    <rPh sb="0" eb="2">
      <t>シセツ</t>
    </rPh>
    <rPh sb="2" eb="4">
      <t>セイビ</t>
    </rPh>
    <rPh sb="4" eb="6">
      <t>ジギョウ</t>
    </rPh>
    <rPh sb="6" eb="8">
      <t>キキン</t>
    </rPh>
    <phoneticPr fontId="2"/>
  </si>
  <si>
    <t>ふるさと志基金</t>
    <rPh sb="4" eb="5">
      <t>ココロザシ</t>
    </rPh>
    <rPh sb="5" eb="7">
      <t>キキン</t>
    </rPh>
    <phoneticPr fontId="2"/>
  </si>
  <si>
    <t>地域福祉基金</t>
    <rPh sb="0" eb="2">
      <t>チイキ</t>
    </rPh>
    <rPh sb="2" eb="4">
      <t>フクシ</t>
    </rPh>
    <rPh sb="4" eb="6">
      <t>キキン</t>
    </rPh>
    <phoneticPr fontId="2"/>
  </si>
  <si>
    <t>-</t>
    <phoneticPr fontId="2"/>
  </si>
  <si>
    <t>-</t>
    <phoneticPr fontId="2"/>
  </si>
  <si>
    <t>鹿児島県後期高齢者医療広域連合(一般）</t>
    <rPh sb="16" eb="18">
      <t>イッパン</t>
    </rPh>
    <phoneticPr fontId="35"/>
  </si>
  <si>
    <t>鹿児島県後期高齢者医療広域連合（特別会計）</t>
    <rPh sb="16" eb="18">
      <t>トクベツ</t>
    </rPh>
    <rPh sb="18" eb="20">
      <t>カイケイ</t>
    </rPh>
    <phoneticPr fontId="35"/>
  </si>
  <si>
    <t>-</t>
    <phoneticPr fontId="2"/>
  </si>
  <si>
    <t>-</t>
    <phoneticPr fontId="2"/>
  </si>
  <si>
    <t>中山間ふるさと・水と土保全事業積立基金</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</si>
  <si>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</si>
  <si>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</si>
  <si>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</si>
  <si>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</si>
  <si>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</si>
  <si>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</si>
  <si>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</si>
  <si>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</si>
  <si>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</si>
  <si>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本市では、地方債の新規発行を抑制し残高の圧縮に努めているため、将来負担比率は類似団体よりも低い水準に抑えられている。一方、実質公債費比率はやや上昇傾向にあり、類似団体よりもやや高い水準にある。今後も公債費適正化に向けた取組を継続する。</t>
    <rPh sb="12" eb="14">
      <t>ハッコウ</t>
    </rPh>
    <rPh sb="46" eb="47">
      <t>ヒク</t>
    </rPh>
    <rPh sb="51" eb="52">
      <t>オサ</t>
    </rPh>
    <rPh sb="89" eb="90">
      <t>タカ</t>
    </rPh>
    <phoneticPr fontId="5"/>
  </si>
  <si>
    <t>実質公債費比率</t>
    <phoneticPr fontId="5"/>
  </si>
  <si>
    <t xml:space="preserve"> </t>
    <phoneticPr fontId="5"/>
  </si>
  <si>
    <t xml:space="preserve"> </t>
    <phoneticPr fontId="5"/>
  </si>
  <si>
    <t>　本市では、地方債の新規発行を抑制し、残高の圧縮に努めているため、将来負担比率は類似団体よりも低い水準に抑えられている。また、有形固定資産減価償却率も類似団体よりも低い水準にある。本市の場合は、高規格道路建設に伴う市道整備の起債を行っているため、長期的に見た場合の公共施設等を含めた将来負担は高い水準になると予想される。今後も公共施設等総合管理計画並びに個別計画に沿った総量・更新費用の圧縮に努め老朽化対策を継続して行う。</t>
    <rPh sb="12" eb="14">
      <t>ハッコウ</t>
    </rPh>
    <rPh sb="47" eb="48">
      <t>ヒク</t>
    </rPh>
    <rPh sb="52" eb="53">
      <t>オサ</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</si>
</sst>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87" fontId="33" fillId="0" borderId="117" xfId="12" applyNumberFormat="1" applyFont="1" applyBorder="1" applyAlignment="1" applyProtection="1">
      <alignment horizontal="right" vertical="center" shrinkToFit="1"/>
      <protection locked="0"/>
    </xf>
    <xf numFmtId="187" fontId="33" fillId="0" borderId="113" xfId="12" applyNumberFormat="1" applyFont="1" applyBorder="1" applyAlignment="1" applyProtection="1">
      <alignment horizontal="right" vertical="center" shrinkToFit="1"/>
      <protection locked="0"/>
    </xf>
    <xf numFmtId="187" fontId="33" fillId="0" borderId="120" xfId="12"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83623</c:v>
                </c:pt>
                <c:pt idx="1">
                  <c:v>87974</c:v>
                </c:pt>
                <c:pt idx="2">
                  <c:v>83280</c:v>
                </c:pt>
                <c:pt idx="3">
                  <c:v>88968</c:v>
                </c:pt>
                <c:pt idx="4">
                  <c:v>85173</c:v>
                </c:pt>
              </c:numCache>
            </c:numRef>
          </c:val>
          <c:smooth val="0"/>
          <c:extLst>
            <c:ext xmlns:c16="http://schemas.microsoft.com/office/drawing/2014/chart" uri="{C3380CC4-5D6E-409C-BE32-E72D297353CC}">
              <c16:uniqueId val="{00000000-BAB5-44D2-9D05-47B98BFAC6D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88619</c:v>
                </c:pt>
                <c:pt idx="1">
                  <c:v>94454</c:v>
                </c:pt>
                <c:pt idx="2">
                  <c:v>107121</c:v>
                </c:pt>
                <c:pt idx="3">
                  <c:v>140086</c:v>
                </c:pt>
                <c:pt idx="4">
                  <c:v>136420</c:v>
                </c:pt>
              </c:numCache>
            </c:numRef>
          </c:val>
          <c:smooth val="0"/>
          <c:extLst>
            <c:ext xmlns:c16="http://schemas.microsoft.com/office/drawing/2014/chart" uri="{C3380CC4-5D6E-409C-BE32-E72D297353CC}">
              <c16:uniqueId val="{00000001-BAB5-44D2-9D05-47B98BFAC6D1}"/>
            </c:ext>
          </c:extLst>
        </c:ser>
        <c:dLbls>
          <c:showLegendKey val="0"/>
          <c:showVal val="0"/>
          <c:showCatName val="0"/>
          <c:showSerName val="0"/>
          <c:showPercent val="0"/>
          <c:showBubbleSize val="0"/>
        </c:dLbls>
        <c:marker val="1"/>
        <c:smooth val="0"/>
        <c:axId val="214551168"/>
        <c:axId val="214550400"/>
      </c:lineChart>
      <c:catAx>
        <c:axId val="2145511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4550400"/>
        <c:crosses val="autoZero"/>
        <c:auto val="1"/>
        <c:lblAlgn val="ctr"/>
        <c:lblOffset val="100"/>
        <c:tickLblSkip val="1"/>
        <c:tickMarkSkip val="1"/>
        <c:noMultiLvlLbl val="0"/>
      </c:catAx>
      <c:valAx>
        <c:axId val="21455040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45511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4.1500000000000004</c:v>
                </c:pt>
                <c:pt idx="1">
                  <c:v>4.33</c:v>
                </c:pt>
                <c:pt idx="2">
                  <c:v>5.17</c:v>
                </c:pt>
                <c:pt idx="3">
                  <c:v>5.57</c:v>
                </c:pt>
                <c:pt idx="4">
                  <c:v>4.5199999999999996</c:v>
                </c:pt>
              </c:numCache>
            </c:numRef>
          </c:val>
          <c:extLst>
            <c:ext xmlns:c16="http://schemas.microsoft.com/office/drawing/2014/chart" uri="{C3380CC4-5D6E-409C-BE32-E72D297353CC}">
              <c16:uniqueId val="{00000000-E6A0-443E-BA43-F6246FFAD05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20.48</c:v>
                </c:pt>
                <c:pt idx="1">
                  <c:v>21.55</c:v>
                </c:pt>
                <c:pt idx="2">
                  <c:v>22.04</c:v>
                </c:pt>
                <c:pt idx="3">
                  <c:v>22.84</c:v>
                </c:pt>
                <c:pt idx="4">
                  <c:v>23.24</c:v>
                </c:pt>
              </c:numCache>
            </c:numRef>
          </c:val>
          <c:extLst>
            <c:ext xmlns:c16="http://schemas.microsoft.com/office/drawing/2014/chart" uri="{C3380CC4-5D6E-409C-BE32-E72D297353CC}">
              <c16:uniqueId val="{00000001-E6A0-443E-BA43-F6246FFAD05F}"/>
            </c:ext>
          </c:extLst>
        </c:ser>
        <c:dLbls>
          <c:showLegendKey val="0"/>
          <c:showVal val="0"/>
          <c:showCatName val="0"/>
          <c:showSerName val="0"/>
          <c:showPercent val="0"/>
          <c:showBubbleSize val="0"/>
        </c:dLbls>
        <c:gapWidth val="250"/>
        <c:overlap val="100"/>
        <c:axId val="223612928"/>
        <c:axId val="2236148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0.05</c:v>
                </c:pt>
                <c:pt idx="1">
                  <c:v>1.37</c:v>
                </c:pt>
                <c:pt idx="2">
                  <c:v>0.99</c:v>
                </c:pt>
                <c:pt idx="3">
                  <c:v>0.74</c:v>
                </c:pt>
                <c:pt idx="4">
                  <c:v>-1.05</c:v>
                </c:pt>
              </c:numCache>
            </c:numRef>
          </c:val>
          <c:smooth val="0"/>
          <c:extLst>
            <c:ext xmlns:c16="http://schemas.microsoft.com/office/drawing/2014/chart" uri="{C3380CC4-5D6E-409C-BE32-E72D297353CC}">
              <c16:uniqueId val="{00000002-E6A0-443E-BA43-F6246FFAD05F}"/>
            </c:ext>
          </c:extLst>
        </c:ser>
        <c:dLbls>
          <c:showLegendKey val="0"/>
          <c:showVal val="0"/>
          <c:showCatName val="0"/>
          <c:showSerName val="0"/>
          <c:showPercent val="0"/>
          <c:showBubbleSize val="0"/>
        </c:dLbls>
        <c:marker val="1"/>
        <c:smooth val="0"/>
        <c:axId val="223612928"/>
        <c:axId val="223614848"/>
      </c:lineChart>
      <c:catAx>
        <c:axId val="223612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3614848"/>
        <c:crosses val="autoZero"/>
        <c:auto val="1"/>
        <c:lblAlgn val="ctr"/>
        <c:lblOffset val="100"/>
        <c:tickLblSkip val="1"/>
        <c:tickMarkSkip val="1"/>
        <c:noMultiLvlLbl val="0"/>
      </c:catAx>
      <c:valAx>
        <c:axId val="223614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3612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E774-44BA-8749-AB0084AFC94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774-44BA-8749-AB0084AFC94A}"/>
            </c:ext>
          </c:extLst>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774-44BA-8749-AB0084AFC94A}"/>
            </c:ext>
          </c:extLst>
        </c:ser>
        <c:ser>
          <c:idx val="3"/>
          <c:order val="3"/>
          <c:tx>
            <c:strRef>
              <c:f>データシート!$A$30</c:f>
              <c:strCache>
                <c:ptCount val="1"/>
                <c:pt idx="0">
                  <c:v>国民宿舎特別会計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3-E774-44BA-8749-AB0084AFC94A}"/>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0.02</c:v>
                </c:pt>
                <c:pt idx="2">
                  <c:v>#N/A</c:v>
                </c:pt>
                <c:pt idx="3">
                  <c:v>0.03</c:v>
                </c:pt>
                <c:pt idx="4">
                  <c:v>#N/A</c:v>
                </c:pt>
                <c:pt idx="5">
                  <c:v>0.01</c:v>
                </c:pt>
                <c:pt idx="6">
                  <c:v>#N/A</c:v>
                </c:pt>
                <c:pt idx="7">
                  <c:v>0.01</c:v>
                </c:pt>
                <c:pt idx="8">
                  <c:v>#N/A</c:v>
                </c:pt>
                <c:pt idx="9">
                  <c:v>0.01</c:v>
                </c:pt>
              </c:numCache>
            </c:numRef>
          </c:val>
          <c:extLst>
            <c:ext xmlns:c16="http://schemas.microsoft.com/office/drawing/2014/chart" uri="{C3380CC4-5D6E-409C-BE32-E72D297353CC}">
              <c16:uniqueId val="{00000004-E774-44BA-8749-AB0084AFC94A}"/>
            </c:ext>
          </c:extLst>
        </c:ser>
        <c:ser>
          <c:idx val="5"/>
          <c:order val="5"/>
          <c:tx>
            <c:strRef>
              <c:f>データシート!$A$32</c:f>
              <c:strCache>
                <c:ptCount val="1"/>
                <c:pt idx="0">
                  <c:v>下水道管理特別会計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0.06</c:v>
                </c:pt>
                <c:pt idx="2">
                  <c:v>#N/A</c:v>
                </c:pt>
                <c:pt idx="3">
                  <c:v>0.05</c:v>
                </c:pt>
                <c:pt idx="4">
                  <c:v>#N/A</c:v>
                </c:pt>
                <c:pt idx="5">
                  <c:v>0.04</c:v>
                </c:pt>
                <c:pt idx="6">
                  <c:v>#N/A</c:v>
                </c:pt>
                <c:pt idx="7">
                  <c:v>0.03</c:v>
                </c:pt>
                <c:pt idx="8">
                  <c:v>#N/A</c:v>
                </c:pt>
                <c:pt idx="9">
                  <c:v>0.02</c:v>
                </c:pt>
              </c:numCache>
            </c:numRef>
          </c:val>
          <c:extLst>
            <c:ext xmlns:c16="http://schemas.microsoft.com/office/drawing/2014/chart" uri="{C3380CC4-5D6E-409C-BE32-E72D297353CC}">
              <c16:uniqueId val="{00000005-E774-44BA-8749-AB0084AFC94A}"/>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1.96</c:v>
                </c:pt>
                <c:pt idx="2">
                  <c:v>#N/A</c:v>
                </c:pt>
                <c:pt idx="3">
                  <c:v>1.79</c:v>
                </c:pt>
                <c:pt idx="4">
                  <c:v>#N/A</c:v>
                </c:pt>
                <c:pt idx="5">
                  <c:v>1.78</c:v>
                </c:pt>
                <c:pt idx="6">
                  <c:v>#N/A</c:v>
                </c:pt>
                <c:pt idx="7">
                  <c:v>2.72</c:v>
                </c:pt>
                <c:pt idx="8">
                  <c:v>#N/A</c:v>
                </c:pt>
                <c:pt idx="9">
                  <c:v>2.0099999999999998</c:v>
                </c:pt>
              </c:numCache>
            </c:numRef>
          </c:val>
          <c:extLst>
            <c:ext xmlns:c16="http://schemas.microsoft.com/office/drawing/2014/chart" uri="{C3380CC4-5D6E-409C-BE32-E72D297353CC}">
              <c16:uniqueId val="{00000006-E774-44BA-8749-AB0084AFC94A}"/>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1.58</c:v>
                </c:pt>
                <c:pt idx="2">
                  <c:v>#N/A</c:v>
                </c:pt>
                <c:pt idx="3">
                  <c:v>2.29</c:v>
                </c:pt>
                <c:pt idx="4">
                  <c:v>#N/A</c:v>
                </c:pt>
                <c:pt idx="5">
                  <c:v>3.13</c:v>
                </c:pt>
                <c:pt idx="6">
                  <c:v>#N/A</c:v>
                </c:pt>
                <c:pt idx="7">
                  <c:v>3.32</c:v>
                </c:pt>
                <c:pt idx="8">
                  <c:v>#N/A</c:v>
                </c:pt>
                <c:pt idx="9">
                  <c:v>3.92</c:v>
                </c:pt>
              </c:numCache>
            </c:numRef>
          </c:val>
          <c:extLst>
            <c:ext xmlns:c16="http://schemas.microsoft.com/office/drawing/2014/chart" uri="{C3380CC4-5D6E-409C-BE32-E72D297353CC}">
              <c16:uniqueId val="{00000007-E774-44BA-8749-AB0084AFC94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4.1500000000000004</c:v>
                </c:pt>
                <c:pt idx="2">
                  <c:v>#N/A</c:v>
                </c:pt>
                <c:pt idx="3">
                  <c:v>4.78</c:v>
                </c:pt>
                <c:pt idx="4">
                  <c:v>#N/A</c:v>
                </c:pt>
                <c:pt idx="5">
                  <c:v>5.24</c:v>
                </c:pt>
                <c:pt idx="6">
                  <c:v>#N/A</c:v>
                </c:pt>
                <c:pt idx="7">
                  <c:v>5.68</c:v>
                </c:pt>
                <c:pt idx="8">
                  <c:v>#N/A</c:v>
                </c:pt>
                <c:pt idx="9">
                  <c:v>5.84</c:v>
                </c:pt>
              </c:numCache>
            </c:numRef>
          </c:val>
          <c:extLst>
            <c:ext xmlns:c16="http://schemas.microsoft.com/office/drawing/2014/chart" uri="{C3380CC4-5D6E-409C-BE32-E72D297353CC}">
              <c16:uniqueId val="{00000008-E774-44BA-8749-AB0084AFC94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5.97</c:v>
                </c:pt>
                <c:pt idx="2">
                  <c:v>#N/A</c:v>
                </c:pt>
                <c:pt idx="3">
                  <c:v>6.55</c:v>
                </c:pt>
                <c:pt idx="4">
                  <c:v>#N/A</c:v>
                </c:pt>
                <c:pt idx="5">
                  <c:v>8.2200000000000006</c:v>
                </c:pt>
                <c:pt idx="6">
                  <c:v>#N/A</c:v>
                </c:pt>
                <c:pt idx="7">
                  <c:v>9.19</c:v>
                </c:pt>
                <c:pt idx="8">
                  <c:v>#N/A</c:v>
                </c:pt>
                <c:pt idx="9">
                  <c:v>10.47</c:v>
                </c:pt>
              </c:numCache>
            </c:numRef>
          </c:val>
          <c:extLst>
            <c:ext xmlns:c16="http://schemas.microsoft.com/office/drawing/2014/chart" uri="{C3380CC4-5D6E-409C-BE32-E72D297353CC}">
              <c16:uniqueId val="{00000009-E774-44BA-8749-AB0084AFC94A}"/>
            </c:ext>
          </c:extLst>
        </c:ser>
        <c:dLbls>
          <c:showLegendKey val="0"/>
          <c:showVal val="0"/>
          <c:showCatName val="0"/>
          <c:showSerName val="0"/>
          <c:showPercent val="0"/>
          <c:showBubbleSize val="0"/>
        </c:dLbls>
        <c:gapWidth val="150"/>
        <c:overlap val="100"/>
        <c:axId val="217696128"/>
        <c:axId val="217697664"/>
      </c:barChart>
      <c:catAx>
        <c:axId val="217696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7697664"/>
        <c:crosses val="autoZero"/>
        <c:auto val="1"/>
        <c:lblAlgn val="ctr"/>
        <c:lblOffset val="100"/>
        <c:tickLblSkip val="1"/>
        <c:tickMarkSkip val="1"/>
        <c:noMultiLvlLbl val="0"/>
      </c:catAx>
      <c:valAx>
        <c:axId val="2176976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76961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2083</c:v>
                </c:pt>
                <c:pt idx="5">
                  <c:v>2098</c:v>
                </c:pt>
                <c:pt idx="8">
                  <c:v>2041</c:v>
                </c:pt>
                <c:pt idx="11">
                  <c:v>2047</c:v>
                </c:pt>
                <c:pt idx="14">
                  <c:v>2046</c:v>
                </c:pt>
              </c:numCache>
            </c:numRef>
          </c:val>
          <c:extLst>
            <c:ext xmlns:c16="http://schemas.microsoft.com/office/drawing/2014/chart" uri="{C3380CC4-5D6E-409C-BE32-E72D297353CC}">
              <c16:uniqueId val="{00000000-9F7B-43DD-AC4D-576D2A3E43B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F7B-43DD-AC4D-576D2A3E43B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104</c:v>
                </c:pt>
                <c:pt idx="3">
                  <c:v>104</c:v>
                </c:pt>
                <c:pt idx="6">
                  <c:v>104</c:v>
                </c:pt>
                <c:pt idx="9">
                  <c:v>104</c:v>
                </c:pt>
                <c:pt idx="12">
                  <c:v>102</c:v>
                </c:pt>
              </c:numCache>
            </c:numRef>
          </c:val>
          <c:extLst>
            <c:ext xmlns:c16="http://schemas.microsoft.com/office/drawing/2014/chart" uri="{C3380CC4-5D6E-409C-BE32-E72D297353CC}">
              <c16:uniqueId val="{00000002-9F7B-43DD-AC4D-576D2A3E43B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4</c:v>
                </c:pt>
                <c:pt idx="3">
                  <c:v>5</c:v>
                </c:pt>
                <c:pt idx="6">
                  <c:v>20</c:v>
                </c:pt>
                <c:pt idx="9">
                  <c:v>20</c:v>
                </c:pt>
                <c:pt idx="12">
                  <c:v>21</c:v>
                </c:pt>
              </c:numCache>
            </c:numRef>
          </c:val>
          <c:extLst>
            <c:ext xmlns:c16="http://schemas.microsoft.com/office/drawing/2014/chart" uri="{C3380CC4-5D6E-409C-BE32-E72D297353CC}">
              <c16:uniqueId val="{00000003-9F7B-43DD-AC4D-576D2A3E43B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288</c:v>
                </c:pt>
                <c:pt idx="3">
                  <c:v>318</c:v>
                </c:pt>
                <c:pt idx="6">
                  <c:v>279</c:v>
                </c:pt>
                <c:pt idx="9">
                  <c:v>294</c:v>
                </c:pt>
                <c:pt idx="12">
                  <c:v>274</c:v>
                </c:pt>
              </c:numCache>
            </c:numRef>
          </c:val>
          <c:extLst>
            <c:ext xmlns:c16="http://schemas.microsoft.com/office/drawing/2014/chart" uri="{C3380CC4-5D6E-409C-BE32-E72D297353CC}">
              <c16:uniqueId val="{00000004-9F7B-43DD-AC4D-576D2A3E43B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F7B-43DD-AC4D-576D2A3E43B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F7B-43DD-AC4D-576D2A3E43B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2603</c:v>
                </c:pt>
                <c:pt idx="3">
                  <c:v>2606</c:v>
                </c:pt>
                <c:pt idx="6">
                  <c:v>2564</c:v>
                </c:pt>
                <c:pt idx="9">
                  <c:v>2573</c:v>
                </c:pt>
                <c:pt idx="12">
                  <c:v>2629</c:v>
                </c:pt>
              </c:numCache>
            </c:numRef>
          </c:val>
          <c:extLst>
            <c:ext xmlns:c16="http://schemas.microsoft.com/office/drawing/2014/chart" uri="{C3380CC4-5D6E-409C-BE32-E72D297353CC}">
              <c16:uniqueId val="{00000007-9F7B-43DD-AC4D-576D2A3E43B0}"/>
            </c:ext>
          </c:extLst>
        </c:ser>
        <c:dLbls>
          <c:showLegendKey val="0"/>
          <c:showVal val="0"/>
          <c:showCatName val="0"/>
          <c:showSerName val="0"/>
          <c:showPercent val="0"/>
          <c:showBubbleSize val="0"/>
        </c:dLbls>
        <c:gapWidth val="100"/>
        <c:overlap val="100"/>
        <c:axId val="208954496"/>
        <c:axId val="2089564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916</c:v>
                </c:pt>
                <c:pt idx="2">
                  <c:v>#N/A</c:v>
                </c:pt>
                <c:pt idx="3">
                  <c:v>#N/A</c:v>
                </c:pt>
                <c:pt idx="4">
                  <c:v>935</c:v>
                </c:pt>
                <c:pt idx="5">
                  <c:v>#N/A</c:v>
                </c:pt>
                <c:pt idx="6">
                  <c:v>#N/A</c:v>
                </c:pt>
                <c:pt idx="7">
                  <c:v>926</c:v>
                </c:pt>
                <c:pt idx="8">
                  <c:v>#N/A</c:v>
                </c:pt>
                <c:pt idx="9">
                  <c:v>#N/A</c:v>
                </c:pt>
                <c:pt idx="10">
                  <c:v>944</c:v>
                </c:pt>
                <c:pt idx="11">
                  <c:v>#N/A</c:v>
                </c:pt>
                <c:pt idx="12">
                  <c:v>#N/A</c:v>
                </c:pt>
                <c:pt idx="13">
                  <c:v>980</c:v>
                </c:pt>
                <c:pt idx="14">
                  <c:v>#N/A</c:v>
                </c:pt>
              </c:numCache>
            </c:numRef>
          </c:val>
          <c:smooth val="0"/>
          <c:extLst>
            <c:ext xmlns:c16="http://schemas.microsoft.com/office/drawing/2014/chart" uri="{C3380CC4-5D6E-409C-BE32-E72D297353CC}">
              <c16:uniqueId val="{00000008-9F7B-43DD-AC4D-576D2A3E43B0}"/>
            </c:ext>
          </c:extLst>
        </c:ser>
        <c:dLbls>
          <c:showLegendKey val="0"/>
          <c:showVal val="0"/>
          <c:showCatName val="0"/>
          <c:showSerName val="0"/>
          <c:showPercent val="0"/>
          <c:showBubbleSize val="0"/>
        </c:dLbls>
        <c:marker val="1"/>
        <c:smooth val="0"/>
        <c:axId val="208954496"/>
        <c:axId val="208956416"/>
      </c:lineChart>
      <c:catAx>
        <c:axId val="208954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8956416"/>
        <c:crosses val="autoZero"/>
        <c:auto val="1"/>
        <c:lblAlgn val="ctr"/>
        <c:lblOffset val="100"/>
        <c:tickLblSkip val="1"/>
        <c:tickMarkSkip val="1"/>
        <c:noMultiLvlLbl val="0"/>
      </c:catAx>
      <c:valAx>
        <c:axId val="2089564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8954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19642</c:v>
                </c:pt>
                <c:pt idx="5">
                  <c:v>19729</c:v>
                </c:pt>
                <c:pt idx="8">
                  <c:v>19393</c:v>
                </c:pt>
                <c:pt idx="11">
                  <c:v>19182</c:v>
                </c:pt>
                <c:pt idx="14">
                  <c:v>18946</c:v>
                </c:pt>
              </c:numCache>
            </c:numRef>
          </c:val>
          <c:extLst>
            <c:ext xmlns:c16="http://schemas.microsoft.com/office/drawing/2014/chart" uri="{C3380CC4-5D6E-409C-BE32-E72D297353CC}">
              <c16:uniqueId val="{00000000-C75C-42F6-9B97-D53FF6EBBA7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625</c:v>
                </c:pt>
                <c:pt idx="5">
                  <c:v>669</c:v>
                </c:pt>
                <c:pt idx="8">
                  <c:v>719</c:v>
                </c:pt>
                <c:pt idx="11">
                  <c:v>729</c:v>
                </c:pt>
                <c:pt idx="14">
                  <c:v>733</c:v>
                </c:pt>
              </c:numCache>
            </c:numRef>
          </c:val>
          <c:extLst>
            <c:ext xmlns:c16="http://schemas.microsoft.com/office/drawing/2014/chart" uri="{C3380CC4-5D6E-409C-BE32-E72D297353CC}">
              <c16:uniqueId val="{00000001-C75C-42F6-9B97-D53FF6EBBA7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5207</c:v>
                </c:pt>
                <c:pt idx="5">
                  <c:v>5542</c:v>
                </c:pt>
                <c:pt idx="8">
                  <c:v>5991</c:v>
                </c:pt>
                <c:pt idx="11">
                  <c:v>6479</c:v>
                </c:pt>
                <c:pt idx="14">
                  <c:v>6757</c:v>
                </c:pt>
              </c:numCache>
            </c:numRef>
          </c:val>
          <c:extLst>
            <c:ext xmlns:c16="http://schemas.microsoft.com/office/drawing/2014/chart" uri="{C3380CC4-5D6E-409C-BE32-E72D297353CC}">
              <c16:uniqueId val="{00000002-C75C-42F6-9B97-D53FF6EBBA7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75C-42F6-9B97-D53FF6EBBA7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75C-42F6-9B97-D53FF6EBBA7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766</c:v>
                </c:pt>
                <c:pt idx="9">
                  <c:v>667</c:v>
                </c:pt>
                <c:pt idx="12">
                  <c:v>590</c:v>
                </c:pt>
              </c:numCache>
            </c:numRef>
          </c:val>
          <c:extLst>
            <c:ext xmlns:c16="http://schemas.microsoft.com/office/drawing/2014/chart" uri="{C3380CC4-5D6E-409C-BE32-E72D297353CC}">
              <c16:uniqueId val="{00000005-C75C-42F6-9B97-D53FF6EBBA7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3129</c:v>
                </c:pt>
                <c:pt idx="3">
                  <c:v>2912</c:v>
                </c:pt>
                <c:pt idx="6">
                  <c:v>2729</c:v>
                </c:pt>
                <c:pt idx="9">
                  <c:v>2549</c:v>
                </c:pt>
                <c:pt idx="12">
                  <c:v>2307</c:v>
                </c:pt>
              </c:numCache>
            </c:numRef>
          </c:val>
          <c:extLst>
            <c:ext xmlns:c16="http://schemas.microsoft.com/office/drawing/2014/chart" uri="{C3380CC4-5D6E-409C-BE32-E72D297353CC}">
              <c16:uniqueId val="{00000006-C75C-42F6-9B97-D53FF6EBBA7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123</c:v>
                </c:pt>
                <c:pt idx="3">
                  <c:v>130</c:v>
                </c:pt>
                <c:pt idx="6">
                  <c:v>117</c:v>
                </c:pt>
                <c:pt idx="9">
                  <c:v>110</c:v>
                </c:pt>
                <c:pt idx="12">
                  <c:v>137</c:v>
                </c:pt>
              </c:numCache>
            </c:numRef>
          </c:val>
          <c:extLst>
            <c:ext xmlns:c16="http://schemas.microsoft.com/office/drawing/2014/chart" uri="{C3380CC4-5D6E-409C-BE32-E72D297353CC}">
              <c16:uniqueId val="{00000007-C75C-42F6-9B97-D53FF6EBBA7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2794</c:v>
                </c:pt>
                <c:pt idx="3">
                  <c:v>2739</c:v>
                </c:pt>
                <c:pt idx="6">
                  <c:v>2606</c:v>
                </c:pt>
                <c:pt idx="9">
                  <c:v>2416</c:v>
                </c:pt>
                <c:pt idx="12">
                  <c:v>2353</c:v>
                </c:pt>
              </c:numCache>
            </c:numRef>
          </c:val>
          <c:extLst>
            <c:ext xmlns:c16="http://schemas.microsoft.com/office/drawing/2014/chart" uri="{C3380CC4-5D6E-409C-BE32-E72D297353CC}">
              <c16:uniqueId val="{00000008-C75C-42F6-9B97-D53FF6EBBA7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1369</c:v>
                </c:pt>
                <c:pt idx="3">
                  <c:v>1201</c:v>
                </c:pt>
                <c:pt idx="6">
                  <c:v>267</c:v>
                </c:pt>
                <c:pt idx="9">
                  <c:v>185</c:v>
                </c:pt>
                <c:pt idx="12">
                  <c:v>89</c:v>
                </c:pt>
              </c:numCache>
            </c:numRef>
          </c:val>
          <c:extLst>
            <c:ext xmlns:c16="http://schemas.microsoft.com/office/drawing/2014/chart" uri="{C3380CC4-5D6E-409C-BE32-E72D297353CC}">
              <c16:uniqueId val="{00000009-C75C-42F6-9B97-D53FF6EBBA7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24167</c:v>
                </c:pt>
                <c:pt idx="3">
                  <c:v>24259</c:v>
                </c:pt>
                <c:pt idx="6">
                  <c:v>23859</c:v>
                </c:pt>
                <c:pt idx="9">
                  <c:v>23630</c:v>
                </c:pt>
                <c:pt idx="12">
                  <c:v>23099</c:v>
                </c:pt>
              </c:numCache>
            </c:numRef>
          </c:val>
          <c:extLst>
            <c:ext xmlns:c16="http://schemas.microsoft.com/office/drawing/2014/chart" uri="{C3380CC4-5D6E-409C-BE32-E72D297353CC}">
              <c16:uniqueId val="{0000000A-C75C-42F6-9B97-D53FF6EBBA77}"/>
            </c:ext>
          </c:extLst>
        </c:ser>
        <c:dLbls>
          <c:showLegendKey val="0"/>
          <c:showVal val="0"/>
          <c:showCatName val="0"/>
          <c:showSerName val="0"/>
          <c:showPercent val="0"/>
          <c:showBubbleSize val="0"/>
        </c:dLbls>
        <c:gapWidth val="100"/>
        <c:overlap val="100"/>
        <c:axId val="224091520"/>
        <c:axId val="2240977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6110</c:v>
                </c:pt>
                <c:pt idx="2">
                  <c:v>#N/A</c:v>
                </c:pt>
                <c:pt idx="3">
                  <c:v>#N/A</c:v>
                </c:pt>
                <c:pt idx="4">
                  <c:v>5300</c:v>
                </c:pt>
                <c:pt idx="5">
                  <c:v>#N/A</c:v>
                </c:pt>
                <c:pt idx="6">
                  <c:v>#N/A</c:v>
                </c:pt>
                <c:pt idx="7">
                  <c:v>4239</c:v>
                </c:pt>
                <c:pt idx="8">
                  <c:v>#N/A</c:v>
                </c:pt>
                <c:pt idx="9">
                  <c:v>#N/A</c:v>
                </c:pt>
                <c:pt idx="10">
                  <c:v>3167</c:v>
                </c:pt>
                <c:pt idx="11">
                  <c:v>#N/A</c:v>
                </c:pt>
                <c:pt idx="12">
                  <c:v>#N/A</c:v>
                </c:pt>
                <c:pt idx="13">
                  <c:v>2140</c:v>
                </c:pt>
                <c:pt idx="14">
                  <c:v>#N/A</c:v>
                </c:pt>
              </c:numCache>
            </c:numRef>
          </c:val>
          <c:smooth val="0"/>
          <c:extLst>
            <c:ext xmlns:c16="http://schemas.microsoft.com/office/drawing/2014/chart" uri="{C3380CC4-5D6E-409C-BE32-E72D297353CC}">
              <c16:uniqueId val="{0000000B-C75C-42F6-9B97-D53FF6EBBA77}"/>
            </c:ext>
          </c:extLst>
        </c:ser>
        <c:dLbls>
          <c:showLegendKey val="0"/>
          <c:showVal val="0"/>
          <c:showCatName val="0"/>
          <c:showSerName val="0"/>
          <c:showPercent val="0"/>
          <c:showBubbleSize val="0"/>
        </c:dLbls>
        <c:marker val="1"/>
        <c:smooth val="0"/>
        <c:axId val="224091520"/>
        <c:axId val="224097792"/>
      </c:lineChart>
      <c:catAx>
        <c:axId val="224091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4097792"/>
        <c:crosses val="autoZero"/>
        <c:auto val="1"/>
        <c:lblAlgn val="ctr"/>
        <c:lblOffset val="100"/>
        <c:tickLblSkip val="1"/>
        <c:tickMarkSkip val="1"/>
        <c:noMultiLvlLbl val="0"/>
      </c:catAx>
      <c:valAx>
        <c:axId val="2240977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4091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2525</c:v>
                </c:pt>
                <c:pt idx="1">
                  <c:v>2574</c:v>
                </c:pt>
                <c:pt idx="2">
                  <c:v>2582</c:v>
                </c:pt>
              </c:numCache>
            </c:numRef>
          </c:val>
          <c:extLst>
            <c:ext xmlns:c16="http://schemas.microsoft.com/office/drawing/2014/chart" uri="{C3380CC4-5D6E-409C-BE32-E72D297353CC}">
              <c16:uniqueId val="{00000000-9ABA-4AF7-B13C-8CBBBAF349D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363</c:v>
                </c:pt>
                <c:pt idx="1">
                  <c:v>356</c:v>
                </c:pt>
                <c:pt idx="2">
                  <c:v>356</c:v>
                </c:pt>
              </c:numCache>
            </c:numRef>
          </c:val>
          <c:extLst>
            <c:ext xmlns:c16="http://schemas.microsoft.com/office/drawing/2014/chart" uri="{C3380CC4-5D6E-409C-BE32-E72D297353CC}">
              <c16:uniqueId val="{00000001-9ABA-4AF7-B13C-8CBBBAF349D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2860</c:v>
                </c:pt>
                <c:pt idx="1">
                  <c:v>3310</c:v>
                </c:pt>
                <c:pt idx="2">
                  <c:v>3455</c:v>
                </c:pt>
              </c:numCache>
            </c:numRef>
          </c:val>
          <c:extLst>
            <c:ext xmlns:c16="http://schemas.microsoft.com/office/drawing/2014/chart" uri="{C3380CC4-5D6E-409C-BE32-E72D297353CC}">
              <c16:uniqueId val="{00000002-9ABA-4AF7-B13C-8CBBBAF349D6}"/>
            </c:ext>
          </c:extLst>
        </c:ser>
        <c:dLbls>
          <c:showLegendKey val="0"/>
          <c:showVal val="0"/>
          <c:showCatName val="0"/>
          <c:showSerName val="0"/>
          <c:showPercent val="0"/>
          <c:showBubbleSize val="0"/>
        </c:dLbls>
        <c:gapWidth val="120"/>
        <c:overlap val="100"/>
        <c:axId val="224296320"/>
        <c:axId val="224302208"/>
      </c:barChart>
      <c:catAx>
        <c:axId val="224296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24302208"/>
        <c:crosses val="autoZero"/>
        <c:auto val="1"/>
        <c:lblAlgn val="ctr"/>
        <c:lblOffset val="100"/>
        <c:tickLblSkip val="1"/>
        <c:tickMarkSkip val="1"/>
        <c:noMultiLvlLbl val="0"/>
      </c:catAx>
      <c:valAx>
        <c:axId val="22430220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24296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{F9C7D034-E02C-4DD3-A0DA-CC6B00F779DB}</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B5C6-4E23-8C52-CA7EC67F4B6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{6FACC048-8516-4739-A49B-BF64F7F52008}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5C6-4E23-8C52-CA7EC67F4B6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{1BEED748-EEC2-48E3-867D-BE19FE770285}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5C6-4E23-8C52-CA7EC67F4B6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{EB9317C2-5BCE-45B9-A46F-52376945F6DB}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5C6-4E23-8C52-CA7EC67F4B6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{81B30880-5E87-45D6-993A-B4241C70281E}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5C6-4E23-8C52-CA7EC67F4B62}"/>
                </c:ext>
              </c:extLst>
            </c:dLbl>
            <c:dLbl>
              <c:idx val="8"/>
              <c:layout/>
              <c:tx>
                <c:strRef>
                  <c:f>公会計指標分析・財政指標組合せ分析表!$BX$50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{8F3C335A-A888-4177-8BB1-563982521261}</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B5C6-4E23-8C52-CA7EC67F4B62}"/>
                </c:ext>
              </c:extLst>
            </c:dLbl>
            <c:dLbl>
              <c:idx val="16"/>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{E027A3A8-BC5F-4976-A3B2-24F79A9BB2FB}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B5C6-4E23-8C52-CA7EC67F4B62}"/>
                </c:ext>
              </c:extLst>
            </c:dLbl>
            <c:dLbl>
              <c:idx val="24"/>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{49C2E3E3-1902-4C13-9446-A9DC8BA52C48}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B5C6-4E23-8C52-CA7EC67F4B62}"/>
                </c:ext>
              </c:extLst>
            </c:dLbl>
            <c:dLbl>
              <c:idx val="32"/>
              <c:layout/>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{438E7B18-082A-4541-93CA-3EDC59722805}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B5C6-4E23-8C52-CA7EC67F4B6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34</c:v>
                </c:pt>
                <c:pt idx="16">
                  <c:v>37.1</c:v>
                </c:pt>
                <c:pt idx="24">
                  <c:v>38.6</c:v>
                </c:pt>
                <c:pt idx="32">
                  <c:v>40.299999999999997</c:v>
                </c:pt>
              </c:numCache>
            </c:numRef>
          </c:xVal>
          <c:yVal>
            <c:numRef>
              <c:f>公会計指標分析・財政指標組合せ分析表!$BP$51:$DC$51</c:f>
              <c:numCache>
                <c:formatCode>#,##0.0;"▲ "#,##0.0</c:formatCode>
                <c:ptCount val="40"/>
                <c:pt idx="8">
                  <c:v>55.4</c:v>
                </c:pt>
                <c:pt idx="16">
                  <c:v>44.7</c:v>
                </c:pt>
                <c:pt idx="24">
                  <c:v>34.1</c:v>
                </c:pt>
                <c:pt idx="32">
                  <c:v>23.4</c:v>
                </c:pt>
              </c:numCache>
            </c:numRef>
          </c:yVal>
          <c:smooth val="0"/>
          <c:extLst>
            <c:ext xmlns:c16="http://schemas.microsoft.com/office/drawing/2014/chart" uri="{C3380CC4-5D6E-409C-BE32-E72D297353CC}">
              <c16:uniqueId val="{00000009-B5C6-4E23-8C52-CA7EC67F4B6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{695C250B-0271-4F9C-B09C-9E5E9BB2F179}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B5C6-4E23-8C52-CA7EC67F4B6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{47E4477A-A9CB-47B1-A12E-BB5393237D04}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5C6-4E23-8C52-CA7EC67F4B6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{4EAA5FF6-C72D-4A71-8606-E2EC7C603466}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5C6-4E23-8C52-CA7EC67F4B6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{16261025-D038-4E00-B929-177C8CE47A49}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5C6-4E23-8C52-CA7EC67F4B6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{0293943E-A99C-43CA-A2E9-9C0A4F988346}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5C6-4E23-8C52-CA7EC67F4B62}"/>
                </c:ext>
              </c:extLst>
            </c:dLbl>
            <c:dLbl>
              <c:idx val="8"/>
              <c:layout/>
              <c:tx>
                <c:strRef>
                  <c:f>公会計指標分析・財政指標組合せ分析表!$BX$50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{E6CE81B2-C59C-4A67-8591-07505833193D}</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B5C6-4E23-8C52-CA7EC67F4B62}"/>
                </c:ext>
              </c:extLst>
            </c:dLbl>
            <c:dLbl>
              <c:idx val="16"/>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{757CB43E-BEAD-4042-AE4D-C2F587549037}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B5C6-4E23-8C52-CA7EC67F4B62}"/>
                </c:ext>
              </c:extLst>
            </c:dLbl>
            <c:dLbl>
              <c:idx val="24"/>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{D748D3BB-D238-43E4-8873-165BE214834D}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B5C6-4E23-8C52-CA7EC67F4B62}"/>
                </c:ext>
              </c:extLst>
            </c:dLbl>
            <c:dLbl>
              <c:idx val="32"/>
              <c:layout/>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{36AFAE4C-C8E9-4217-971A-797FDE0CFB43}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B5C6-4E23-8C52-CA7EC67F4B6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58.6</c:v>
                </c:pt>
                <c:pt idx="16">
                  <c:v>58.3</c:v>
                </c:pt>
                <c:pt idx="24">
                  <c:v>59.6</c:v>
                </c:pt>
                <c:pt idx="32">
                  <c:v>60.5</c:v>
                </c:pt>
              </c:numCache>
            </c:numRef>
          </c:xVal>
          <c:yVal>
            <c:numRef>
              <c:f>公会計指標分析・財政指標組合せ分析表!$BP$55:$DC$55</c:f>
              <c:numCache>
                <c:formatCode>#,##0.0;"▲ "#,##0.0</c:formatCode>
                <c:ptCount val="40"/>
                <c:pt idx="8">
                  <c:v>32.799999999999997</c:v>
                </c:pt>
                <c:pt idx="16">
                  <c:v>54.6</c:v>
                </c:pt>
                <c:pt idx="24">
                  <c:v>53.2</c:v>
                </c:pt>
                <c:pt idx="32">
                  <c:v>47.9</c:v>
                </c:pt>
              </c:numCache>
            </c:numRef>
          </c:yVal>
          <c:smooth val="0"/>
          <c:extLst>
            <c:ext xmlns:c16="http://schemas.microsoft.com/office/drawing/2014/chart" uri="{C3380CC4-5D6E-409C-BE32-E72D297353CC}">
              <c16:uniqueId val="{00000013-B5C6-4E23-8C52-CA7EC67F4B62}"/>
            </c:ext>
          </c:extLst>
        </c:ser>
        <c:dLbls>
          <c:showLegendKey val="0"/>
          <c:showVal val="1"/>
          <c:showCatName val="0"/>
          <c:showSerName val="0"/>
          <c:showPercent val="0"/>
          <c:showBubbleSize val="0"/>
        </c:dLbls>
        <c:axId val="214583936"/>
        <c:axId val="214610688"/>
      </c:scatterChart>
      <c:valAx>
        <c:axId val="214583936"/>
        <c:scaling>
          <c:orientation val="minMax"/>
          <c:max val="63"/>
          <c:min val="3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4610688"/>
        <c:crosses val="autoZero"/>
        <c:crossBetween val="midCat"/>
      </c:valAx>
      <c:valAx>
        <c:axId val="214610688"/>
        <c:scaling>
          <c:orientation val="minMax"/>
          <c:max val="61"/>
          <c:min val="1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145839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{E9D7F5A9-AEC5-4C4A-BCE0-B0568454127C}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E647-46A9-94B7-5BC40A558D4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{394E3E71-52C1-499B-9D1E-2BAA70735A7B}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647-46A9-94B7-5BC40A558D4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{5DB415BD-6FFB-4646-86B5-58CEFC0B421A}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647-46A9-94B7-5BC40A558D4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{C219D28D-88E7-4452-ACAC-B0A50FE5A036}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647-46A9-94B7-5BC40A558D4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{813DFA9D-E1A0-4DE9-BFBB-433B9353D2DC}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647-46A9-94B7-5BC40A558D4C}"/>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{3543F083-FAC9-4DFE-A4F0-9ED7F1D189DC}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E647-46A9-94B7-5BC40A558D4C}"/>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{98E8522D-7817-4C43-919D-373C14E09F3F}</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E647-46A9-94B7-5BC40A558D4C}"/>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{377D9A74-EDCF-4A0E-9199-AF372957F03F}</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E647-46A9-94B7-5BC40A558D4C}"/>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{93769BB2-11FE-425C-89B2-C880156E5C73}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E647-46A9-94B7-5BC40A558D4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c:v>
                </c:pt>
                <c:pt idx="8">
                  <c:v>9.6</c:v>
                </c:pt>
                <c:pt idx="16">
                  <c:v>9.6999999999999993</c:v>
                </c:pt>
                <c:pt idx="24">
                  <c:v>9.9</c:v>
                </c:pt>
                <c:pt idx="32">
                  <c:v>10.199999999999999</c:v>
                </c:pt>
              </c:numCache>
            </c:numRef>
          </c:xVal>
          <c:yVal>
            <c:numRef>
              <c:f>公会計指標分析・財政指標組合せ分析表!$BP$73:$DC$73</c:f>
              <c:numCache>
                <c:formatCode>#,##0.0;"▲ "#,##0.0</c:formatCode>
                <c:ptCount val="40"/>
                <c:pt idx="0">
                  <c:v>64.2</c:v>
                </c:pt>
                <c:pt idx="8">
                  <c:v>55.4</c:v>
                </c:pt>
                <c:pt idx="16">
                  <c:v>44.7</c:v>
                </c:pt>
                <c:pt idx="24">
                  <c:v>34.1</c:v>
                </c:pt>
                <c:pt idx="32">
                  <c:v>23.4</c:v>
                </c:pt>
              </c:numCache>
            </c:numRef>
          </c:yVal>
          <c:smooth val="0"/>
          <c:extLst>
            <c:ext xmlns:c16="http://schemas.microsoft.com/office/drawing/2014/chart" uri="{C3380CC4-5D6E-409C-BE32-E72D297353CC}">
              <c16:uniqueId val="{00000009-E647-46A9-94B7-5BC40A558D4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{EE762BA5-81DC-481F-A00A-89464CFF0765}</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E647-46A9-94B7-5BC40A558D4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{8D222AFB-9720-4E39-B8D5-52897DE7F614}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647-46A9-94B7-5BC40A558D4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{BEDBA111-26B2-4897-868F-76BBCB71912A}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647-46A9-94B7-5BC40A558D4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{3F4D4FAC-BC76-4216-802C-C30FEB9DC5C7}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647-46A9-94B7-5BC40A558D4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{33426632-CAEA-4B9D-ABC8-8934EF004BE4}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647-46A9-94B7-5BC40A558D4C}"/>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{1F44A1B5-B9D7-4A9C-99AD-8955676F80D3}</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E647-46A9-94B7-5BC40A558D4C}"/>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{DDDECC25-6C72-41C7-AD89-A475EBAFA39D}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E647-46A9-94B7-5BC40A558D4C}"/>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{71EA1614-CCD9-4E65-8807-1417BB65A35E}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E647-46A9-94B7-5BC40A558D4C}"/>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{F61E3682-77D9-4164-B6E8-F01B615DEEEE}</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E647-46A9-94B7-5BC40A558D4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10.4</c:v>
                </c:pt>
                <c:pt idx="8">
                  <c:v>9.5</c:v>
                </c:pt>
                <c:pt idx="16">
                  <c:v>10</c:v>
                </c:pt>
                <c:pt idx="24">
                  <c:v>9.8000000000000007</c:v>
                </c:pt>
                <c:pt idx="32">
                  <c:v>9.6</c:v>
                </c:pt>
              </c:numCache>
            </c:numRef>
          </c:xVal>
          <c:yVal>
            <c:numRef>
              <c:f>公会計指標分析・財政指標組合せ分析表!$BP$77:$DC$77</c:f>
              <c:numCache>
                <c:formatCode>#,##0.0;"▲ "#,##0.0</c:formatCode>
                <c:ptCount val="40"/>
                <c:pt idx="0">
                  <c:v>48.6</c:v>
                </c:pt>
                <c:pt idx="8">
                  <c:v>32.799999999999997</c:v>
                </c:pt>
                <c:pt idx="16">
                  <c:v>54.6</c:v>
                </c:pt>
                <c:pt idx="24">
                  <c:v>53.2</c:v>
                </c:pt>
                <c:pt idx="32">
                  <c:v>47.9</c:v>
                </c:pt>
              </c:numCache>
            </c:numRef>
          </c:yVal>
          <c:smooth val="0"/>
          <c:extLst>
            <c:ext xmlns:c16="http://schemas.microsoft.com/office/drawing/2014/chart" uri="{C3380CC4-5D6E-409C-BE32-E72D297353CC}">
              <c16:uniqueId val="{00000013-E647-46A9-94B7-5BC40A558D4C}"/>
            </c:ext>
          </c:extLst>
        </c:ser>
        <c:dLbls>
          <c:showLegendKey val="0"/>
          <c:showVal val="1"/>
          <c:showCatName val="0"/>
          <c:showSerName val="0"/>
          <c:showPercent val="0"/>
          <c:showBubbleSize val="0"/>
        </c:dLbls>
        <c:axId val="225294208"/>
        <c:axId val="225202176"/>
      </c:scatterChart>
      <c:valAx>
        <c:axId val="225294208"/>
        <c:scaling>
          <c:orientation val="minMax"/>
          <c:max val="10.5"/>
          <c:min val="9.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5202176"/>
        <c:crosses val="autoZero"/>
        <c:crossBetween val="midCat"/>
      </c:valAx>
      <c:valAx>
        <c:axId val="225202176"/>
        <c:scaling>
          <c:orientation val="minMax"/>
          <c:max val="71"/>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529420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鹿児島県志布志市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31,507
31,168
290.28
27,474,047
26,807,787
502,682
11,113,128
23,099,376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ふるさと納税を主とした寄付金の増加や太陽光発電に対する固定資産税の増加等により基準財政需要額が増加し、前年度に比べ</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行政改革アクションプラン」や行政評価を着実に実施し、市税をはじめとした自主財源の更なる確保に努め、行財政改革や事業内容の改善・見直しを進めることにより、選択と集中による歳出の抑制に取り組み、持続可能な財政運営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55033</xdr:rowOff>
    </xdr:from>
    <xdr:to>
      <xdr:col>23</xdr:col>
      <xdr:colOff>133350</xdr:colOff>
      <xdr:row>43</xdr:row>
      <xdr:rowOff>75142</xdr:rowOff>
    </xdr:to>
    <xdr:cxnSp macro="">
      <xdr:nvCxnSpPr>
        <xdr:cNvPr id="69" name="直線コネクタ 68"/>
        <xdr:cNvCxnSpPr/>
      </xdr:nvCxnSpPr>
      <xdr:spPr>
        <a:xfrm flipV="1">
          <a:off x="4114800" y="742738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70"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75142</xdr:rowOff>
    </xdr:from>
    <xdr:to>
      <xdr:col>19</xdr:col>
      <xdr:colOff>133350</xdr:colOff>
      <xdr:row>43</xdr:row>
      <xdr:rowOff>95250</xdr:rowOff>
    </xdr:to>
    <xdr:cxnSp macro="">
      <xdr:nvCxnSpPr>
        <xdr:cNvPr id="72" name="直線コネクタ 71"/>
        <xdr:cNvCxnSpPr/>
      </xdr:nvCxnSpPr>
      <xdr:spPr>
        <a:xfrm flipV="1">
          <a:off x="3225800" y="744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115358</xdr:rowOff>
    </xdr:to>
    <xdr:cxnSp macro="">
      <xdr:nvCxnSpPr>
        <xdr:cNvPr id="75" name="直線コネクタ 74"/>
        <xdr:cNvCxnSpPr/>
      </xdr:nvCxnSpPr>
      <xdr:spPr>
        <a:xfrm flipV="1">
          <a:off x="2336800" y="74676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115358</xdr:rowOff>
    </xdr:from>
    <xdr:to>
      <xdr:col>11</xdr:col>
      <xdr:colOff>31750</xdr:colOff>
      <xdr:row>43</xdr:row>
      <xdr:rowOff>115358</xdr:rowOff>
    </xdr:to>
    <xdr:cxnSp macro="">
      <xdr:nvCxnSpPr>
        <xdr:cNvPr id="78" name="直線コネクタ 77"/>
        <xdr:cNvCxnSpPr/>
      </xdr:nvCxnSpPr>
      <xdr:spPr>
        <a:xfrm>
          <a:off x="1447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0" name="テキスト ボックス 79"/>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81" name="フローチャート: 判断 80"/>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146702</xdr:rowOff>
    </xdr:from>
    <xdr:ext cx="762000" cy="259045"/>
    <xdr:sp macro="" textlink="">
      <xdr:nvSpPr>
        <xdr:cNvPr id="82" name="テキスト ボックス 81"/>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88" name="楕円 87"/>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147760</xdr:rowOff>
    </xdr:from>
    <xdr:ext cx="762000" cy="259045"/>
    <xdr:sp macro="" textlink="">
      <xdr:nvSpPr>
        <xdr:cNvPr id="89" name="財政力該当値テキスト"/>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24342</xdr:rowOff>
    </xdr:from>
    <xdr:to>
      <xdr:col>19</xdr:col>
      <xdr:colOff>184150</xdr:colOff>
      <xdr:row>43</xdr:row>
      <xdr:rowOff>125942</xdr:rowOff>
    </xdr:to>
    <xdr:sp macro="" textlink="">
      <xdr:nvSpPr>
        <xdr:cNvPr id="90" name="楕円 89"/>
        <xdr:cNvSpPr/>
      </xdr:nvSpPr>
      <xdr:spPr>
        <a:xfrm>
          <a:off x="4064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110719</xdr:rowOff>
    </xdr:from>
    <xdr:ext cx="736600" cy="259045"/>
    <xdr:sp macro="" textlink="">
      <xdr:nvSpPr>
        <xdr:cNvPr id="91" name="テキスト ボックス 90"/>
        <xdr:cNvSpPr txBox="1"/>
      </xdr:nvSpPr>
      <xdr:spPr>
        <a:xfrm>
          <a:off x="3733800" y="748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2" name="楕円 91"/>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3" name="テキスト ボックス 92"/>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64558</xdr:rowOff>
    </xdr:from>
    <xdr:to>
      <xdr:col>11</xdr:col>
      <xdr:colOff>82550</xdr:colOff>
      <xdr:row>43</xdr:row>
      <xdr:rowOff>166158</xdr:rowOff>
    </xdr:to>
    <xdr:sp macro="" textlink="">
      <xdr:nvSpPr>
        <xdr:cNvPr id="94" name="楕円 93"/>
        <xdr:cNvSpPr/>
      </xdr:nvSpPr>
      <xdr:spPr>
        <a:xfrm>
          <a:off x="2286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150935</xdr:rowOff>
    </xdr:from>
    <xdr:ext cx="762000" cy="259045"/>
    <xdr:sp macro="" textlink="">
      <xdr:nvSpPr>
        <xdr:cNvPr id="95" name="テキスト ボックス 94"/>
        <xdr:cNvSpPr txBox="1"/>
      </xdr:nvSpPr>
      <xdr:spPr>
        <a:xfrm>
          <a:off x="1955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64558</xdr:rowOff>
    </xdr:from>
    <xdr:to>
      <xdr:col>7</xdr:col>
      <xdr:colOff>31750</xdr:colOff>
      <xdr:row>43</xdr:row>
      <xdr:rowOff>166158</xdr:rowOff>
    </xdr:to>
    <xdr:sp macro="" textlink="">
      <xdr:nvSpPr>
        <xdr:cNvPr id="96" name="楕円 95"/>
        <xdr:cNvSpPr/>
      </xdr:nvSpPr>
      <xdr:spPr>
        <a:xfrm>
          <a:off x="1397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150935</xdr:rowOff>
    </xdr:from>
    <xdr:ext cx="762000" cy="259045"/>
    <xdr:sp macro="" textlink="">
      <xdr:nvSpPr>
        <xdr:cNvPr id="97" name="テキスト ボックス 96"/>
        <xdr:cNvSpPr txBox="1"/>
      </xdr:nvSpPr>
      <xdr:spPr>
        <a:xfrm>
          <a:off x="1066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これまで事務事業の見直し、定員適正化計画に沿った人員削減など、経常的な歳出の抑制に努めてきた。</a:t>
          </a:r>
        </a:p>
        <a:p>
          <a:r>
            <a:rPr kumimoji="1" lang="ja-JP" altLang="en-US" sz="1300">
              <a:latin typeface="ＭＳ Ｐゴシック" panose="020B0600070205080204" pitchFamily="50" charset="-128"/>
              <a:ea typeface="ＭＳ Ｐゴシック" panose="020B0600070205080204" pitchFamily="50" charset="-128"/>
            </a:rPr>
            <a:t>　今後、地方交付税の逓減は確実であるため、引き続き市税をはじめとする自主財源の確保に努め、事務事業の見直しを更に進めるとともに、全ての事務事業の優先度を厳しく点検し、経常経費の削減に取り組む。</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133894</xdr:rowOff>
    </xdr:from>
    <xdr:to>
      <xdr:col>23</xdr:col>
      <xdr:colOff>133350</xdr:colOff>
      <xdr:row>66</xdr:row>
      <xdr:rowOff>134257</xdr:rowOff>
    </xdr:to>
    <xdr:cxnSp macro="">
      <xdr:nvCxnSpPr>
        <xdr:cNvPr id="129" name="直線コネクタ 128"/>
        <xdr:cNvCxnSpPr/>
      </xdr:nvCxnSpPr>
      <xdr:spPr>
        <a:xfrm flipV="1">
          <a:off x="4953000" y="10077994"/>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30" name="財政構造の弾力性最小値テキスト"/>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31" name="直線コネクタ 130"/>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48821</xdr:rowOff>
    </xdr:from>
    <xdr:ext cx="762000" cy="259045"/>
    <xdr:sp macro="" textlink="">
      <xdr:nvSpPr>
        <xdr:cNvPr id="132"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133894</xdr:rowOff>
    </xdr:from>
    <xdr:to>
      <xdr:col>24</xdr:col>
      <xdr:colOff>12700</xdr:colOff>
      <xdr:row>58</xdr:row>
      <xdr:rowOff>133894</xdr:rowOff>
    </xdr:to>
    <xdr:cxnSp macro="">
      <xdr:nvCxnSpPr>
        <xdr:cNvPr id="133" name="直線コネクタ 132"/>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114119</xdr:rowOff>
    </xdr:from>
    <xdr:to>
      <xdr:col>23</xdr:col>
      <xdr:colOff>133350</xdr:colOff>
      <xdr:row>59</xdr:row>
      <xdr:rowOff>121013</xdr:rowOff>
    </xdr:to>
    <xdr:cxnSp macro="">
      <xdr:nvCxnSpPr>
        <xdr:cNvPr id="134" name="直線コネクタ 133"/>
        <xdr:cNvCxnSpPr/>
      </xdr:nvCxnSpPr>
      <xdr:spPr>
        <a:xfrm flipV="1">
          <a:off x="4114800" y="10229669"/>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15620</xdr:rowOff>
    </xdr:from>
    <xdr:ext cx="762000" cy="259045"/>
    <xdr:sp macro="" textlink="">
      <xdr:nvSpPr>
        <xdr:cNvPr id="135" name="財政構造の弾力性平均値テキスト"/>
        <xdr:cNvSpPr txBox="1"/>
      </xdr:nvSpPr>
      <xdr:spPr>
        <a:xfrm>
          <a:off x="5041900" y="1030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6" name="フローチャート: 判断 135"/>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121013</xdr:rowOff>
    </xdr:from>
    <xdr:to>
      <xdr:col>19</xdr:col>
      <xdr:colOff>133350</xdr:colOff>
      <xdr:row>59</xdr:row>
      <xdr:rowOff>121013</xdr:rowOff>
    </xdr:to>
    <xdr:cxnSp macro="">
      <xdr:nvCxnSpPr>
        <xdr:cNvPr id="137" name="直線コネクタ 136"/>
        <xdr:cNvCxnSpPr/>
      </xdr:nvCxnSpPr>
      <xdr:spPr>
        <a:xfrm>
          <a:off x="3225800" y="102365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15966</xdr:rowOff>
    </xdr:from>
    <xdr:to>
      <xdr:col>19</xdr:col>
      <xdr:colOff>184150</xdr:colOff>
      <xdr:row>60</xdr:row>
      <xdr:rowOff>117566</xdr:rowOff>
    </xdr:to>
    <xdr:sp macro="" textlink="">
      <xdr:nvSpPr>
        <xdr:cNvPr id="138" name="フローチャート: 判断 137"/>
        <xdr:cNvSpPr/>
      </xdr:nvSpPr>
      <xdr:spPr>
        <a:xfrm>
          <a:off x="4064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102343</xdr:rowOff>
    </xdr:from>
    <xdr:ext cx="736600" cy="259045"/>
    <xdr:sp macro="" textlink="">
      <xdr:nvSpPr>
        <xdr:cNvPr id="139" name="テキスト ボックス 138"/>
        <xdr:cNvSpPr txBox="1"/>
      </xdr:nvSpPr>
      <xdr:spPr>
        <a:xfrm>
          <a:off x="3733800" y="10389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121013</xdr:rowOff>
    </xdr:from>
    <xdr:to>
      <xdr:col>15</xdr:col>
      <xdr:colOff>82550</xdr:colOff>
      <xdr:row>59</xdr:row>
      <xdr:rowOff>124460</xdr:rowOff>
    </xdr:to>
    <xdr:cxnSp macro="">
      <xdr:nvCxnSpPr>
        <xdr:cNvPr id="140" name="直線コネクタ 139"/>
        <xdr:cNvCxnSpPr/>
      </xdr:nvCxnSpPr>
      <xdr:spPr>
        <a:xfrm flipV="1">
          <a:off x="2336800" y="10236563"/>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146050</xdr:rowOff>
    </xdr:from>
    <xdr:to>
      <xdr:col>15</xdr:col>
      <xdr:colOff>133350</xdr:colOff>
      <xdr:row>60</xdr:row>
      <xdr:rowOff>76200</xdr:rowOff>
    </xdr:to>
    <xdr:sp macro="" textlink="">
      <xdr:nvSpPr>
        <xdr:cNvPr id="141" name="フローチャート: 判断 140"/>
        <xdr:cNvSpPr/>
      </xdr:nvSpPr>
      <xdr:spPr>
        <a:xfrm>
          <a:off x="3175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60977</xdr:rowOff>
    </xdr:from>
    <xdr:ext cx="762000" cy="259045"/>
    <xdr:sp macro="" textlink="">
      <xdr:nvSpPr>
        <xdr:cNvPr id="142" name="テキスト ボックス 141"/>
        <xdr:cNvSpPr txBox="1"/>
      </xdr:nvSpPr>
      <xdr:spPr>
        <a:xfrm>
          <a:off x="2844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117566</xdr:rowOff>
    </xdr:from>
    <xdr:to>
      <xdr:col>11</xdr:col>
      <xdr:colOff>31750</xdr:colOff>
      <xdr:row>59</xdr:row>
      <xdr:rowOff>124460</xdr:rowOff>
    </xdr:to>
    <xdr:cxnSp macro="">
      <xdr:nvCxnSpPr>
        <xdr:cNvPr id="143" name="直線コネクタ 142"/>
        <xdr:cNvCxnSpPr/>
      </xdr:nvCxnSpPr>
      <xdr:spPr>
        <a:xfrm>
          <a:off x="1447800" y="1023311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15059</xdr:rowOff>
    </xdr:from>
    <xdr:to>
      <xdr:col>11</xdr:col>
      <xdr:colOff>82550</xdr:colOff>
      <xdr:row>59</xdr:row>
      <xdr:rowOff>116659</xdr:rowOff>
    </xdr:to>
    <xdr:sp macro="" textlink="">
      <xdr:nvSpPr>
        <xdr:cNvPr id="144" name="フローチャート: 判断 143"/>
        <xdr:cNvSpPr/>
      </xdr:nvSpPr>
      <xdr:spPr>
        <a:xfrm>
          <a:off x="2286000" y="10130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126836</xdr:rowOff>
    </xdr:from>
    <xdr:ext cx="762000" cy="259045"/>
    <xdr:sp macro="" textlink="">
      <xdr:nvSpPr>
        <xdr:cNvPr id="145" name="テキスト ボックス 144"/>
        <xdr:cNvSpPr txBox="1"/>
      </xdr:nvSpPr>
      <xdr:spPr>
        <a:xfrm>
          <a:off x="1955800" y="989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52977</xdr:rowOff>
    </xdr:from>
    <xdr:to>
      <xdr:col>7</xdr:col>
      <xdr:colOff>31750</xdr:colOff>
      <xdr:row>59</xdr:row>
      <xdr:rowOff>154577</xdr:rowOff>
    </xdr:to>
    <xdr:sp macro="" textlink="">
      <xdr:nvSpPr>
        <xdr:cNvPr id="146" name="フローチャート: 判断 145"/>
        <xdr:cNvSpPr/>
      </xdr:nvSpPr>
      <xdr:spPr>
        <a:xfrm>
          <a:off x="1397000" y="101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164754</xdr:rowOff>
    </xdr:from>
    <xdr:ext cx="762000" cy="259045"/>
    <xdr:sp macro="" textlink="">
      <xdr:nvSpPr>
        <xdr:cNvPr id="147" name="テキスト ボックス 146"/>
        <xdr:cNvSpPr txBox="1"/>
      </xdr:nvSpPr>
      <xdr:spPr>
        <a:xfrm>
          <a:off x="1066800" y="9937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63319</xdr:rowOff>
    </xdr:from>
    <xdr:to>
      <xdr:col>23</xdr:col>
      <xdr:colOff>184150</xdr:colOff>
      <xdr:row>59</xdr:row>
      <xdr:rowOff>164919</xdr:rowOff>
    </xdr:to>
    <xdr:sp macro="" textlink="">
      <xdr:nvSpPr>
        <xdr:cNvPr id="153" name="楕円 152"/>
        <xdr:cNvSpPr/>
      </xdr:nvSpPr>
      <xdr:spPr>
        <a:xfrm>
          <a:off x="4902200" y="1017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79846</xdr:rowOff>
    </xdr:from>
    <xdr:ext cx="762000" cy="259045"/>
    <xdr:sp macro="" textlink="">
      <xdr:nvSpPr>
        <xdr:cNvPr id="154" name="財政構造の弾力性該当値テキスト"/>
        <xdr:cNvSpPr txBox="1"/>
      </xdr:nvSpPr>
      <xdr:spPr>
        <a:xfrm>
          <a:off x="5041900" y="10023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70213</xdr:rowOff>
    </xdr:from>
    <xdr:to>
      <xdr:col>19</xdr:col>
      <xdr:colOff>184150</xdr:colOff>
      <xdr:row>60</xdr:row>
      <xdr:rowOff>363</xdr:rowOff>
    </xdr:to>
    <xdr:sp macro="" textlink="">
      <xdr:nvSpPr>
        <xdr:cNvPr id="155" name="楕円 154"/>
        <xdr:cNvSpPr/>
      </xdr:nvSpPr>
      <xdr:spPr>
        <a:xfrm>
          <a:off x="4064000" y="1018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10540</xdr:rowOff>
    </xdr:from>
    <xdr:ext cx="736600" cy="259045"/>
    <xdr:sp macro="" textlink="">
      <xdr:nvSpPr>
        <xdr:cNvPr id="156" name="テキスト ボックス 155"/>
        <xdr:cNvSpPr txBox="1"/>
      </xdr:nvSpPr>
      <xdr:spPr>
        <a:xfrm>
          <a:off x="3733800" y="9954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70213</xdr:rowOff>
    </xdr:from>
    <xdr:to>
      <xdr:col>15</xdr:col>
      <xdr:colOff>133350</xdr:colOff>
      <xdr:row>60</xdr:row>
      <xdr:rowOff>363</xdr:rowOff>
    </xdr:to>
    <xdr:sp macro="" textlink="">
      <xdr:nvSpPr>
        <xdr:cNvPr id="157" name="楕円 156"/>
        <xdr:cNvSpPr/>
      </xdr:nvSpPr>
      <xdr:spPr>
        <a:xfrm>
          <a:off x="3175000" y="1018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10540</xdr:rowOff>
    </xdr:from>
    <xdr:ext cx="762000" cy="259045"/>
    <xdr:sp macro="" textlink="">
      <xdr:nvSpPr>
        <xdr:cNvPr id="158" name="テキスト ボックス 157"/>
        <xdr:cNvSpPr txBox="1"/>
      </xdr:nvSpPr>
      <xdr:spPr>
        <a:xfrm>
          <a:off x="2844800" y="995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73660</xdr:rowOff>
    </xdr:from>
    <xdr:to>
      <xdr:col>11</xdr:col>
      <xdr:colOff>82550</xdr:colOff>
      <xdr:row>60</xdr:row>
      <xdr:rowOff>3810</xdr:rowOff>
    </xdr:to>
    <xdr:sp macro="" textlink="">
      <xdr:nvSpPr>
        <xdr:cNvPr id="159" name="楕円 158"/>
        <xdr:cNvSpPr/>
      </xdr:nvSpPr>
      <xdr:spPr>
        <a:xfrm>
          <a:off x="2286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160037</xdr:rowOff>
    </xdr:from>
    <xdr:ext cx="762000" cy="259045"/>
    <xdr:sp macro="" textlink="">
      <xdr:nvSpPr>
        <xdr:cNvPr id="160" name="テキスト ボックス 159"/>
        <xdr:cNvSpPr txBox="1"/>
      </xdr:nvSpPr>
      <xdr:spPr>
        <a:xfrm>
          <a:off x="19558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66766</xdr:rowOff>
    </xdr:from>
    <xdr:to>
      <xdr:col>7</xdr:col>
      <xdr:colOff>31750</xdr:colOff>
      <xdr:row>59</xdr:row>
      <xdr:rowOff>168366</xdr:rowOff>
    </xdr:to>
    <xdr:sp macro="" textlink="">
      <xdr:nvSpPr>
        <xdr:cNvPr id="161" name="楕円 160"/>
        <xdr:cNvSpPr/>
      </xdr:nvSpPr>
      <xdr:spPr>
        <a:xfrm>
          <a:off x="1397000" y="101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153143</xdr:rowOff>
    </xdr:from>
    <xdr:ext cx="762000" cy="259045"/>
    <xdr:sp macro="" textlink="">
      <xdr:nvSpPr>
        <xdr:cNvPr id="162" name="テキスト ボックス 161"/>
        <xdr:cNvSpPr txBox="1"/>
      </xdr:nvSpPr>
      <xdr:spPr>
        <a:xfrm>
          <a:off x="1066800" y="10268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[236,746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類似団体平均に比べ高くなっているのは、ふるさと納税事業の拡充に伴い、物件費の増加（前年度比７％）が、要因である。</a:t>
          </a:r>
        </a:p>
        <a:p>
          <a:r>
            <a:rPr kumimoji="1" lang="ja-JP" altLang="en-US" sz="1300">
              <a:latin typeface="ＭＳ Ｐゴシック" panose="020B0600070205080204" pitchFamily="50" charset="-128"/>
              <a:ea typeface="ＭＳ Ｐゴシック" panose="020B0600070205080204" pitchFamily="50" charset="-128"/>
            </a:rPr>
            <a:t>　今後も引き続き職員適正化計画に基づいた人員の抑制に努め、公共施設の経常経費の削減に努める。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9" name="直線コネクタ 178"/>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3" name="直線コネクタ 182"/>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73853</xdr:rowOff>
    </xdr:from>
    <xdr:to>
      <xdr:col>23</xdr:col>
      <xdr:colOff>133350</xdr:colOff>
      <xdr:row>88</xdr:row>
      <xdr:rowOff>144979</xdr:rowOff>
    </xdr:to>
    <xdr:cxnSp macro="">
      <xdr:nvCxnSpPr>
        <xdr:cNvPr id="188" name="直線コネクタ 187"/>
        <xdr:cNvCxnSpPr/>
      </xdr:nvCxnSpPr>
      <xdr:spPr>
        <a:xfrm flipV="1">
          <a:off x="4953000" y="13961303"/>
          <a:ext cx="0" cy="1271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117056</xdr:rowOff>
    </xdr:from>
    <xdr:ext cx="762000" cy="259045"/>
    <xdr:sp macro="" textlink="">
      <xdr:nvSpPr>
        <xdr:cNvPr id="189" name="人件費・物件費等の状況最小値テキスト"/>
        <xdr:cNvSpPr txBox="1"/>
      </xdr:nvSpPr>
      <xdr:spPr>
        <a:xfrm>
          <a:off x="5041900" y="1520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144979</xdr:rowOff>
    </xdr:from>
    <xdr:to>
      <xdr:col>24</xdr:col>
      <xdr:colOff>12700</xdr:colOff>
      <xdr:row>88</xdr:row>
      <xdr:rowOff>144979</xdr:rowOff>
    </xdr:to>
    <xdr:cxnSp macro="">
      <xdr:nvCxnSpPr>
        <xdr:cNvPr id="190" name="直線コネクタ 189"/>
        <xdr:cNvCxnSpPr/>
      </xdr:nvCxnSpPr>
      <xdr:spPr>
        <a:xfrm>
          <a:off x="4864100" y="1523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160230</xdr:rowOff>
    </xdr:from>
    <xdr:ext cx="762000" cy="259045"/>
    <xdr:sp macro="" textlink="">
      <xdr:nvSpPr>
        <xdr:cNvPr id="191" name="人件費・物件費等の状況最大値テキスト"/>
        <xdr:cNvSpPr txBox="1"/>
      </xdr:nvSpPr>
      <xdr:spPr>
        <a:xfrm>
          <a:off x="5041900" y="1370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73853</xdr:rowOff>
    </xdr:from>
    <xdr:to>
      <xdr:col>24</xdr:col>
      <xdr:colOff>12700</xdr:colOff>
      <xdr:row>81</xdr:row>
      <xdr:rowOff>73853</xdr:rowOff>
    </xdr:to>
    <xdr:cxnSp macro="">
      <xdr:nvCxnSpPr>
        <xdr:cNvPr id="192" name="直線コネクタ 191"/>
        <xdr:cNvCxnSpPr/>
      </xdr:nvCxnSpPr>
      <xdr:spPr>
        <a:xfrm>
          <a:off x="4864100" y="13961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14545</xdr:rowOff>
    </xdr:from>
    <xdr:to>
      <xdr:col>23</xdr:col>
      <xdr:colOff>133350</xdr:colOff>
      <xdr:row>86</xdr:row>
      <xdr:rowOff>81970</xdr:rowOff>
    </xdr:to>
    <xdr:cxnSp macro="">
      <xdr:nvCxnSpPr>
        <xdr:cNvPr id="193" name="直線コネクタ 192"/>
        <xdr:cNvCxnSpPr/>
      </xdr:nvCxnSpPr>
      <xdr:spPr>
        <a:xfrm>
          <a:off x="4114800" y="14759245"/>
          <a:ext cx="838200" cy="67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2472</xdr:rowOff>
    </xdr:from>
    <xdr:ext cx="762000" cy="259045"/>
    <xdr:sp macro="" textlink="">
      <xdr:nvSpPr>
        <xdr:cNvPr id="194" name="人件費・物件費等の状況平均値テキスト"/>
        <xdr:cNvSpPr txBox="1"/>
      </xdr:nvSpPr>
      <xdr:spPr>
        <a:xfrm>
          <a:off x="5041900" y="14232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157395</xdr:rowOff>
    </xdr:from>
    <xdr:to>
      <xdr:col>23</xdr:col>
      <xdr:colOff>184150</xdr:colOff>
      <xdr:row>84</xdr:row>
      <xdr:rowOff>87545</xdr:rowOff>
    </xdr:to>
    <xdr:sp macro="" textlink="">
      <xdr:nvSpPr>
        <xdr:cNvPr id="195" name="フローチャート: 判断 194"/>
        <xdr:cNvSpPr/>
      </xdr:nvSpPr>
      <xdr:spPr>
        <a:xfrm>
          <a:off x="4902200" y="1438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38362</xdr:rowOff>
    </xdr:from>
    <xdr:to>
      <xdr:col>19</xdr:col>
      <xdr:colOff>133350</xdr:colOff>
      <xdr:row>86</xdr:row>
      <xdr:rowOff>14545</xdr:rowOff>
    </xdr:to>
    <xdr:cxnSp macro="">
      <xdr:nvCxnSpPr>
        <xdr:cNvPr id="196" name="直線コネクタ 195"/>
        <xdr:cNvCxnSpPr/>
      </xdr:nvCxnSpPr>
      <xdr:spPr>
        <a:xfrm>
          <a:off x="3225800" y="14611612"/>
          <a:ext cx="889000" cy="147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131251</xdr:rowOff>
    </xdr:from>
    <xdr:to>
      <xdr:col>19</xdr:col>
      <xdr:colOff>184150</xdr:colOff>
      <xdr:row>84</xdr:row>
      <xdr:rowOff>61401</xdr:rowOff>
    </xdr:to>
    <xdr:sp macro="" textlink="">
      <xdr:nvSpPr>
        <xdr:cNvPr id="197" name="フローチャート: 判断 196"/>
        <xdr:cNvSpPr/>
      </xdr:nvSpPr>
      <xdr:spPr>
        <a:xfrm>
          <a:off x="4064000" y="14361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71578</xdr:rowOff>
    </xdr:from>
    <xdr:ext cx="736600" cy="259045"/>
    <xdr:sp macro="" textlink="">
      <xdr:nvSpPr>
        <xdr:cNvPr id="198" name="テキスト ボックス 197"/>
        <xdr:cNvSpPr txBox="1"/>
      </xdr:nvSpPr>
      <xdr:spPr>
        <a:xfrm>
          <a:off x="3733800" y="14130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24487</xdr:rowOff>
    </xdr:from>
    <xdr:to>
      <xdr:col>15</xdr:col>
      <xdr:colOff>82550</xdr:colOff>
      <xdr:row>85</xdr:row>
      <xdr:rowOff>38362</xdr:rowOff>
    </xdr:to>
    <xdr:cxnSp macro="">
      <xdr:nvCxnSpPr>
        <xdr:cNvPr id="199" name="直線コネクタ 198"/>
        <xdr:cNvCxnSpPr/>
      </xdr:nvCxnSpPr>
      <xdr:spPr>
        <a:xfrm>
          <a:off x="2336800" y="14426287"/>
          <a:ext cx="889000" cy="18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106824</xdr:rowOff>
    </xdr:from>
    <xdr:to>
      <xdr:col>15</xdr:col>
      <xdr:colOff>133350</xdr:colOff>
      <xdr:row>84</xdr:row>
      <xdr:rowOff>36974</xdr:rowOff>
    </xdr:to>
    <xdr:sp macro="" textlink="">
      <xdr:nvSpPr>
        <xdr:cNvPr id="200" name="フローチャート: 判断 199"/>
        <xdr:cNvSpPr/>
      </xdr:nvSpPr>
      <xdr:spPr>
        <a:xfrm>
          <a:off x="3175000" y="143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47151</xdr:rowOff>
    </xdr:from>
    <xdr:ext cx="762000" cy="259045"/>
    <xdr:sp macro="" textlink="">
      <xdr:nvSpPr>
        <xdr:cNvPr id="201" name="テキスト ボックス 200"/>
        <xdr:cNvSpPr txBox="1"/>
      </xdr:nvSpPr>
      <xdr:spPr>
        <a:xfrm>
          <a:off x="2844800" y="1410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108575</xdr:rowOff>
    </xdr:from>
    <xdr:to>
      <xdr:col>11</xdr:col>
      <xdr:colOff>31750</xdr:colOff>
      <xdr:row>84</xdr:row>
      <xdr:rowOff>24487</xdr:rowOff>
    </xdr:to>
    <xdr:cxnSp macro="">
      <xdr:nvCxnSpPr>
        <xdr:cNvPr id="202" name="直線コネクタ 201"/>
        <xdr:cNvCxnSpPr/>
      </xdr:nvCxnSpPr>
      <xdr:spPr>
        <a:xfrm>
          <a:off x="1447800" y="14338925"/>
          <a:ext cx="889000" cy="8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46313</xdr:rowOff>
    </xdr:from>
    <xdr:to>
      <xdr:col>11</xdr:col>
      <xdr:colOff>82550</xdr:colOff>
      <xdr:row>83</xdr:row>
      <xdr:rowOff>147913</xdr:rowOff>
    </xdr:to>
    <xdr:sp macro="" textlink="">
      <xdr:nvSpPr>
        <xdr:cNvPr id="203" name="フローチャート: 判断 202"/>
        <xdr:cNvSpPr/>
      </xdr:nvSpPr>
      <xdr:spPr>
        <a:xfrm>
          <a:off x="2286000" y="1427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158090</xdr:rowOff>
    </xdr:from>
    <xdr:ext cx="762000" cy="259045"/>
    <xdr:sp macro="" textlink="">
      <xdr:nvSpPr>
        <xdr:cNvPr id="204" name="テキスト ボックス 203"/>
        <xdr:cNvSpPr txBox="1"/>
      </xdr:nvSpPr>
      <xdr:spPr>
        <a:xfrm>
          <a:off x="1955800" y="1404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32100</xdr:rowOff>
    </xdr:from>
    <xdr:to>
      <xdr:col>7</xdr:col>
      <xdr:colOff>31750</xdr:colOff>
      <xdr:row>83</xdr:row>
      <xdr:rowOff>133700</xdr:rowOff>
    </xdr:to>
    <xdr:sp macro="" textlink="">
      <xdr:nvSpPr>
        <xdr:cNvPr id="205" name="フローチャート: 判断 204"/>
        <xdr:cNvSpPr/>
      </xdr:nvSpPr>
      <xdr:spPr>
        <a:xfrm>
          <a:off x="1397000" y="1426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143877</xdr:rowOff>
    </xdr:from>
    <xdr:ext cx="762000" cy="259045"/>
    <xdr:sp macro="" textlink="">
      <xdr:nvSpPr>
        <xdr:cNvPr id="206" name="テキスト ボックス 205"/>
        <xdr:cNvSpPr txBox="1"/>
      </xdr:nvSpPr>
      <xdr:spPr>
        <a:xfrm>
          <a:off x="1066800" y="1403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31170</xdr:rowOff>
    </xdr:from>
    <xdr:to>
      <xdr:col>23</xdr:col>
      <xdr:colOff>184150</xdr:colOff>
      <xdr:row>86</xdr:row>
      <xdr:rowOff>132770</xdr:rowOff>
    </xdr:to>
    <xdr:sp macro="" textlink="">
      <xdr:nvSpPr>
        <xdr:cNvPr id="212" name="楕円 211"/>
        <xdr:cNvSpPr/>
      </xdr:nvSpPr>
      <xdr:spPr>
        <a:xfrm>
          <a:off x="4902200" y="1477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3247</xdr:rowOff>
    </xdr:from>
    <xdr:ext cx="762000" cy="259045"/>
    <xdr:sp macro="" textlink="">
      <xdr:nvSpPr>
        <xdr:cNvPr id="213" name="人件費・物件費等の状況該当値テキスト"/>
        <xdr:cNvSpPr txBox="1"/>
      </xdr:nvSpPr>
      <xdr:spPr>
        <a:xfrm>
          <a:off x="5041900" y="1474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135195</xdr:rowOff>
    </xdr:from>
    <xdr:to>
      <xdr:col>19</xdr:col>
      <xdr:colOff>184150</xdr:colOff>
      <xdr:row>86</xdr:row>
      <xdr:rowOff>65345</xdr:rowOff>
    </xdr:to>
    <xdr:sp macro="" textlink="">
      <xdr:nvSpPr>
        <xdr:cNvPr id="214" name="楕円 213"/>
        <xdr:cNvSpPr/>
      </xdr:nvSpPr>
      <xdr:spPr>
        <a:xfrm>
          <a:off x="4064000" y="1470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50122</xdr:rowOff>
    </xdr:from>
    <xdr:ext cx="736600" cy="259045"/>
    <xdr:sp macro="" textlink="">
      <xdr:nvSpPr>
        <xdr:cNvPr id="215" name="テキスト ボックス 214"/>
        <xdr:cNvSpPr txBox="1"/>
      </xdr:nvSpPr>
      <xdr:spPr>
        <a:xfrm>
          <a:off x="3733800" y="14794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159012</xdr:rowOff>
    </xdr:from>
    <xdr:to>
      <xdr:col>15</xdr:col>
      <xdr:colOff>133350</xdr:colOff>
      <xdr:row>85</xdr:row>
      <xdr:rowOff>89162</xdr:rowOff>
    </xdr:to>
    <xdr:sp macro="" textlink="">
      <xdr:nvSpPr>
        <xdr:cNvPr id="216" name="楕円 215"/>
        <xdr:cNvSpPr/>
      </xdr:nvSpPr>
      <xdr:spPr>
        <a:xfrm>
          <a:off x="3175000" y="14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73939</xdr:rowOff>
    </xdr:from>
    <xdr:ext cx="762000" cy="259045"/>
    <xdr:sp macro="" textlink="">
      <xdr:nvSpPr>
        <xdr:cNvPr id="217" name="テキスト ボックス 216"/>
        <xdr:cNvSpPr txBox="1"/>
      </xdr:nvSpPr>
      <xdr:spPr>
        <a:xfrm>
          <a:off x="2844800" y="1464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145137</xdr:rowOff>
    </xdr:from>
    <xdr:to>
      <xdr:col>11</xdr:col>
      <xdr:colOff>82550</xdr:colOff>
      <xdr:row>84</xdr:row>
      <xdr:rowOff>75287</xdr:rowOff>
    </xdr:to>
    <xdr:sp macro="" textlink="">
      <xdr:nvSpPr>
        <xdr:cNvPr id="218" name="楕円 217"/>
        <xdr:cNvSpPr/>
      </xdr:nvSpPr>
      <xdr:spPr>
        <a:xfrm>
          <a:off x="2286000" y="1437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60064</xdr:rowOff>
    </xdr:from>
    <xdr:ext cx="762000" cy="259045"/>
    <xdr:sp macro="" textlink="">
      <xdr:nvSpPr>
        <xdr:cNvPr id="219" name="テキスト ボックス 218"/>
        <xdr:cNvSpPr txBox="1"/>
      </xdr:nvSpPr>
      <xdr:spPr>
        <a:xfrm>
          <a:off x="1955800" y="14461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57775</xdr:rowOff>
    </xdr:from>
    <xdr:to>
      <xdr:col>7</xdr:col>
      <xdr:colOff>31750</xdr:colOff>
      <xdr:row>83</xdr:row>
      <xdr:rowOff>159375</xdr:rowOff>
    </xdr:to>
    <xdr:sp macro="" textlink="">
      <xdr:nvSpPr>
        <xdr:cNvPr id="220" name="楕円 219"/>
        <xdr:cNvSpPr/>
      </xdr:nvSpPr>
      <xdr:spPr>
        <a:xfrm>
          <a:off x="1397000" y="142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144152</xdr:rowOff>
    </xdr:from>
    <xdr:ext cx="762000" cy="259045"/>
    <xdr:sp macro="" textlink="">
      <xdr:nvSpPr>
        <xdr:cNvPr id="221" name="テキスト ボックス 220"/>
        <xdr:cNvSpPr txBox="1"/>
      </xdr:nvSpPr>
      <xdr:spPr>
        <a:xfrm>
          <a:off x="1066800" y="14374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ラスパイレス指数については、類似団体の平均と比較して下回って推移している。</a:t>
          </a:r>
        </a:p>
        <a:p>
          <a:r>
            <a:rPr kumimoji="1" lang="ja-JP" altLang="en-US" sz="1300">
              <a:latin typeface="ＭＳ Ｐゴシック" panose="020B0600070205080204" pitchFamily="50" charset="-128"/>
              <a:ea typeface="ＭＳ Ｐゴシック" panose="020B0600070205080204" pitchFamily="50" charset="-128"/>
            </a:rPr>
            <a:t>　今後も国及び近隣自治体の動向をふまえ、人事評価制度、各種手当等を検証し見直しを図るなど住民に理解される給与制度の運用及び給与水準の適正化を図る。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「ラスパイレス指数」は地方公務員給与実態調査に基づくものであるが、当該資料作成時点において、調査結果が未公表のため、前年度の数値を使用している。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90</xdr:row>
      <xdr:rowOff>47777</xdr:rowOff>
    </xdr:to>
    <xdr:cxnSp macro="">
      <xdr:nvCxnSpPr>
        <xdr:cNvPr id="252" name="直線コネクタ 251"/>
        <xdr:cNvCxnSpPr/>
      </xdr:nvCxnSpPr>
      <xdr:spPr>
        <a:xfrm flipV="1">
          <a:off x="17018000" y="13973023"/>
          <a:ext cx="0" cy="15052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19854</xdr:rowOff>
    </xdr:from>
    <xdr:ext cx="762000" cy="259045"/>
    <xdr:sp macro="" textlink="">
      <xdr:nvSpPr>
        <xdr:cNvPr id="253" name="給与水準   （国との比較）最小値テキスト"/>
        <xdr:cNvSpPr txBox="1"/>
      </xdr:nvSpPr>
      <xdr:spPr>
        <a:xfrm>
          <a:off x="17106900" y="154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47777</xdr:rowOff>
    </xdr:from>
    <xdr:to>
      <xdr:col>81</xdr:col>
      <xdr:colOff>133350</xdr:colOff>
      <xdr:row>90</xdr:row>
      <xdr:rowOff>47777</xdr:rowOff>
    </xdr:to>
    <xdr:cxnSp macro="">
      <xdr:nvCxnSpPr>
        <xdr:cNvPr id="254" name="直線コネクタ 253"/>
        <xdr:cNvCxnSpPr/>
      </xdr:nvCxnSpPr>
      <xdr:spPr>
        <a:xfrm>
          <a:off x="16929100" y="1547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5" name="給与水準   （国との比較）最大値テキスト"/>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6" name="直線コネクタ 255"/>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159052</xdr:rowOff>
    </xdr:from>
    <xdr:to>
      <xdr:col>81</xdr:col>
      <xdr:colOff>44450</xdr:colOff>
      <xdr:row>87</xdr:row>
      <xdr:rowOff>10584</xdr:rowOff>
    </xdr:to>
    <xdr:cxnSp macro="">
      <xdr:nvCxnSpPr>
        <xdr:cNvPr id="257" name="直線コネクタ 256"/>
        <xdr:cNvCxnSpPr/>
      </xdr:nvCxnSpPr>
      <xdr:spPr>
        <a:xfrm flipV="1">
          <a:off x="16179800" y="14903752"/>
          <a:ext cx="8382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137782</xdr:rowOff>
    </xdr:from>
    <xdr:ext cx="762000" cy="259045"/>
    <xdr:sp macro="" textlink="">
      <xdr:nvSpPr>
        <xdr:cNvPr id="258" name="給与水準   （国との比較）平均値テキスト"/>
        <xdr:cNvSpPr txBox="1"/>
      </xdr:nvSpPr>
      <xdr:spPr>
        <a:xfrm>
          <a:off x="17106900" y="14882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165705</xdr:rowOff>
    </xdr:from>
    <xdr:to>
      <xdr:col>81</xdr:col>
      <xdr:colOff>95250</xdr:colOff>
      <xdr:row>87</xdr:row>
      <xdr:rowOff>95855</xdr:rowOff>
    </xdr:to>
    <xdr:sp macro="" textlink="">
      <xdr:nvSpPr>
        <xdr:cNvPr id="259" name="フローチャート: 判断 258"/>
        <xdr:cNvSpPr/>
      </xdr:nvSpPr>
      <xdr:spPr>
        <a:xfrm>
          <a:off x="169672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159052</xdr:rowOff>
    </xdr:from>
    <xdr:to>
      <xdr:col>77</xdr:col>
      <xdr:colOff>44450</xdr:colOff>
      <xdr:row>87</xdr:row>
      <xdr:rowOff>10584</xdr:rowOff>
    </xdr:to>
    <xdr:cxnSp macro="">
      <xdr:nvCxnSpPr>
        <xdr:cNvPr id="260" name="直線コネクタ 259"/>
        <xdr:cNvCxnSpPr/>
      </xdr:nvCxnSpPr>
      <xdr:spPr>
        <a:xfrm>
          <a:off x="15290800" y="14903752"/>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61" name="フローチャート: 判断 260"/>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92122</xdr:rowOff>
    </xdr:from>
    <xdr:ext cx="736600" cy="259045"/>
    <xdr:sp macro="" textlink="">
      <xdr:nvSpPr>
        <xdr:cNvPr id="262" name="テキスト ボックス 261"/>
        <xdr:cNvSpPr txBox="1"/>
      </xdr:nvSpPr>
      <xdr:spPr>
        <a:xfrm>
          <a:off x="15798800" y="1500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159052</xdr:rowOff>
    </xdr:from>
    <xdr:to>
      <xdr:col>72</xdr:col>
      <xdr:colOff>203200</xdr:colOff>
      <xdr:row>86</xdr:row>
      <xdr:rowOff>170543</xdr:rowOff>
    </xdr:to>
    <xdr:cxnSp macro="">
      <xdr:nvCxnSpPr>
        <xdr:cNvPr id="263" name="直線コネクタ 262"/>
        <xdr:cNvCxnSpPr/>
      </xdr:nvCxnSpPr>
      <xdr:spPr>
        <a:xfrm flipV="1">
          <a:off x="14401800" y="149037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17236</xdr:rowOff>
    </xdr:from>
    <xdr:to>
      <xdr:col>73</xdr:col>
      <xdr:colOff>44450</xdr:colOff>
      <xdr:row>87</xdr:row>
      <xdr:rowOff>118836</xdr:rowOff>
    </xdr:to>
    <xdr:sp macro="" textlink="">
      <xdr:nvSpPr>
        <xdr:cNvPr id="264" name="フローチャート: 判断 263"/>
        <xdr:cNvSpPr/>
      </xdr:nvSpPr>
      <xdr:spPr>
        <a:xfrm>
          <a:off x="15240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103613</xdr:rowOff>
    </xdr:from>
    <xdr:ext cx="762000" cy="259045"/>
    <xdr:sp macro="" textlink="">
      <xdr:nvSpPr>
        <xdr:cNvPr id="265" name="テキスト ボックス 264"/>
        <xdr:cNvSpPr txBox="1"/>
      </xdr:nvSpPr>
      <xdr:spPr>
        <a:xfrm>
          <a:off x="14909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86</xdr:row>
      <xdr:rowOff>170543</xdr:rowOff>
    </xdr:to>
    <xdr:cxnSp macro="">
      <xdr:nvCxnSpPr>
        <xdr:cNvPr id="266" name="直線コネクタ 265"/>
        <xdr:cNvCxnSpPr/>
      </xdr:nvCxnSpPr>
      <xdr:spPr>
        <a:xfrm>
          <a:off x="13512800" y="148463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5745</xdr:rowOff>
    </xdr:from>
    <xdr:to>
      <xdr:col>68</xdr:col>
      <xdr:colOff>203200</xdr:colOff>
      <xdr:row>87</xdr:row>
      <xdr:rowOff>107345</xdr:rowOff>
    </xdr:to>
    <xdr:sp macro="" textlink="">
      <xdr:nvSpPr>
        <xdr:cNvPr id="267" name="フローチャート: 判断 266"/>
        <xdr:cNvSpPr/>
      </xdr:nvSpPr>
      <xdr:spPr>
        <a:xfrm>
          <a:off x="14351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92122</xdr:rowOff>
    </xdr:from>
    <xdr:ext cx="762000" cy="259045"/>
    <xdr:sp macro="" textlink="">
      <xdr:nvSpPr>
        <xdr:cNvPr id="268" name="テキスト ボックス 267"/>
        <xdr:cNvSpPr txBox="1"/>
      </xdr:nvSpPr>
      <xdr:spPr>
        <a:xfrm>
          <a:off x="14020800" y="1500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9" name="フローチャート: 判断 268"/>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70" name="テキスト ボックス 269"/>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108252</xdr:rowOff>
    </xdr:from>
    <xdr:to>
      <xdr:col>81</xdr:col>
      <xdr:colOff>95250</xdr:colOff>
      <xdr:row>87</xdr:row>
      <xdr:rowOff>38402</xdr:rowOff>
    </xdr:to>
    <xdr:sp macro="" textlink="">
      <xdr:nvSpPr>
        <xdr:cNvPr id="276" name="楕円 275"/>
        <xdr:cNvSpPr/>
      </xdr:nvSpPr>
      <xdr:spPr>
        <a:xfrm>
          <a:off x="16967200" y="1485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124779</xdr:rowOff>
    </xdr:from>
    <xdr:ext cx="762000" cy="259045"/>
    <xdr:sp macro="" textlink="">
      <xdr:nvSpPr>
        <xdr:cNvPr id="277" name="給与水準   （国との比較）該当値テキスト"/>
        <xdr:cNvSpPr txBox="1"/>
      </xdr:nvSpPr>
      <xdr:spPr>
        <a:xfrm>
          <a:off x="17106900" y="1469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131234</xdr:rowOff>
    </xdr:from>
    <xdr:to>
      <xdr:col>77</xdr:col>
      <xdr:colOff>95250</xdr:colOff>
      <xdr:row>87</xdr:row>
      <xdr:rowOff>61384</xdr:rowOff>
    </xdr:to>
    <xdr:sp macro="" textlink="">
      <xdr:nvSpPr>
        <xdr:cNvPr id="278" name="楕円 277"/>
        <xdr:cNvSpPr/>
      </xdr:nvSpPr>
      <xdr:spPr>
        <a:xfrm>
          <a:off x="16129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71561</xdr:rowOff>
    </xdr:from>
    <xdr:ext cx="736600" cy="259045"/>
    <xdr:sp macro="" textlink="">
      <xdr:nvSpPr>
        <xdr:cNvPr id="279" name="テキスト ボックス 278"/>
        <xdr:cNvSpPr txBox="1"/>
      </xdr:nvSpPr>
      <xdr:spPr>
        <a:xfrm>
          <a:off x="15798800" y="14644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108252</xdr:rowOff>
    </xdr:from>
    <xdr:to>
      <xdr:col>73</xdr:col>
      <xdr:colOff>44450</xdr:colOff>
      <xdr:row>87</xdr:row>
      <xdr:rowOff>38402</xdr:rowOff>
    </xdr:to>
    <xdr:sp macro="" textlink="">
      <xdr:nvSpPr>
        <xdr:cNvPr id="280" name="楕円 279"/>
        <xdr:cNvSpPr/>
      </xdr:nvSpPr>
      <xdr:spPr>
        <a:xfrm>
          <a:off x="15240000" y="1485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48579</xdr:rowOff>
    </xdr:from>
    <xdr:ext cx="762000" cy="259045"/>
    <xdr:sp macro="" textlink="">
      <xdr:nvSpPr>
        <xdr:cNvPr id="281" name="テキスト ボックス 280"/>
        <xdr:cNvSpPr txBox="1"/>
      </xdr:nvSpPr>
      <xdr:spPr>
        <a:xfrm>
          <a:off x="14909800" y="1462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119743</xdr:rowOff>
    </xdr:from>
    <xdr:to>
      <xdr:col>68</xdr:col>
      <xdr:colOff>203200</xdr:colOff>
      <xdr:row>87</xdr:row>
      <xdr:rowOff>49893</xdr:rowOff>
    </xdr:to>
    <xdr:sp macro="" textlink="">
      <xdr:nvSpPr>
        <xdr:cNvPr id="282" name="楕円 281"/>
        <xdr:cNvSpPr/>
      </xdr:nvSpPr>
      <xdr:spPr>
        <a:xfrm>
          <a:off x="14351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60070</xdr:rowOff>
    </xdr:from>
    <xdr:ext cx="762000" cy="259045"/>
    <xdr:sp macro="" textlink="">
      <xdr:nvSpPr>
        <xdr:cNvPr id="283" name="テキスト ボックス 282"/>
        <xdr:cNvSpPr txBox="1"/>
      </xdr:nvSpPr>
      <xdr:spPr>
        <a:xfrm>
          <a:off x="14020800" y="1463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4" name="楕円 283"/>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85" name="テキスト ボックス 284"/>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定員適正化計画に基づき、退職者の不補充及び新規採用職員の採用抑制を行ったことにより、過去５年間で</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名減（平成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年度比▲</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％）している。</a:t>
          </a:r>
        </a:p>
        <a:p>
          <a:r>
            <a:rPr kumimoji="1" lang="ja-JP" altLang="en-US" sz="1300">
              <a:latin typeface="ＭＳ Ｐゴシック" panose="020B0600070205080204" pitchFamily="50" charset="-128"/>
              <a:ea typeface="ＭＳ Ｐゴシック" panose="020B0600070205080204" pitchFamily="50" charset="-128"/>
            </a:rPr>
            <a:t>　今後も同計画に基づき類似団体平均水準程度を維持できるよう努める。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105289</xdr:rowOff>
    </xdr:to>
    <xdr:cxnSp macro="">
      <xdr:nvCxnSpPr>
        <xdr:cNvPr id="317" name="直線コネクタ 316"/>
        <xdr:cNvCxnSpPr/>
      </xdr:nvCxnSpPr>
      <xdr:spPr>
        <a:xfrm flipV="1">
          <a:off x="17018000" y="10112466"/>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77366</xdr:rowOff>
    </xdr:from>
    <xdr:ext cx="762000" cy="259045"/>
    <xdr:sp macro="" textlink="">
      <xdr:nvSpPr>
        <xdr:cNvPr id="318" name="定員管理の状況最小値テキスト"/>
        <xdr:cNvSpPr txBox="1"/>
      </xdr:nvSpPr>
      <xdr:spPr>
        <a:xfrm>
          <a:off x="17106900" y="1156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105289</xdr:rowOff>
    </xdr:from>
    <xdr:to>
      <xdr:col>81</xdr:col>
      <xdr:colOff>133350</xdr:colOff>
      <xdr:row>67</xdr:row>
      <xdr:rowOff>105289</xdr:rowOff>
    </xdr:to>
    <xdr:cxnSp macro="">
      <xdr:nvCxnSpPr>
        <xdr:cNvPr id="319" name="直線コネクタ 318"/>
        <xdr:cNvCxnSpPr/>
      </xdr:nvCxnSpPr>
      <xdr:spPr>
        <a:xfrm>
          <a:off x="16929100" y="1159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20" name="定員管理の状況最大値テキスト"/>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21" name="直線コネクタ 320"/>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163044</xdr:rowOff>
    </xdr:from>
    <xdr:to>
      <xdr:col>81</xdr:col>
      <xdr:colOff>44450</xdr:colOff>
      <xdr:row>62</xdr:row>
      <xdr:rowOff>23767</xdr:rowOff>
    </xdr:to>
    <xdr:cxnSp macro="">
      <xdr:nvCxnSpPr>
        <xdr:cNvPr id="322" name="直線コネクタ 321"/>
        <xdr:cNvCxnSpPr/>
      </xdr:nvCxnSpPr>
      <xdr:spPr>
        <a:xfrm>
          <a:off x="16179800" y="10621494"/>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36968</xdr:rowOff>
    </xdr:from>
    <xdr:ext cx="762000" cy="259045"/>
    <xdr:sp macro="" textlink="">
      <xdr:nvSpPr>
        <xdr:cNvPr id="323" name="定員管理の状況平均値テキスト"/>
        <xdr:cNvSpPr txBox="1"/>
      </xdr:nvSpPr>
      <xdr:spPr>
        <a:xfrm>
          <a:off x="17106900" y="10666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64891</xdr:rowOff>
    </xdr:from>
    <xdr:to>
      <xdr:col>81</xdr:col>
      <xdr:colOff>95250</xdr:colOff>
      <xdr:row>62</xdr:row>
      <xdr:rowOff>166491</xdr:rowOff>
    </xdr:to>
    <xdr:sp macro="" textlink="">
      <xdr:nvSpPr>
        <xdr:cNvPr id="324" name="フローチャート: 判断 323"/>
        <xdr:cNvSpPr/>
      </xdr:nvSpPr>
      <xdr:spPr>
        <a:xfrm>
          <a:off x="169672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163044</xdr:rowOff>
    </xdr:from>
    <xdr:to>
      <xdr:col>77</xdr:col>
      <xdr:colOff>44450</xdr:colOff>
      <xdr:row>61</xdr:row>
      <xdr:rowOff>165342</xdr:rowOff>
    </xdr:to>
    <xdr:cxnSp macro="">
      <xdr:nvCxnSpPr>
        <xdr:cNvPr id="325" name="直線コネクタ 324"/>
        <xdr:cNvCxnSpPr/>
      </xdr:nvCxnSpPr>
      <xdr:spPr>
        <a:xfrm flipV="1">
          <a:off x="15290800" y="10621494"/>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63742</xdr:rowOff>
    </xdr:from>
    <xdr:to>
      <xdr:col>77</xdr:col>
      <xdr:colOff>95250</xdr:colOff>
      <xdr:row>62</xdr:row>
      <xdr:rowOff>165342</xdr:rowOff>
    </xdr:to>
    <xdr:sp macro="" textlink="">
      <xdr:nvSpPr>
        <xdr:cNvPr id="326" name="フローチャート: 判断 325"/>
        <xdr:cNvSpPr/>
      </xdr:nvSpPr>
      <xdr:spPr>
        <a:xfrm>
          <a:off x="16129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150119</xdr:rowOff>
    </xdr:from>
    <xdr:ext cx="736600" cy="259045"/>
    <xdr:sp macro="" textlink="">
      <xdr:nvSpPr>
        <xdr:cNvPr id="327" name="テキスト ボックス 326"/>
        <xdr:cNvSpPr txBox="1"/>
      </xdr:nvSpPr>
      <xdr:spPr>
        <a:xfrm>
          <a:off x="15798800" y="10780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165342</xdr:rowOff>
    </xdr:from>
    <xdr:to>
      <xdr:col>72</xdr:col>
      <xdr:colOff>203200</xdr:colOff>
      <xdr:row>62</xdr:row>
      <xdr:rowOff>12277</xdr:rowOff>
    </xdr:to>
    <xdr:cxnSp macro="">
      <xdr:nvCxnSpPr>
        <xdr:cNvPr id="328" name="直線コネクタ 327"/>
        <xdr:cNvCxnSpPr/>
      </xdr:nvCxnSpPr>
      <xdr:spPr>
        <a:xfrm flipV="1">
          <a:off x="14401800" y="10623792"/>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52251</xdr:rowOff>
    </xdr:from>
    <xdr:to>
      <xdr:col>73</xdr:col>
      <xdr:colOff>44450</xdr:colOff>
      <xdr:row>62</xdr:row>
      <xdr:rowOff>153851</xdr:rowOff>
    </xdr:to>
    <xdr:sp macro="" textlink="">
      <xdr:nvSpPr>
        <xdr:cNvPr id="329" name="フローチャート: 判断 328"/>
        <xdr:cNvSpPr/>
      </xdr:nvSpPr>
      <xdr:spPr>
        <a:xfrm>
          <a:off x="15240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138628</xdr:rowOff>
    </xdr:from>
    <xdr:ext cx="762000" cy="259045"/>
    <xdr:sp macro="" textlink="">
      <xdr:nvSpPr>
        <xdr:cNvPr id="330" name="テキスト ボックス 329"/>
        <xdr:cNvSpPr txBox="1"/>
      </xdr:nvSpPr>
      <xdr:spPr>
        <a:xfrm>
          <a:off x="14909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3084</xdr:rowOff>
    </xdr:from>
    <xdr:to>
      <xdr:col>68</xdr:col>
      <xdr:colOff>152400</xdr:colOff>
      <xdr:row>62</xdr:row>
      <xdr:rowOff>12277</xdr:rowOff>
    </xdr:to>
    <xdr:cxnSp macro="">
      <xdr:nvCxnSpPr>
        <xdr:cNvPr id="331" name="直線コネクタ 330"/>
        <xdr:cNvCxnSpPr/>
      </xdr:nvCxnSpPr>
      <xdr:spPr>
        <a:xfrm>
          <a:off x="13512800" y="10632984"/>
          <a:ext cx="8890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149013</xdr:rowOff>
    </xdr:from>
    <xdr:to>
      <xdr:col>68</xdr:col>
      <xdr:colOff>203200</xdr:colOff>
      <xdr:row>62</xdr:row>
      <xdr:rowOff>79163</xdr:rowOff>
    </xdr:to>
    <xdr:sp macro="" textlink="">
      <xdr:nvSpPr>
        <xdr:cNvPr id="332" name="フローチャート: 判断 331"/>
        <xdr:cNvSpPr/>
      </xdr:nvSpPr>
      <xdr:spPr>
        <a:xfrm>
          <a:off x="14351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63940</xdr:rowOff>
    </xdr:from>
    <xdr:ext cx="762000" cy="259045"/>
    <xdr:sp macro="" textlink="">
      <xdr:nvSpPr>
        <xdr:cNvPr id="333" name="テキスト ボックス 332"/>
        <xdr:cNvSpPr txBox="1"/>
      </xdr:nvSpPr>
      <xdr:spPr>
        <a:xfrm>
          <a:off x="14020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128330</xdr:rowOff>
    </xdr:from>
    <xdr:to>
      <xdr:col>64</xdr:col>
      <xdr:colOff>152400</xdr:colOff>
      <xdr:row>62</xdr:row>
      <xdr:rowOff>58480</xdr:rowOff>
    </xdr:to>
    <xdr:sp macro="" textlink="">
      <xdr:nvSpPr>
        <xdr:cNvPr id="334" name="フローチャート: 判断 333"/>
        <xdr:cNvSpPr/>
      </xdr:nvSpPr>
      <xdr:spPr>
        <a:xfrm>
          <a:off x="13462000" y="105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43257</xdr:rowOff>
    </xdr:from>
    <xdr:ext cx="762000" cy="259045"/>
    <xdr:sp macro="" textlink="">
      <xdr:nvSpPr>
        <xdr:cNvPr id="335" name="テキスト ボックス 334"/>
        <xdr:cNvSpPr txBox="1"/>
      </xdr:nvSpPr>
      <xdr:spPr>
        <a:xfrm>
          <a:off x="13131800" y="10673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144417</xdr:rowOff>
    </xdr:from>
    <xdr:to>
      <xdr:col>81</xdr:col>
      <xdr:colOff>95250</xdr:colOff>
      <xdr:row>62</xdr:row>
      <xdr:rowOff>74567</xdr:rowOff>
    </xdr:to>
    <xdr:sp macro="" textlink="">
      <xdr:nvSpPr>
        <xdr:cNvPr id="341" name="楕円 340"/>
        <xdr:cNvSpPr/>
      </xdr:nvSpPr>
      <xdr:spPr>
        <a:xfrm>
          <a:off x="16967200" y="1060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160944</xdr:rowOff>
    </xdr:from>
    <xdr:ext cx="762000" cy="259045"/>
    <xdr:sp macro="" textlink="">
      <xdr:nvSpPr>
        <xdr:cNvPr id="342" name="定員管理の状況該当値テキスト"/>
        <xdr:cNvSpPr txBox="1"/>
      </xdr:nvSpPr>
      <xdr:spPr>
        <a:xfrm>
          <a:off x="17106900" y="1044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112244</xdr:rowOff>
    </xdr:from>
    <xdr:to>
      <xdr:col>77</xdr:col>
      <xdr:colOff>95250</xdr:colOff>
      <xdr:row>62</xdr:row>
      <xdr:rowOff>42394</xdr:rowOff>
    </xdr:to>
    <xdr:sp macro="" textlink="">
      <xdr:nvSpPr>
        <xdr:cNvPr id="343" name="楕円 342"/>
        <xdr:cNvSpPr/>
      </xdr:nvSpPr>
      <xdr:spPr>
        <a:xfrm>
          <a:off x="16129000" y="1057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52571</xdr:rowOff>
    </xdr:from>
    <xdr:ext cx="736600" cy="259045"/>
    <xdr:sp macro="" textlink="">
      <xdr:nvSpPr>
        <xdr:cNvPr id="344" name="テキスト ボックス 343"/>
        <xdr:cNvSpPr txBox="1"/>
      </xdr:nvSpPr>
      <xdr:spPr>
        <a:xfrm>
          <a:off x="15798800" y="10339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114542</xdr:rowOff>
    </xdr:from>
    <xdr:to>
      <xdr:col>73</xdr:col>
      <xdr:colOff>44450</xdr:colOff>
      <xdr:row>62</xdr:row>
      <xdr:rowOff>44692</xdr:rowOff>
    </xdr:to>
    <xdr:sp macro="" textlink="">
      <xdr:nvSpPr>
        <xdr:cNvPr id="345" name="楕円 344"/>
        <xdr:cNvSpPr/>
      </xdr:nvSpPr>
      <xdr:spPr>
        <a:xfrm>
          <a:off x="15240000" y="1057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54869</xdr:rowOff>
    </xdr:from>
    <xdr:ext cx="762000" cy="259045"/>
    <xdr:sp macro="" textlink="">
      <xdr:nvSpPr>
        <xdr:cNvPr id="346" name="テキスト ボックス 345"/>
        <xdr:cNvSpPr txBox="1"/>
      </xdr:nvSpPr>
      <xdr:spPr>
        <a:xfrm>
          <a:off x="14909800" y="1034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132927</xdr:rowOff>
    </xdr:from>
    <xdr:to>
      <xdr:col>68</xdr:col>
      <xdr:colOff>203200</xdr:colOff>
      <xdr:row>62</xdr:row>
      <xdr:rowOff>63077</xdr:rowOff>
    </xdr:to>
    <xdr:sp macro="" textlink="">
      <xdr:nvSpPr>
        <xdr:cNvPr id="347" name="楕円 346"/>
        <xdr:cNvSpPr/>
      </xdr:nvSpPr>
      <xdr:spPr>
        <a:xfrm>
          <a:off x="14351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73254</xdr:rowOff>
    </xdr:from>
    <xdr:ext cx="762000" cy="259045"/>
    <xdr:sp macro="" textlink="">
      <xdr:nvSpPr>
        <xdr:cNvPr id="348" name="テキスト ボックス 347"/>
        <xdr:cNvSpPr txBox="1"/>
      </xdr:nvSpPr>
      <xdr:spPr>
        <a:xfrm>
          <a:off x="14020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123734</xdr:rowOff>
    </xdr:from>
    <xdr:to>
      <xdr:col>64</xdr:col>
      <xdr:colOff>152400</xdr:colOff>
      <xdr:row>62</xdr:row>
      <xdr:rowOff>53884</xdr:rowOff>
    </xdr:to>
    <xdr:sp macro="" textlink="">
      <xdr:nvSpPr>
        <xdr:cNvPr id="349" name="楕円 348"/>
        <xdr:cNvSpPr/>
      </xdr:nvSpPr>
      <xdr:spPr>
        <a:xfrm>
          <a:off x="13462000" y="1058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64061</xdr:rowOff>
    </xdr:from>
    <xdr:ext cx="762000" cy="259045"/>
    <xdr:sp macro="" textlink="">
      <xdr:nvSpPr>
        <xdr:cNvPr id="350" name="テキスト ボックス 349"/>
        <xdr:cNvSpPr txBox="1"/>
      </xdr:nvSpPr>
      <xdr:spPr>
        <a:xfrm>
          <a:off x="13131800" y="1035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単年度で見ると、標準財政規模が前年度比▲</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％減少となり、類似団体平均比率より高いため、今後も振興計画、過疎計画等に基づく計画的な事業実施による起債の運用に努め、交付税算入率の高い起債を積極的に活用するなど、財政の健全化を図る。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24553</xdr:rowOff>
    </xdr:from>
    <xdr:to>
      <xdr:col>81</xdr:col>
      <xdr:colOff>44450</xdr:colOff>
      <xdr:row>44</xdr:row>
      <xdr:rowOff>80645</xdr:rowOff>
    </xdr:to>
    <xdr:cxnSp macro="">
      <xdr:nvCxnSpPr>
        <xdr:cNvPr id="379" name="直線コネクタ 378"/>
        <xdr:cNvCxnSpPr/>
      </xdr:nvCxnSpPr>
      <xdr:spPr>
        <a:xfrm flipV="1">
          <a:off x="17018000" y="6196753"/>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80" name="公債費負担の状況最小値テキスト"/>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1" name="直線コネクタ 380"/>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110930</xdr:rowOff>
    </xdr:from>
    <xdr:ext cx="762000" cy="259045"/>
    <xdr:sp macro="" textlink="">
      <xdr:nvSpPr>
        <xdr:cNvPr id="382" name="公債費負担の状況最大値テキスト"/>
        <xdr:cNvSpPr txBox="1"/>
      </xdr:nvSpPr>
      <xdr:spPr>
        <a:xfrm>
          <a:off x="17106900" y="594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24553</xdr:rowOff>
    </xdr:from>
    <xdr:to>
      <xdr:col>81</xdr:col>
      <xdr:colOff>133350</xdr:colOff>
      <xdr:row>36</xdr:row>
      <xdr:rowOff>24553</xdr:rowOff>
    </xdr:to>
    <xdr:cxnSp macro="">
      <xdr:nvCxnSpPr>
        <xdr:cNvPr id="383" name="直線コネクタ 382"/>
        <xdr:cNvCxnSpPr/>
      </xdr:nvCxnSpPr>
      <xdr:spPr>
        <a:xfrm>
          <a:off x="16929100" y="619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36089</xdr:rowOff>
    </xdr:from>
    <xdr:to>
      <xdr:col>81</xdr:col>
      <xdr:colOff>44450</xdr:colOff>
      <xdr:row>37</xdr:row>
      <xdr:rowOff>42122</xdr:rowOff>
    </xdr:to>
    <xdr:cxnSp macro="">
      <xdr:nvCxnSpPr>
        <xdr:cNvPr id="384" name="直線コネクタ 383"/>
        <xdr:cNvCxnSpPr/>
      </xdr:nvCxnSpPr>
      <xdr:spPr>
        <a:xfrm>
          <a:off x="16179800" y="6379739"/>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167234</xdr:rowOff>
    </xdr:from>
    <xdr:ext cx="762000" cy="259045"/>
    <xdr:sp macro="" textlink="">
      <xdr:nvSpPr>
        <xdr:cNvPr id="385" name="公債費負担の状況平均値テキスト"/>
        <xdr:cNvSpPr txBox="1"/>
      </xdr:nvSpPr>
      <xdr:spPr>
        <a:xfrm>
          <a:off x="17106900" y="6167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150707</xdr:rowOff>
    </xdr:from>
    <xdr:to>
      <xdr:col>81</xdr:col>
      <xdr:colOff>95250</xdr:colOff>
      <xdr:row>37</xdr:row>
      <xdr:rowOff>80857</xdr:rowOff>
    </xdr:to>
    <xdr:sp macro="" textlink="">
      <xdr:nvSpPr>
        <xdr:cNvPr id="386" name="フローチャート: 判断 385"/>
        <xdr:cNvSpPr/>
      </xdr:nvSpPr>
      <xdr:spPr>
        <a:xfrm>
          <a:off x="169672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32067</xdr:rowOff>
    </xdr:from>
    <xdr:to>
      <xdr:col>77</xdr:col>
      <xdr:colOff>44450</xdr:colOff>
      <xdr:row>37</xdr:row>
      <xdr:rowOff>36089</xdr:rowOff>
    </xdr:to>
    <xdr:cxnSp macro="">
      <xdr:nvCxnSpPr>
        <xdr:cNvPr id="387" name="直線コネクタ 386"/>
        <xdr:cNvCxnSpPr/>
      </xdr:nvCxnSpPr>
      <xdr:spPr>
        <a:xfrm>
          <a:off x="15290800" y="6375717"/>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154728</xdr:rowOff>
    </xdr:from>
    <xdr:to>
      <xdr:col>77</xdr:col>
      <xdr:colOff>95250</xdr:colOff>
      <xdr:row>37</xdr:row>
      <xdr:rowOff>84878</xdr:rowOff>
    </xdr:to>
    <xdr:sp macro="" textlink="">
      <xdr:nvSpPr>
        <xdr:cNvPr id="388" name="フローチャート: 判断 387"/>
        <xdr:cNvSpPr/>
      </xdr:nvSpPr>
      <xdr:spPr>
        <a:xfrm>
          <a:off x="16129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95055</xdr:rowOff>
    </xdr:from>
    <xdr:ext cx="736600" cy="259045"/>
    <xdr:sp macro="" textlink="">
      <xdr:nvSpPr>
        <xdr:cNvPr id="389" name="テキスト ボックス 388"/>
        <xdr:cNvSpPr txBox="1"/>
      </xdr:nvSpPr>
      <xdr:spPr>
        <a:xfrm>
          <a:off x="15798800" y="609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30057</xdr:rowOff>
    </xdr:from>
    <xdr:to>
      <xdr:col>72</xdr:col>
      <xdr:colOff>203200</xdr:colOff>
      <xdr:row>37</xdr:row>
      <xdr:rowOff>32067</xdr:rowOff>
    </xdr:to>
    <xdr:cxnSp macro="">
      <xdr:nvCxnSpPr>
        <xdr:cNvPr id="390" name="直線コネクタ 389"/>
        <xdr:cNvCxnSpPr/>
      </xdr:nvCxnSpPr>
      <xdr:spPr>
        <a:xfrm>
          <a:off x="14401800" y="6373707"/>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158750</xdr:rowOff>
    </xdr:from>
    <xdr:to>
      <xdr:col>73</xdr:col>
      <xdr:colOff>44450</xdr:colOff>
      <xdr:row>37</xdr:row>
      <xdr:rowOff>88900</xdr:rowOff>
    </xdr:to>
    <xdr:sp macro="" textlink="">
      <xdr:nvSpPr>
        <xdr:cNvPr id="391" name="フローチャート: 判断 390"/>
        <xdr:cNvSpPr/>
      </xdr:nvSpPr>
      <xdr:spPr>
        <a:xfrm>
          <a:off x="15240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73677</xdr:rowOff>
    </xdr:from>
    <xdr:ext cx="762000" cy="259045"/>
    <xdr:sp macro="" textlink="">
      <xdr:nvSpPr>
        <xdr:cNvPr id="392" name="テキスト ボックス 391"/>
        <xdr:cNvSpPr txBox="1"/>
      </xdr:nvSpPr>
      <xdr:spPr>
        <a:xfrm>
          <a:off x="14909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30057</xdr:rowOff>
    </xdr:from>
    <xdr:to>
      <xdr:col>68</xdr:col>
      <xdr:colOff>152400</xdr:colOff>
      <xdr:row>37</xdr:row>
      <xdr:rowOff>30057</xdr:rowOff>
    </xdr:to>
    <xdr:cxnSp macro="">
      <xdr:nvCxnSpPr>
        <xdr:cNvPr id="393" name="直線コネクタ 392"/>
        <xdr:cNvCxnSpPr/>
      </xdr:nvCxnSpPr>
      <xdr:spPr>
        <a:xfrm>
          <a:off x="13512800" y="63737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148696</xdr:rowOff>
    </xdr:from>
    <xdr:to>
      <xdr:col>68</xdr:col>
      <xdr:colOff>203200</xdr:colOff>
      <xdr:row>37</xdr:row>
      <xdr:rowOff>78846</xdr:rowOff>
    </xdr:to>
    <xdr:sp macro="" textlink="">
      <xdr:nvSpPr>
        <xdr:cNvPr id="394" name="フローチャート: 判断 393"/>
        <xdr:cNvSpPr/>
      </xdr:nvSpPr>
      <xdr:spPr>
        <a:xfrm>
          <a:off x="14351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89023</xdr:rowOff>
    </xdr:from>
    <xdr:ext cx="762000" cy="259045"/>
    <xdr:sp macro="" textlink="">
      <xdr:nvSpPr>
        <xdr:cNvPr id="395" name="テキスト ボックス 394"/>
        <xdr:cNvSpPr txBox="1"/>
      </xdr:nvSpPr>
      <xdr:spPr>
        <a:xfrm>
          <a:off x="14020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166793</xdr:rowOff>
    </xdr:from>
    <xdr:to>
      <xdr:col>64</xdr:col>
      <xdr:colOff>152400</xdr:colOff>
      <xdr:row>37</xdr:row>
      <xdr:rowOff>96943</xdr:rowOff>
    </xdr:to>
    <xdr:sp macro="" textlink="">
      <xdr:nvSpPr>
        <xdr:cNvPr id="396" name="フローチャート: 判断 395"/>
        <xdr:cNvSpPr/>
      </xdr:nvSpPr>
      <xdr:spPr>
        <a:xfrm>
          <a:off x="13462000" y="633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81720</xdr:rowOff>
    </xdr:from>
    <xdr:ext cx="762000" cy="259045"/>
    <xdr:sp macro="" textlink="">
      <xdr:nvSpPr>
        <xdr:cNvPr id="397" name="テキスト ボックス 396"/>
        <xdr:cNvSpPr txBox="1"/>
      </xdr:nvSpPr>
      <xdr:spPr>
        <a:xfrm>
          <a:off x="13131800" y="6425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162772</xdr:rowOff>
    </xdr:from>
    <xdr:to>
      <xdr:col>81</xdr:col>
      <xdr:colOff>95250</xdr:colOff>
      <xdr:row>37</xdr:row>
      <xdr:rowOff>92922</xdr:rowOff>
    </xdr:to>
    <xdr:sp macro="" textlink="">
      <xdr:nvSpPr>
        <xdr:cNvPr id="403" name="楕円 402"/>
        <xdr:cNvSpPr/>
      </xdr:nvSpPr>
      <xdr:spPr>
        <a:xfrm>
          <a:off x="16967200" y="633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134849</xdr:rowOff>
    </xdr:from>
    <xdr:ext cx="762000" cy="259045"/>
    <xdr:sp macro="" textlink="">
      <xdr:nvSpPr>
        <xdr:cNvPr id="404" name="公債費負担の状況該当値テキスト"/>
        <xdr:cNvSpPr txBox="1"/>
      </xdr:nvSpPr>
      <xdr:spPr>
        <a:xfrm>
          <a:off x="17106900" y="630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156739</xdr:rowOff>
    </xdr:from>
    <xdr:to>
      <xdr:col>77</xdr:col>
      <xdr:colOff>95250</xdr:colOff>
      <xdr:row>37</xdr:row>
      <xdr:rowOff>86889</xdr:rowOff>
    </xdr:to>
    <xdr:sp macro="" textlink="">
      <xdr:nvSpPr>
        <xdr:cNvPr id="405" name="楕円 404"/>
        <xdr:cNvSpPr/>
      </xdr:nvSpPr>
      <xdr:spPr>
        <a:xfrm>
          <a:off x="16129000" y="632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71666</xdr:rowOff>
    </xdr:from>
    <xdr:ext cx="736600" cy="259045"/>
    <xdr:sp macro="" textlink="">
      <xdr:nvSpPr>
        <xdr:cNvPr id="406" name="テキスト ボックス 405"/>
        <xdr:cNvSpPr txBox="1"/>
      </xdr:nvSpPr>
      <xdr:spPr>
        <a:xfrm>
          <a:off x="15798800" y="6415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152717</xdr:rowOff>
    </xdr:from>
    <xdr:to>
      <xdr:col>73</xdr:col>
      <xdr:colOff>44450</xdr:colOff>
      <xdr:row>37</xdr:row>
      <xdr:rowOff>82867</xdr:rowOff>
    </xdr:to>
    <xdr:sp macro="" textlink="">
      <xdr:nvSpPr>
        <xdr:cNvPr id="407" name="楕円 406"/>
        <xdr:cNvSpPr/>
      </xdr:nvSpPr>
      <xdr:spPr>
        <a:xfrm>
          <a:off x="15240000" y="632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93044</xdr:rowOff>
    </xdr:from>
    <xdr:ext cx="762000" cy="259045"/>
    <xdr:sp macro="" textlink="">
      <xdr:nvSpPr>
        <xdr:cNvPr id="408" name="テキスト ボックス 407"/>
        <xdr:cNvSpPr txBox="1"/>
      </xdr:nvSpPr>
      <xdr:spPr>
        <a:xfrm>
          <a:off x="14909800" y="609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150707</xdr:rowOff>
    </xdr:from>
    <xdr:to>
      <xdr:col>68</xdr:col>
      <xdr:colOff>203200</xdr:colOff>
      <xdr:row>37</xdr:row>
      <xdr:rowOff>80857</xdr:rowOff>
    </xdr:to>
    <xdr:sp macro="" textlink="">
      <xdr:nvSpPr>
        <xdr:cNvPr id="409" name="楕円 408"/>
        <xdr:cNvSpPr/>
      </xdr:nvSpPr>
      <xdr:spPr>
        <a:xfrm>
          <a:off x="14351000" y="632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65634</xdr:rowOff>
    </xdr:from>
    <xdr:ext cx="762000" cy="259045"/>
    <xdr:sp macro="" textlink="">
      <xdr:nvSpPr>
        <xdr:cNvPr id="410" name="テキスト ボックス 409"/>
        <xdr:cNvSpPr txBox="1"/>
      </xdr:nvSpPr>
      <xdr:spPr>
        <a:xfrm>
          <a:off x="14020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150707</xdr:rowOff>
    </xdr:from>
    <xdr:to>
      <xdr:col>64</xdr:col>
      <xdr:colOff>152400</xdr:colOff>
      <xdr:row>37</xdr:row>
      <xdr:rowOff>80857</xdr:rowOff>
    </xdr:to>
    <xdr:sp macro="" textlink="">
      <xdr:nvSpPr>
        <xdr:cNvPr id="411" name="楕円 410"/>
        <xdr:cNvSpPr/>
      </xdr:nvSpPr>
      <xdr:spPr>
        <a:xfrm>
          <a:off x="13462000" y="632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91034</xdr:rowOff>
    </xdr:from>
    <xdr:ext cx="762000" cy="259045"/>
    <xdr:sp macro="" textlink="">
      <xdr:nvSpPr>
        <xdr:cNvPr id="412" name="テキスト ボックス 411"/>
        <xdr:cNvSpPr txBox="1"/>
      </xdr:nvSpPr>
      <xdr:spPr>
        <a:xfrm>
          <a:off x="13131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将来負担額について、地方債発行額より元利償還額が上回ったことから、地方債現在高が減少（前年度比▲</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％）し、また、退職手当支給予定額に係る一般会計負担見込額が減少（前年度比▲</a:t>
          </a:r>
          <a:r>
            <a:rPr kumimoji="1" lang="en-US" altLang="ja-JP" sz="1300">
              <a:latin typeface="ＭＳ Ｐゴシック" panose="020B0600070205080204" pitchFamily="50" charset="-128"/>
              <a:ea typeface="ＭＳ Ｐゴシック" panose="020B0600070205080204" pitchFamily="50" charset="-128"/>
            </a:rPr>
            <a:t>0.,09</a:t>
          </a:r>
          <a:r>
            <a:rPr kumimoji="1" lang="ja-JP" altLang="en-US" sz="1300">
              <a:latin typeface="ＭＳ Ｐゴシック" panose="020B0600070205080204" pitchFamily="50" charset="-128"/>
              <a:ea typeface="ＭＳ Ｐゴシック" panose="020B0600070205080204" pitchFamily="50" charset="-128"/>
            </a:rPr>
            <a:t>％）した。一方、充当可能財源等のうち、財政調整基金等の基金額が増加（前年度比</a:t>
          </a:r>
          <a:r>
            <a:rPr kumimoji="1" lang="en-US" altLang="ja-JP" sz="1300">
              <a:latin typeface="ＭＳ Ｐゴシック" panose="020B0600070205080204" pitchFamily="50" charset="-128"/>
              <a:ea typeface="ＭＳ Ｐゴシック" panose="020B0600070205080204" pitchFamily="50" charset="-128"/>
            </a:rPr>
            <a:t>0.04</a:t>
          </a:r>
          <a:r>
            <a:rPr kumimoji="1" lang="ja-JP" altLang="en-US" sz="1300">
              <a:latin typeface="ＭＳ Ｐゴシック" panose="020B0600070205080204" pitchFamily="50" charset="-128"/>
              <a:ea typeface="ＭＳ Ｐゴシック" panose="020B0600070205080204" pitchFamily="50" charset="-128"/>
            </a:rPr>
            <a:t>％）したことから、比率が改善した。</a:t>
          </a:r>
        </a:p>
        <a:p>
          <a:r>
            <a:rPr kumimoji="1" lang="ja-JP" altLang="en-US" sz="1300">
              <a:latin typeface="ＭＳ Ｐゴシック" panose="020B0600070205080204" pitchFamily="50" charset="-128"/>
              <a:ea typeface="ＭＳ Ｐゴシック" panose="020B0600070205080204" pitchFamily="50" charset="-128"/>
            </a:rPr>
            <a:t>　今後も後世への負担を少しでも軽減するよう新規事業の実施について精査するなどし、地方債の発行を抑制するなど財政の健全化を図る。</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58746</xdr:rowOff>
    </xdr:to>
    <xdr:cxnSp macro="">
      <xdr:nvCxnSpPr>
        <xdr:cNvPr id="443" name="直線コネクタ 442"/>
        <xdr:cNvCxnSpPr/>
      </xdr:nvCxnSpPr>
      <xdr:spPr>
        <a:xfrm flipV="1">
          <a:off x="17018000" y="2313214"/>
          <a:ext cx="0" cy="15174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30823</xdr:rowOff>
    </xdr:from>
    <xdr:ext cx="762000" cy="259045"/>
    <xdr:sp macro="" textlink="">
      <xdr:nvSpPr>
        <xdr:cNvPr id="444" name="将来負担の状況最小値テキスト"/>
        <xdr:cNvSpPr txBox="1"/>
      </xdr:nvSpPr>
      <xdr:spPr>
        <a:xfrm>
          <a:off x="17106900" y="380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58746</xdr:rowOff>
    </xdr:from>
    <xdr:to>
      <xdr:col>81</xdr:col>
      <xdr:colOff>133350</xdr:colOff>
      <xdr:row>22</xdr:row>
      <xdr:rowOff>58746</xdr:rowOff>
    </xdr:to>
    <xdr:cxnSp macro="">
      <xdr:nvCxnSpPr>
        <xdr:cNvPr id="445" name="直線コネクタ 444"/>
        <xdr:cNvCxnSpPr/>
      </xdr:nvCxnSpPr>
      <xdr:spPr>
        <a:xfrm>
          <a:off x="16929100" y="383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165028</xdr:rowOff>
    </xdr:from>
    <xdr:to>
      <xdr:col>81</xdr:col>
      <xdr:colOff>44450</xdr:colOff>
      <xdr:row>14</xdr:row>
      <xdr:rowOff>30462</xdr:rowOff>
    </xdr:to>
    <xdr:cxnSp macro="">
      <xdr:nvCxnSpPr>
        <xdr:cNvPr id="448" name="直線コネクタ 447"/>
        <xdr:cNvCxnSpPr/>
      </xdr:nvCxnSpPr>
      <xdr:spPr>
        <a:xfrm flipV="1">
          <a:off x="16179800" y="2393878"/>
          <a:ext cx="838200" cy="3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170759</xdr:rowOff>
    </xdr:from>
    <xdr:ext cx="762000" cy="259045"/>
    <xdr:sp macro="" textlink="">
      <xdr:nvSpPr>
        <xdr:cNvPr id="449" name="将来負担の状況平均値テキスト"/>
        <xdr:cNvSpPr txBox="1"/>
      </xdr:nvSpPr>
      <xdr:spPr>
        <a:xfrm>
          <a:off x="17106900" y="2399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27232</xdr:rowOff>
    </xdr:from>
    <xdr:to>
      <xdr:col>81</xdr:col>
      <xdr:colOff>95250</xdr:colOff>
      <xdr:row>14</xdr:row>
      <xdr:rowOff>128832</xdr:rowOff>
    </xdr:to>
    <xdr:sp macro="" textlink="">
      <xdr:nvSpPr>
        <xdr:cNvPr id="450" name="フローチャート: 判断 449"/>
        <xdr:cNvSpPr/>
      </xdr:nvSpPr>
      <xdr:spPr>
        <a:xfrm>
          <a:off x="16967200" y="24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30462</xdr:rowOff>
    </xdr:from>
    <xdr:to>
      <xdr:col>77</xdr:col>
      <xdr:colOff>44450</xdr:colOff>
      <xdr:row>14</xdr:row>
      <xdr:rowOff>67002</xdr:rowOff>
    </xdr:to>
    <xdr:cxnSp macro="">
      <xdr:nvCxnSpPr>
        <xdr:cNvPr id="451" name="直線コネクタ 450"/>
        <xdr:cNvCxnSpPr/>
      </xdr:nvCxnSpPr>
      <xdr:spPr>
        <a:xfrm flipV="1">
          <a:off x="15290800" y="2430762"/>
          <a:ext cx="889000" cy="3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45502</xdr:rowOff>
    </xdr:from>
    <xdr:to>
      <xdr:col>77</xdr:col>
      <xdr:colOff>95250</xdr:colOff>
      <xdr:row>14</xdr:row>
      <xdr:rowOff>147102</xdr:rowOff>
    </xdr:to>
    <xdr:sp macro="" textlink="">
      <xdr:nvSpPr>
        <xdr:cNvPr id="452" name="フローチャート: 判断 451"/>
        <xdr:cNvSpPr/>
      </xdr:nvSpPr>
      <xdr:spPr>
        <a:xfrm>
          <a:off x="16129000" y="244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131879</xdr:rowOff>
    </xdr:from>
    <xdr:ext cx="736600" cy="259045"/>
    <xdr:sp macro="" textlink="">
      <xdr:nvSpPr>
        <xdr:cNvPr id="453" name="テキスト ボックス 452"/>
        <xdr:cNvSpPr txBox="1"/>
      </xdr:nvSpPr>
      <xdr:spPr>
        <a:xfrm>
          <a:off x="15798800" y="2532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67002</xdr:rowOff>
    </xdr:from>
    <xdr:to>
      <xdr:col>72</xdr:col>
      <xdr:colOff>203200</xdr:colOff>
      <xdr:row>14</xdr:row>
      <xdr:rowOff>103886</xdr:rowOff>
    </xdr:to>
    <xdr:cxnSp macro="">
      <xdr:nvCxnSpPr>
        <xdr:cNvPr id="454" name="直線コネクタ 453"/>
        <xdr:cNvCxnSpPr/>
      </xdr:nvCxnSpPr>
      <xdr:spPr>
        <a:xfrm flipV="1">
          <a:off x="14401800" y="2467302"/>
          <a:ext cx="889000" cy="3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50328</xdr:rowOff>
    </xdr:from>
    <xdr:to>
      <xdr:col>73</xdr:col>
      <xdr:colOff>44450</xdr:colOff>
      <xdr:row>14</xdr:row>
      <xdr:rowOff>151928</xdr:rowOff>
    </xdr:to>
    <xdr:sp macro="" textlink="">
      <xdr:nvSpPr>
        <xdr:cNvPr id="455" name="フローチャート: 判断 454"/>
        <xdr:cNvSpPr/>
      </xdr:nvSpPr>
      <xdr:spPr>
        <a:xfrm>
          <a:off x="15240000" y="245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136705</xdr:rowOff>
    </xdr:from>
    <xdr:ext cx="762000" cy="259045"/>
    <xdr:sp macro="" textlink="">
      <xdr:nvSpPr>
        <xdr:cNvPr id="456" name="テキスト ボックス 455"/>
        <xdr:cNvSpPr txBox="1"/>
      </xdr:nvSpPr>
      <xdr:spPr>
        <a:xfrm>
          <a:off x="14909800" y="253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103886</xdr:rowOff>
    </xdr:from>
    <xdr:to>
      <xdr:col>68</xdr:col>
      <xdr:colOff>152400</xdr:colOff>
      <xdr:row>14</xdr:row>
      <xdr:rowOff>134221</xdr:rowOff>
    </xdr:to>
    <xdr:cxnSp macro="">
      <xdr:nvCxnSpPr>
        <xdr:cNvPr id="457" name="直線コネクタ 456"/>
        <xdr:cNvCxnSpPr/>
      </xdr:nvCxnSpPr>
      <xdr:spPr>
        <a:xfrm flipV="1">
          <a:off x="13512800" y="2504186"/>
          <a:ext cx="889000" cy="30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146631</xdr:rowOff>
    </xdr:from>
    <xdr:to>
      <xdr:col>68</xdr:col>
      <xdr:colOff>203200</xdr:colOff>
      <xdr:row>14</xdr:row>
      <xdr:rowOff>76781</xdr:rowOff>
    </xdr:to>
    <xdr:sp macro="" textlink="">
      <xdr:nvSpPr>
        <xdr:cNvPr id="458" name="フローチャート: 判断 457"/>
        <xdr:cNvSpPr/>
      </xdr:nvSpPr>
      <xdr:spPr>
        <a:xfrm>
          <a:off x="14351000" y="2375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86958</xdr:rowOff>
    </xdr:from>
    <xdr:ext cx="762000" cy="259045"/>
    <xdr:sp macro="" textlink="">
      <xdr:nvSpPr>
        <xdr:cNvPr id="459" name="テキスト ボックス 458"/>
        <xdr:cNvSpPr txBox="1"/>
      </xdr:nvSpPr>
      <xdr:spPr>
        <a:xfrm>
          <a:off x="14020800" y="2144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29645</xdr:rowOff>
    </xdr:from>
    <xdr:to>
      <xdr:col>64</xdr:col>
      <xdr:colOff>152400</xdr:colOff>
      <xdr:row>14</xdr:row>
      <xdr:rowOff>131245</xdr:rowOff>
    </xdr:to>
    <xdr:sp macro="" textlink="">
      <xdr:nvSpPr>
        <xdr:cNvPr id="460" name="フローチャート: 判断 459"/>
        <xdr:cNvSpPr/>
      </xdr:nvSpPr>
      <xdr:spPr>
        <a:xfrm>
          <a:off x="13462000" y="2429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141422</xdr:rowOff>
    </xdr:from>
    <xdr:ext cx="762000" cy="259045"/>
    <xdr:sp macro="" textlink="">
      <xdr:nvSpPr>
        <xdr:cNvPr id="461" name="テキスト ボックス 460"/>
        <xdr:cNvSpPr txBox="1"/>
      </xdr:nvSpPr>
      <xdr:spPr>
        <a:xfrm>
          <a:off x="13131800" y="2198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114228</xdr:rowOff>
    </xdr:from>
    <xdr:to>
      <xdr:col>81</xdr:col>
      <xdr:colOff>95250</xdr:colOff>
      <xdr:row>14</xdr:row>
      <xdr:rowOff>44378</xdr:rowOff>
    </xdr:to>
    <xdr:sp macro="" textlink="">
      <xdr:nvSpPr>
        <xdr:cNvPr id="467" name="楕円 466"/>
        <xdr:cNvSpPr/>
      </xdr:nvSpPr>
      <xdr:spPr>
        <a:xfrm>
          <a:off x="16967200" y="234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35505</xdr:rowOff>
    </xdr:from>
    <xdr:ext cx="762000" cy="259045"/>
    <xdr:sp macro="" textlink="">
      <xdr:nvSpPr>
        <xdr:cNvPr id="468" name="将来負担の状況該当値テキスト"/>
        <xdr:cNvSpPr txBox="1"/>
      </xdr:nvSpPr>
      <xdr:spPr>
        <a:xfrm>
          <a:off x="17106900" y="2264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151112</xdr:rowOff>
    </xdr:from>
    <xdr:to>
      <xdr:col>77</xdr:col>
      <xdr:colOff>95250</xdr:colOff>
      <xdr:row>14</xdr:row>
      <xdr:rowOff>81262</xdr:rowOff>
    </xdr:to>
    <xdr:sp macro="" textlink="">
      <xdr:nvSpPr>
        <xdr:cNvPr id="469" name="楕円 468"/>
        <xdr:cNvSpPr/>
      </xdr:nvSpPr>
      <xdr:spPr>
        <a:xfrm>
          <a:off x="16129000" y="237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91439</xdr:rowOff>
    </xdr:from>
    <xdr:ext cx="736600" cy="259045"/>
    <xdr:sp macro="" textlink="">
      <xdr:nvSpPr>
        <xdr:cNvPr id="470" name="テキスト ボックス 469"/>
        <xdr:cNvSpPr txBox="1"/>
      </xdr:nvSpPr>
      <xdr:spPr>
        <a:xfrm>
          <a:off x="15798800" y="2148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16202</xdr:rowOff>
    </xdr:from>
    <xdr:to>
      <xdr:col>73</xdr:col>
      <xdr:colOff>44450</xdr:colOff>
      <xdr:row>14</xdr:row>
      <xdr:rowOff>117802</xdr:rowOff>
    </xdr:to>
    <xdr:sp macro="" textlink="">
      <xdr:nvSpPr>
        <xdr:cNvPr id="471" name="楕円 470"/>
        <xdr:cNvSpPr/>
      </xdr:nvSpPr>
      <xdr:spPr>
        <a:xfrm>
          <a:off x="15240000" y="241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127979</xdr:rowOff>
    </xdr:from>
    <xdr:ext cx="762000" cy="259045"/>
    <xdr:sp macro="" textlink="">
      <xdr:nvSpPr>
        <xdr:cNvPr id="472" name="テキスト ボックス 471"/>
        <xdr:cNvSpPr txBox="1"/>
      </xdr:nvSpPr>
      <xdr:spPr>
        <a:xfrm>
          <a:off x="14909800" y="2185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53086</xdr:rowOff>
    </xdr:from>
    <xdr:to>
      <xdr:col>68</xdr:col>
      <xdr:colOff>203200</xdr:colOff>
      <xdr:row>14</xdr:row>
      <xdr:rowOff>154686</xdr:rowOff>
    </xdr:to>
    <xdr:sp macro="" textlink="">
      <xdr:nvSpPr>
        <xdr:cNvPr id="473" name="楕円 472"/>
        <xdr:cNvSpPr/>
      </xdr:nvSpPr>
      <xdr:spPr>
        <a:xfrm>
          <a:off x="14351000" y="245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139463</xdr:rowOff>
    </xdr:from>
    <xdr:ext cx="762000" cy="259045"/>
    <xdr:sp macro="" textlink="">
      <xdr:nvSpPr>
        <xdr:cNvPr id="474" name="テキスト ボックス 473"/>
        <xdr:cNvSpPr txBox="1"/>
      </xdr:nvSpPr>
      <xdr:spPr>
        <a:xfrm>
          <a:off x="14020800" y="253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83421</xdr:rowOff>
    </xdr:from>
    <xdr:to>
      <xdr:col>64</xdr:col>
      <xdr:colOff>152400</xdr:colOff>
      <xdr:row>15</xdr:row>
      <xdr:rowOff>13571</xdr:rowOff>
    </xdr:to>
    <xdr:sp macro="" textlink="">
      <xdr:nvSpPr>
        <xdr:cNvPr id="475" name="楕円 474"/>
        <xdr:cNvSpPr/>
      </xdr:nvSpPr>
      <xdr:spPr>
        <a:xfrm>
          <a:off x="13462000" y="248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169798</xdr:rowOff>
    </xdr:from>
    <xdr:ext cx="762000" cy="259045"/>
    <xdr:sp macro="" textlink="">
      <xdr:nvSpPr>
        <xdr:cNvPr id="476" name="テキスト ボックス 475"/>
        <xdr:cNvSpPr txBox="1"/>
      </xdr:nvSpPr>
      <xdr:spPr>
        <a:xfrm>
          <a:off x="13131800" y="2570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鹿児島県志布志市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31,507
31,168
290.28
27,474,047
26,807,787
502,682
11,113,128
23,099,376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退職者の不補充及び新規採用職員の採用抑制により、過去５年間で</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名削減（平成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年度比▲</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％）しているが、類似団体平均水準に届いていない現状である。前年度と比べると、職員は３人減少し、結果として人件費の額は減少（前年度比▲</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％）した。</a:t>
          </a:r>
        </a:p>
        <a:p>
          <a:r>
            <a:rPr kumimoji="1" lang="ja-JP" altLang="en-US" sz="1300">
              <a:latin typeface="ＭＳ Ｐゴシック" panose="020B0600070205080204" pitchFamily="50" charset="-128"/>
              <a:ea typeface="ＭＳ Ｐゴシック" panose="020B0600070205080204" pitchFamily="50" charset="-128"/>
            </a:rPr>
            <a:t>　今後も定員適正化計画を推進するとともに、各種手当や実施事業の見直しを図るなどして、人件費の抑制に努める。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85852</xdr:rowOff>
    </xdr:from>
    <xdr:to>
      <xdr:col>24</xdr:col>
      <xdr:colOff>25400</xdr:colOff>
      <xdr:row>40</xdr:row>
      <xdr:rowOff>8128</xdr:rowOff>
    </xdr:to>
    <xdr:cxnSp macro="">
      <xdr:nvCxnSpPr>
        <xdr:cNvPr id="59" name="直線コネクタ 58"/>
        <xdr:cNvCxnSpPr/>
      </xdr:nvCxnSpPr>
      <xdr:spPr>
        <a:xfrm flipV="1">
          <a:off x="4826000" y="5915152"/>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151655</xdr:rowOff>
    </xdr:from>
    <xdr:ext cx="762000" cy="259045"/>
    <xdr:sp macro="" textlink="">
      <xdr:nvSpPr>
        <xdr:cNvPr id="60" name="人件費最小値テキスト"/>
        <xdr:cNvSpPr txBox="1"/>
      </xdr:nvSpPr>
      <xdr:spPr>
        <a:xfrm>
          <a:off x="4914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xdr:rowOff>
    </xdr:from>
    <xdr:to>
      <xdr:col>24</xdr:col>
      <xdr:colOff>114300</xdr:colOff>
      <xdr:row>40</xdr:row>
      <xdr:rowOff>8128</xdr:rowOff>
    </xdr:to>
    <xdr:cxnSp macro="">
      <xdr:nvCxnSpPr>
        <xdr:cNvPr id="61" name="直線コネクタ 60"/>
        <xdr:cNvCxnSpPr/>
      </xdr:nvCxnSpPr>
      <xdr:spPr>
        <a:xfrm>
          <a:off x="4737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779</xdr:rowOff>
    </xdr:from>
    <xdr:ext cx="762000" cy="259045"/>
    <xdr:sp macro="" textlink="">
      <xdr:nvSpPr>
        <xdr:cNvPr id="62" name="人件費最大値テキスト"/>
        <xdr:cNvSpPr txBox="1"/>
      </xdr:nvSpPr>
      <xdr:spPr>
        <a:xfrm>
          <a:off x="4914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85852</xdr:rowOff>
    </xdr:from>
    <xdr:to>
      <xdr:col>24</xdr:col>
      <xdr:colOff>114300</xdr:colOff>
      <xdr:row>34</xdr:row>
      <xdr:rowOff>85852</xdr:rowOff>
    </xdr:to>
    <xdr:cxnSp macro="">
      <xdr:nvCxnSpPr>
        <xdr:cNvPr id="63" name="直線コネクタ 62"/>
        <xdr:cNvCxnSpPr/>
      </xdr:nvCxnSpPr>
      <xdr:spPr>
        <a:xfrm>
          <a:off x="4737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69850</xdr:rowOff>
    </xdr:from>
    <xdr:to>
      <xdr:col>24</xdr:col>
      <xdr:colOff>25400</xdr:colOff>
      <xdr:row>37</xdr:row>
      <xdr:rowOff>69850</xdr:rowOff>
    </xdr:to>
    <xdr:cxnSp macro="">
      <xdr:nvCxnSpPr>
        <xdr:cNvPr id="64" name="直線コネクタ 63"/>
        <xdr:cNvCxnSpPr/>
      </xdr:nvCxnSpPr>
      <xdr:spPr>
        <a:xfrm>
          <a:off x="3987800" y="6413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8145</xdr:rowOff>
    </xdr:from>
    <xdr:ext cx="762000" cy="259045"/>
    <xdr:sp macro="" textlink="">
      <xdr:nvSpPr>
        <xdr:cNvPr id="65" name="人件費平均値テキスト"/>
        <xdr:cNvSpPr txBox="1"/>
      </xdr:nvSpPr>
      <xdr:spPr>
        <a:xfrm>
          <a:off x="4914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66" name="フローチャート: 判断 65"/>
        <xdr:cNvSpPr/>
      </xdr:nvSpPr>
      <xdr:spPr>
        <a:xfrm>
          <a:off x="4775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69850</xdr:rowOff>
    </xdr:from>
    <xdr:to>
      <xdr:col>19</xdr:col>
      <xdr:colOff>187325</xdr:colOff>
      <xdr:row>37</xdr:row>
      <xdr:rowOff>83566</xdr:rowOff>
    </xdr:to>
    <xdr:cxnSp macro="">
      <xdr:nvCxnSpPr>
        <xdr:cNvPr id="67" name="直線コネクタ 66"/>
        <xdr:cNvCxnSpPr/>
      </xdr:nvCxnSpPr>
      <xdr:spPr>
        <a:xfrm flipV="1">
          <a:off x="3098800" y="64135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65278</xdr:rowOff>
    </xdr:from>
    <xdr:to>
      <xdr:col>15</xdr:col>
      <xdr:colOff>98425</xdr:colOff>
      <xdr:row>37</xdr:row>
      <xdr:rowOff>83566</xdr:rowOff>
    </xdr:to>
    <xdr:cxnSp macro="">
      <xdr:nvCxnSpPr>
        <xdr:cNvPr id="70" name="直線コネクタ 69"/>
        <xdr:cNvCxnSpPr/>
      </xdr:nvCxnSpPr>
      <xdr:spPr>
        <a:xfrm>
          <a:off x="2209800" y="64089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89679</xdr:rowOff>
    </xdr:from>
    <xdr:ext cx="762000" cy="259045"/>
    <xdr:sp macro="" textlink="">
      <xdr:nvSpPr>
        <xdr:cNvPr id="72" name="テキスト ボックス 71"/>
        <xdr:cNvSpPr txBox="1"/>
      </xdr:nvSpPr>
      <xdr:spPr>
        <a:xfrm>
          <a:off x="2717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65278</xdr:rowOff>
    </xdr:from>
    <xdr:to>
      <xdr:col>11</xdr:col>
      <xdr:colOff>9525</xdr:colOff>
      <xdr:row>37</xdr:row>
      <xdr:rowOff>69850</xdr:rowOff>
    </xdr:to>
    <xdr:cxnSp macro="">
      <xdr:nvCxnSpPr>
        <xdr:cNvPr id="73" name="直線コネクタ 72"/>
        <xdr:cNvCxnSpPr/>
      </xdr:nvCxnSpPr>
      <xdr:spPr>
        <a:xfrm flipV="1">
          <a:off x="1320800" y="64089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94488</xdr:rowOff>
    </xdr:from>
    <xdr:to>
      <xdr:col>11</xdr:col>
      <xdr:colOff>60325</xdr:colOff>
      <xdr:row>37</xdr:row>
      <xdr:rowOff>24638</xdr:rowOff>
    </xdr:to>
    <xdr:sp macro="" textlink="">
      <xdr:nvSpPr>
        <xdr:cNvPr id="74" name="フローチャート: 判断 73"/>
        <xdr:cNvSpPr/>
      </xdr:nvSpPr>
      <xdr:spPr>
        <a:xfrm>
          <a:off x="2159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34815</xdr:rowOff>
    </xdr:from>
    <xdr:ext cx="762000" cy="259045"/>
    <xdr:sp macro="" textlink="">
      <xdr:nvSpPr>
        <xdr:cNvPr id="75" name="テキスト ボックス 74"/>
        <xdr:cNvSpPr txBox="1"/>
      </xdr:nvSpPr>
      <xdr:spPr>
        <a:xfrm>
          <a:off x="1828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76" name="フローチャート: 判断 75"/>
        <xdr:cNvSpPr/>
      </xdr:nvSpPr>
      <xdr:spPr>
        <a:xfrm>
          <a:off x="1270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57675</xdr:rowOff>
    </xdr:from>
    <xdr:ext cx="762000" cy="259045"/>
    <xdr:sp macro="" textlink="">
      <xdr:nvSpPr>
        <xdr:cNvPr id="77" name="テキスト ボックス 76"/>
        <xdr:cNvSpPr txBox="1"/>
      </xdr:nvSpPr>
      <xdr:spPr>
        <a:xfrm>
          <a:off x="939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83" name="楕円 82"/>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162577</xdr:rowOff>
    </xdr:from>
    <xdr:ext cx="762000" cy="259045"/>
    <xdr:sp macro="" textlink="">
      <xdr:nvSpPr>
        <xdr:cNvPr id="84" name="人件費該当値テキスト"/>
        <xdr:cNvSpPr txBox="1"/>
      </xdr:nvSpPr>
      <xdr:spPr>
        <a:xfrm>
          <a:off x="4914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19050</xdr:rowOff>
    </xdr:from>
    <xdr:to>
      <xdr:col>20</xdr:col>
      <xdr:colOff>38100</xdr:colOff>
      <xdr:row>37</xdr:row>
      <xdr:rowOff>120650</xdr:rowOff>
    </xdr:to>
    <xdr:sp macro="" textlink="">
      <xdr:nvSpPr>
        <xdr:cNvPr id="85" name="楕円 84"/>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86" name="テキスト ボックス 85"/>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32766</xdr:rowOff>
    </xdr:from>
    <xdr:to>
      <xdr:col>15</xdr:col>
      <xdr:colOff>149225</xdr:colOff>
      <xdr:row>37</xdr:row>
      <xdr:rowOff>134366</xdr:rowOff>
    </xdr:to>
    <xdr:sp macro="" textlink="">
      <xdr:nvSpPr>
        <xdr:cNvPr id="87" name="楕円 86"/>
        <xdr:cNvSpPr/>
      </xdr:nvSpPr>
      <xdr:spPr>
        <a:xfrm>
          <a:off x="3048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119143</xdr:rowOff>
    </xdr:from>
    <xdr:ext cx="762000" cy="259045"/>
    <xdr:sp macro="" textlink="">
      <xdr:nvSpPr>
        <xdr:cNvPr id="88" name="テキスト ボックス 87"/>
        <xdr:cNvSpPr txBox="1"/>
      </xdr:nvSpPr>
      <xdr:spPr>
        <a:xfrm>
          <a:off x="2717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14478</xdr:rowOff>
    </xdr:from>
    <xdr:to>
      <xdr:col>11</xdr:col>
      <xdr:colOff>60325</xdr:colOff>
      <xdr:row>37</xdr:row>
      <xdr:rowOff>116078</xdr:rowOff>
    </xdr:to>
    <xdr:sp macro="" textlink="">
      <xdr:nvSpPr>
        <xdr:cNvPr id="89" name="楕円 88"/>
        <xdr:cNvSpPr/>
      </xdr:nvSpPr>
      <xdr:spPr>
        <a:xfrm>
          <a:off x="2159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100855</xdr:rowOff>
    </xdr:from>
    <xdr:ext cx="762000" cy="259045"/>
    <xdr:sp macro="" textlink="">
      <xdr:nvSpPr>
        <xdr:cNvPr id="90" name="テキスト ボックス 89"/>
        <xdr:cNvSpPr txBox="1"/>
      </xdr:nvSpPr>
      <xdr:spPr>
        <a:xfrm>
          <a:off x="1828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91" name="楕円 90"/>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105427</xdr:rowOff>
    </xdr:from>
    <xdr:ext cx="762000" cy="259045"/>
    <xdr:sp macro="" textlink="">
      <xdr:nvSpPr>
        <xdr:cNvPr id="92" name="テキスト ボックス 91"/>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ふるさと納税事業の拡充に伴い増加しているが、委託料等を見直すことにより数値が改善したと考えられる。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類似団体平均水準も下回っており、今後も事務事業の整理合理化等により歳出の削減に努める。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113393</xdr:rowOff>
    </xdr:to>
    <xdr:cxnSp macro="">
      <xdr:nvCxnSpPr>
        <xdr:cNvPr id="122" name="直線コネクタ 121"/>
        <xdr:cNvCxnSpPr/>
      </xdr:nvCxnSpPr>
      <xdr:spPr>
        <a:xfrm flipV="1">
          <a:off x="16510000" y="2200729"/>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53521</xdr:rowOff>
    </xdr:from>
    <xdr:to>
      <xdr:col>82</xdr:col>
      <xdr:colOff>107950</xdr:colOff>
      <xdr:row>15</xdr:row>
      <xdr:rowOff>86179</xdr:rowOff>
    </xdr:to>
    <xdr:cxnSp macro="">
      <xdr:nvCxnSpPr>
        <xdr:cNvPr id="127" name="直線コネクタ 126"/>
        <xdr:cNvCxnSpPr/>
      </xdr:nvCxnSpPr>
      <xdr:spPr>
        <a:xfrm flipV="1">
          <a:off x="15671800" y="26252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2013</xdr:rowOff>
    </xdr:from>
    <xdr:ext cx="762000" cy="259045"/>
    <xdr:sp macro="" textlink="">
      <xdr:nvSpPr>
        <xdr:cNvPr id="128" name="物件費平均値テキスト"/>
        <xdr:cNvSpPr txBox="1"/>
      </xdr:nvSpPr>
      <xdr:spPr>
        <a:xfrm>
          <a:off x="16598900" y="29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86179</xdr:rowOff>
    </xdr:from>
    <xdr:to>
      <xdr:col>78</xdr:col>
      <xdr:colOff>69850</xdr:colOff>
      <xdr:row>15</xdr:row>
      <xdr:rowOff>118836</xdr:rowOff>
    </xdr:to>
    <xdr:cxnSp macro="">
      <xdr:nvCxnSpPr>
        <xdr:cNvPr id="130" name="直線コネクタ 129"/>
        <xdr:cNvCxnSpPr/>
      </xdr:nvCxnSpPr>
      <xdr:spPr>
        <a:xfrm flipV="1">
          <a:off x="14782800" y="26579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1" name="フローチャート: 判断 130"/>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94541</xdr:rowOff>
    </xdr:from>
    <xdr:ext cx="736600" cy="259045"/>
    <xdr:sp macro="" textlink="">
      <xdr:nvSpPr>
        <xdr:cNvPr id="132" name="テキスト ボックス 131"/>
        <xdr:cNvSpPr txBox="1"/>
      </xdr:nvSpPr>
      <xdr:spPr>
        <a:xfrm>
          <a:off x="15290800" y="300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118836</xdr:rowOff>
    </xdr:from>
    <xdr:to>
      <xdr:col>73</xdr:col>
      <xdr:colOff>180975</xdr:colOff>
      <xdr:row>16</xdr:row>
      <xdr:rowOff>23586</xdr:rowOff>
    </xdr:to>
    <xdr:cxnSp macro="">
      <xdr:nvCxnSpPr>
        <xdr:cNvPr id="133" name="直線コネクタ 132"/>
        <xdr:cNvCxnSpPr/>
      </xdr:nvCxnSpPr>
      <xdr:spPr>
        <a:xfrm flipV="1">
          <a:off x="13893800" y="2690586"/>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4" name="フローチャート: 判断 133"/>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50998</xdr:rowOff>
    </xdr:from>
    <xdr:ext cx="762000" cy="259045"/>
    <xdr:sp macro="" textlink="">
      <xdr:nvSpPr>
        <xdr:cNvPr id="135" name="テキスト ボックス 134"/>
        <xdr:cNvSpPr txBox="1"/>
      </xdr:nvSpPr>
      <xdr:spPr>
        <a:xfrm>
          <a:off x="14401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23586</xdr:rowOff>
    </xdr:from>
    <xdr:to>
      <xdr:col>69</xdr:col>
      <xdr:colOff>92075</xdr:colOff>
      <xdr:row>16</xdr:row>
      <xdr:rowOff>67129</xdr:rowOff>
    </xdr:to>
    <xdr:cxnSp macro="">
      <xdr:nvCxnSpPr>
        <xdr:cNvPr id="136" name="直線コネクタ 135"/>
        <xdr:cNvCxnSpPr/>
      </xdr:nvCxnSpPr>
      <xdr:spPr>
        <a:xfrm flipV="1">
          <a:off x="13004800" y="27667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7" name="フローチャート: 判断 136"/>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38" name="テキスト ボックス 137"/>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39" name="フローチャート: 判断 138"/>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40113</xdr:rowOff>
    </xdr:from>
    <xdr:ext cx="762000" cy="259045"/>
    <xdr:sp macro="" textlink="">
      <xdr:nvSpPr>
        <xdr:cNvPr id="140" name="テキスト ボックス 139"/>
        <xdr:cNvSpPr txBox="1"/>
      </xdr:nvSpPr>
      <xdr:spPr>
        <a:xfrm>
          <a:off x="12623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2721</xdr:rowOff>
    </xdr:from>
    <xdr:to>
      <xdr:col>82</xdr:col>
      <xdr:colOff>158750</xdr:colOff>
      <xdr:row>15</xdr:row>
      <xdr:rowOff>104321</xdr:rowOff>
    </xdr:to>
    <xdr:sp macro="" textlink="">
      <xdr:nvSpPr>
        <xdr:cNvPr id="146" name="楕円 145"/>
        <xdr:cNvSpPr/>
      </xdr:nvSpPr>
      <xdr:spPr>
        <a:xfrm>
          <a:off x="164592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19248</xdr:rowOff>
    </xdr:from>
    <xdr:ext cx="762000" cy="259045"/>
    <xdr:sp macro="" textlink="">
      <xdr:nvSpPr>
        <xdr:cNvPr id="147" name="物件費該当値テキスト"/>
        <xdr:cNvSpPr txBox="1"/>
      </xdr:nvSpPr>
      <xdr:spPr>
        <a:xfrm>
          <a:off x="165989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35379</xdr:rowOff>
    </xdr:from>
    <xdr:to>
      <xdr:col>78</xdr:col>
      <xdr:colOff>120650</xdr:colOff>
      <xdr:row>15</xdr:row>
      <xdr:rowOff>136979</xdr:rowOff>
    </xdr:to>
    <xdr:sp macro="" textlink="">
      <xdr:nvSpPr>
        <xdr:cNvPr id="148" name="楕円 147"/>
        <xdr:cNvSpPr/>
      </xdr:nvSpPr>
      <xdr:spPr>
        <a:xfrm>
          <a:off x="15621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147156</xdr:rowOff>
    </xdr:from>
    <xdr:ext cx="736600" cy="259045"/>
    <xdr:sp macro="" textlink="">
      <xdr:nvSpPr>
        <xdr:cNvPr id="149" name="テキスト ボックス 148"/>
        <xdr:cNvSpPr txBox="1"/>
      </xdr:nvSpPr>
      <xdr:spPr>
        <a:xfrm>
          <a:off x="15290800" y="2376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68036</xdr:rowOff>
    </xdr:from>
    <xdr:to>
      <xdr:col>74</xdr:col>
      <xdr:colOff>31750</xdr:colOff>
      <xdr:row>15</xdr:row>
      <xdr:rowOff>169636</xdr:rowOff>
    </xdr:to>
    <xdr:sp macro="" textlink="">
      <xdr:nvSpPr>
        <xdr:cNvPr id="150" name="楕円 149"/>
        <xdr:cNvSpPr/>
      </xdr:nvSpPr>
      <xdr:spPr>
        <a:xfrm>
          <a:off x="14732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8363</xdr:rowOff>
    </xdr:from>
    <xdr:ext cx="762000" cy="259045"/>
    <xdr:sp macro="" textlink="">
      <xdr:nvSpPr>
        <xdr:cNvPr id="151" name="テキスト ボックス 150"/>
        <xdr:cNvSpPr txBox="1"/>
      </xdr:nvSpPr>
      <xdr:spPr>
        <a:xfrm>
          <a:off x="14401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144236</xdr:rowOff>
    </xdr:from>
    <xdr:to>
      <xdr:col>69</xdr:col>
      <xdr:colOff>142875</xdr:colOff>
      <xdr:row>16</xdr:row>
      <xdr:rowOff>74386</xdr:rowOff>
    </xdr:to>
    <xdr:sp macro="" textlink="">
      <xdr:nvSpPr>
        <xdr:cNvPr id="152" name="楕円 151"/>
        <xdr:cNvSpPr/>
      </xdr:nvSpPr>
      <xdr:spPr>
        <a:xfrm>
          <a:off x="138430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84563</xdr:rowOff>
    </xdr:from>
    <xdr:ext cx="762000" cy="259045"/>
    <xdr:sp macro="" textlink="">
      <xdr:nvSpPr>
        <xdr:cNvPr id="153" name="テキスト ボックス 152"/>
        <xdr:cNvSpPr txBox="1"/>
      </xdr:nvSpPr>
      <xdr:spPr>
        <a:xfrm>
          <a:off x="13512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16329</xdr:rowOff>
    </xdr:from>
    <xdr:to>
      <xdr:col>65</xdr:col>
      <xdr:colOff>53975</xdr:colOff>
      <xdr:row>16</xdr:row>
      <xdr:rowOff>117929</xdr:rowOff>
    </xdr:to>
    <xdr:sp macro="" textlink="">
      <xdr:nvSpPr>
        <xdr:cNvPr id="154" name="楕円 153"/>
        <xdr:cNvSpPr/>
      </xdr:nvSpPr>
      <xdr:spPr>
        <a:xfrm>
          <a:off x="129540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128106</xdr:rowOff>
    </xdr:from>
    <xdr:ext cx="762000" cy="259045"/>
    <xdr:sp macro="" textlink="">
      <xdr:nvSpPr>
        <xdr:cNvPr id="155" name="テキスト ボックス 154"/>
        <xdr:cNvSpPr txBox="1"/>
      </xdr:nvSpPr>
      <xdr:spPr>
        <a:xfrm>
          <a:off x="12623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主な要因として、平成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29</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年度に完了した臨時福祉給付金支給事業の減額等により減少した。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今後も単独補助費見直し並びに高齢者の健康増進及び健康診断等の疾病予防に係る施策を推進することで抑制を図る。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26307</xdr:rowOff>
    </xdr:to>
    <xdr:cxnSp macro="">
      <xdr:nvCxnSpPr>
        <xdr:cNvPr id="185" name="直線コネクタ 184"/>
        <xdr:cNvCxnSpPr/>
      </xdr:nvCxnSpPr>
      <xdr:spPr>
        <a:xfrm flipV="1">
          <a:off x="4826000" y="90805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169834</xdr:rowOff>
    </xdr:from>
    <xdr:ext cx="762000" cy="259045"/>
    <xdr:sp macro="" textlink="">
      <xdr:nvSpPr>
        <xdr:cNvPr id="186" name="扶助費最小値テキスト"/>
        <xdr:cNvSpPr txBox="1"/>
      </xdr:nvSpPr>
      <xdr:spPr>
        <a:xfrm>
          <a:off x="4914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26307</xdr:rowOff>
    </xdr:from>
    <xdr:to>
      <xdr:col>24</xdr:col>
      <xdr:colOff>114300</xdr:colOff>
      <xdr:row>61</xdr:row>
      <xdr:rowOff>26307</xdr:rowOff>
    </xdr:to>
    <xdr:cxnSp macro="">
      <xdr:nvCxnSpPr>
        <xdr:cNvPr id="187" name="直線コネクタ 186"/>
        <xdr:cNvCxnSpPr/>
      </xdr:nvCxnSpPr>
      <xdr:spPr>
        <a:xfrm>
          <a:off x="4737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48078</xdr:rowOff>
    </xdr:from>
    <xdr:to>
      <xdr:col>24</xdr:col>
      <xdr:colOff>25400</xdr:colOff>
      <xdr:row>57</xdr:row>
      <xdr:rowOff>80735</xdr:rowOff>
    </xdr:to>
    <xdr:cxnSp macro="">
      <xdr:nvCxnSpPr>
        <xdr:cNvPr id="190" name="直線コネクタ 189"/>
        <xdr:cNvCxnSpPr/>
      </xdr:nvCxnSpPr>
      <xdr:spPr>
        <a:xfrm flipV="1">
          <a:off x="3987800" y="98207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54627</xdr:rowOff>
    </xdr:from>
    <xdr:ext cx="762000" cy="259045"/>
    <xdr:sp macro="" textlink="">
      <xdr:nvSpPr>
        <xdr:cNvPr id="191" name="扶助費平均値テキスト"/>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80735</xdr:rowOff>
    </xdr:from>
    <xdr:to>
      <xdr:col>19</xdr:col>
      <xdr:colOff>187325</xdr:colOff>
      <xdr:row>57</xdr:row>
      <xdr:rowOff>135165</xdr:rowOff>
    </xdr:to>
    <xdr:cxnSp macro="">
      <xdr:nvCxnSpPr>
        <xdr:cNvPr id="193" name="直線コネクタ 192"/>
        <xdr:cNvCxnSpPr/>
      </xdr:nvCxnSpPr>
      <xdr:spPr>
        <a:xfrm flipV="1">
          <a:off x="3098800" y="98533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4" name="フローチャート: 判断 193"/>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5" name="テキスト ボックス 194"/>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58965</xdr:rowOff>
    </xdr:from>
    <xdr:to>
      <xdr:col>15</xdr:col>
      <xdr:colOff>98425</xdr:colOff>
      <xdr:row>57</xdr:row>
      <xdr:rowOff>135165</xdr:rowOff>
    </xdr:to>
    <xdr:cxnSp macro="">
      <xdr:nvCxnSpPr>
        <xdr:cNvPr id="196" name="直線コネクタ 195"/>
        <xdr:cNvCxnSpPr/>
      </xdr:nvCxnSpPr>
      <xdr:spPr>
        <a:xfrm>
          <a:off x="2209800" y="983161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144235</xdr:rowOff>
    </xdr:from>
    <xdr:to>
      <xdr:col>15</xdr:col>
      <xdr:colOff>149225</xdr:colOff>
      <xdr:row>56</xdr:row>
      <xdr:rowOff>74385</xdr:rowOff>
    </xdr:to>
    <xdr:sp macro="" textlink="">
      <xdr:nvSpPr>
        <xdr:cNvPr id="197" name="フローチャート: 判断 196"/>
        <xdr:cNvSpPr/>
      </xdr:nvSpPr>
      <xdr:spPr>
        <a:xfrm>
          <a:off x="3048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84562</xdr:rowOff>
    </xdr:from>
    <xdr:ext cx="762000" cy="259045"/>
    <xdr:sp macro="" textlink="">
      <xdr:nvSpPr>
        <xdr:cNvPr id="198" name="テキスト ボックス 197"/>
        <xdr:cNvSpPr txBox="1"/>
      </xdr:nvSpPr>
      <xdr:spPr>
        <a:xfrm>
          <a:off x="2717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121557</xdr:rowOff>
    </xdr:from>
    <xdr:to>
      <xdr:col>11</xdr:col>
      <xdr:colOff>9525</xdr:colOff>
      <xdr:row>57</xdr:row>
      <xdr:rowOff>58965</xdr:rowOff>
    </xdr:to>
    <xdr:cxnSp macro="">
      <xdr:nvCxnSpPr>
        <xdr:cNvPr id="199" name="直線コネクタ 198"/>
        <xdr:cNvCxnSpPr/>
      </xdr:nvCxnSpPr>
      <xdr:spPr>
        <a:xfrm>
          <a:off x="1320800" y="9722757"/>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57150</xdr:rowOff>
    </xdr:from>
    <xdr:to>
      <xdr:col>11</xdr:col>
      <xdr:colOff>60325</xdr:colOff>
      <xdr:row>55</xdr:row>
      <xdr:rowOff>158750</xdr:rowOff>
    </xdr:to>
    <xdr:sp macro="" textlink="">
      <xdr:nvSpPr>
        <xdr:cNvPr id="200" name="フローチャート: 判断 199"/>
        <xdr:cNvSpPr/>
      </xdr:nvSpPr>
      <xdr:spPr>
        <a:xfrm>
          <a:off x="2159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168927</xdr:rowOff>
    </xdr:from>
    <xdr:ext cx="762000" cy="259045"/>
    <xdr:sp macro="" textlink="">
      <xdr:nvSpPr>
        <xdr:cNvPr id="201" name="テキスト ボックス 200"/>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24493</xdr:rowOff>
    </xdr:from>
    <xdr:to>
      <xdr:col>6</xdr:col>
      <xdr:colOff>171450</xdr:colOff>
      <xdr:row>55</xdr:row>
      <xdr:rowOff>126093</xdr:rowOff>
    </xdr:to>
    <xdr:sp macro="" textlink="">
      <xdr:nvSpPr>
        <xdr:cNvPr id="202" name="フローチャート: 判断 201"/>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136270</xdr:rowOff>
    </xdr:from>
    <xdr:ext cx="762000" cy="259045"/>
    <xdr:sp macro="" textlink="">
      <xdr:nvSpPr>
        <xdr:cNvPr id="203" name="テキスト ボックス 202"/>
        <xdr:cNvSpPr txBox="1"/>
      </xdr:nvSpPr>
      <xdr:spPr>
        <a:xfrm>
          <a:off x="939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168728</xdr:rowOff>
    </xdr:from>
    <xdr:to>
      <xdr:col>24</xdr:col>
      <xdr:colOff>76200</xdr:colOff>
      <xdr:row>57</xdr:row>
      <xdr:rowOff>98878</xdr:rowOff>
    </xdr:to>
    <xdr:sp macro="" textlink="">
      <xdr:nvSpPr>
        <xdr:cNvPr id="209" name="楕円 208"/>
        <xdr:cNvSpPr/>
      </xdr:nvSpPr>
      <xdr:spPr>
        <a:xfrm>
          <a:off x="47752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140805</xdr:rowOff>
    </xdr:from>
    <xdr:ext cx="762000" cy="259045"/>
    <xdr:sp macro="" textlink="">
      <xdr:nvSpPr>
        <xdr:cNvPr id="210" name="扶助費該当値テキスト"/>
        <xdr:cNvSpPr txBox="1"/>
      </xdr:nvSpPr>
      <xdr:spPr>
        <a:xfrm>
          <a:off x="4914900" y="974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29935</xdr:rowOff>
    </xdr:from>
    <xdr:to>
      <xdr:col>20</xdr:col>
      <xdr:colOff>38100</xdr:colOff>
      <xdr:row>57</xdr:row>
      <xdr:rowOff>131535</xdr:rowOff>
    </xdr:to>
    <xdr:sp macro="" textlink="">
      <xdr:nvSpPr>
        <xdr:cNvPr id="211" name="楕円 210"/>
        <xdr:cNvSpPr/>
      </xdr:nvSpPr>
      <xdr:spPr>
        <a:xfrm>
          <a:off x="3937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116312</xdr:rowOff>
    </xdr:from>
    <xdr:ext cx="736600" cy="259045"/>
    <xdr:sp macro="" textlink="">
      <xdr:nvSpPr>
        <xdr:cNvPr id="212" name="テキスト ボックス 211"/>
        <xdr:cNvSpPr txBox="1"/>
      </xdr:nvSpPr>
      <xdr:spPr>
        <a:xfrm>
          <a:off x="3606800" y="9888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84365</xdr:rowOff>
    </xdr:from>
    <xdr:to>
      <xdr:col>15</xdr:col>
      <xdr:colOff>149225</xdr:colOff>
      <xdr:row>58</xdr:row>
      <xdr:rowOff>14515</xdr:rowOff>
    </xdr:to>
    <xdr:sp macro="" textlink="">
      <xdr:nvSpPr>
        <xdr:cNvPr id="213" name="楕円 212"/>
        <xdr:cNvSpPr/>
      </xdr:nvSpPr>
      <xdr:spPr>
        <a:xfrm>
          <a:off x="3048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170742</xdr:rowOff>
    </xdr:from>
    <xdr:ext cx="762000" cy="259045"/>
    <xdr:sp macro="" textlink="">
      <xdr:nvSpPr>
        <xdr:cNvPr id="214" name="テキスト ボックス 213"/>
        <xdr:cNvSpPr txBox="1"/>
      </xdr:nvSpPr>
      <xdr:spPr>
        <a:xfrm>
          <a:off x="2717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8165</xdr:rowOff>
    </xdr:from>
    <xdr:to>
      <xdr:col>11</xdr:col>
      <xdr:colOff>60325</xdr:colOff>
      <xdr:row>57</xdr:row>
      <xdr:rowOff>109765</xdr:rowOff>
    </xdr:to>
    <xdr:sp macro="" textlink="">
      <xdr:nvSpPr>
        <xdr:cNvPr id="215" name="楕円 214"/>
        <xdr:cNvSpPr/>
      </xdr:nvSpPr>
      <xdr:spPr>
        <a:xfrm>
          <a:off x="2159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94542</xdr:rowOff>
    </xdr:from>
    <xdr:ext cx="762000" cy="259045"/>
    <xdr:sp macro="" textlink="">
      <xdr:nvSpPr>
        <xdr:cNvPr id="216" name="テキスト ボックス 215"/>
        <xdr:cNvSpPr txBox="1"/>
      </xdr:nvSpPr>
      <xdr:spPr>
        <a:xfrm>
          <a:off x="1828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70757</xdr:rowOff>
    </xdr:from>
    <xdr:to>
      <xdr:col>6</xdr:col>
      <xdr:colOff>171450</xdr:colOff>
      <xdr:row>57</xdr:row>
      <xdr:rowOff>907</xdr:rowOff>
    </xdr:to>
    <xdr:sp macro="" textlink="">
      <xdr:nvSpPr>
        <xdr:cNvPr id="217" name="楕円 216"/>
        <xdr:cNvSpPr/>
      </xdr:nvSpPr>
      <xdr:spPr>
        <a:xfrm>
          <a:off x="1270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157134</xdr:rowOff>
    </xdr:from>
    <xdr:ext cx="762000" cy="259045"/>
    <xdr:sp macro="" textlink="">
      <xdr:nvSpPr>
        <xdr:cNvPr id="218" name="テキスト ボックス 217"/>
        <xdr:cNvSpPr txBox="1"/>
      </xdr:nvSpPr>
      <xdr:spPr>
        <a:xfrm>
          <a:off x="939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その他の費用については、類似団体平均水準を大きく下回っているが、前年度より増加（前年度比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ポイント）している。今後も現在の水準を維持できるよう努める。</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8" name="直線コネクタ 247"/>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9" name="その他最小値テキスト"/>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50" name="直線コネクタ 249"/>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1"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2" name="直線コネクタ 251"/>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27396</xdr:rowOff>
    </xdr:from>
    <xdr:to>
      <xdr:col>82</xdr:col>
      <xdr:colOff>107950</xdr:colOff>
      <xdr:row>55</xdr:row>
      <xdr:rowOff>33927</xdr:rowOff>
    </xdr:to>
    <xdr:cxnSp macro="">
      <xdr:nvCxnSpPr>
        <xdr:cNvPr id="253" name="直線コネクタ 252"/>
        <xdr:cNvCxnSpPr/>
      </xdr:nvCxnSpPr>
      <xdr:spPr>
        <a:xfrm>
          <a:off x="15671800" y="945714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4" name="その他平均値テキスト"/>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5" name="フローチャート: 判断 254"/>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7801</xdr:rowOff>
    </xdr:from>
    <xdr:to>
      <xdr:col>78</xdr:col>
      <xdr:colOff>69850</xdr:colOff>
      <xdr:row>55</xdr:row>
      <xdr:rowOff>27396</xdr:rowOff>
    </xdr:to>
    <xdr:cxnSp macro="">
      <xdr:nvCxnSpPr>
        <xdr:cNvPr id="256" name="直線コネクタ 255"/>
        <xdr:cNvCxnSpPr/>
      </xdr:nvCxnSpPr>
      <xdr:spPr>
        <a:xfrm>
          <a:off x="14782800" y="943755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7" name="フローチャート: 判断 256"/>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146249</xdr:rowOff>
    </xdr:from>
    <xdr:ext cx="736600" cy="259045"/>
    <xdr:sp macro="" textlink="">
      <xdr:nvSpPr>
        <xdr:cNvPr id="258" name="テキスト ボックス 257"/>
        <xdr:cNvSpPr txBox="1"/>
      </xdr:nvSpPr>
      <xdr:spPr>
        <a:xfrm>
          <a:off x="15290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7801</xdr:rowOff>
    </xdr:from>
    <xdr:to>
      <xdr:col>73</xdr:col>
      <xdr:colOff>180975</xdr:colOff>
      <xdr:row>55</xdr:row>
      <xdr:rowOff>27396</xdr:rowOff>
    </xdr:to>
    <xdr:cxnSp macro="">
      <xdr:nvCxnSpPr>
        <xdr:cNvPr id="259" name="直線コネクタ 258"/>
        <xdr:cNvCxnSpPr/>
      </xdr:nvCxnSpPr>
      <xdr:spPr>
        <a:xfrm flipV="1">
          <a:off x="13893800" y="943755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60" name="フローチャート: 判断 259"/>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133186</xdr:rowOff>
    </xdr:from>
    <xdr:ext cx="762000" cy="259045"/>
    <xdr:sp macro="" textlink="">
      <xdr:nvSpPr>
        <xdr:cNvPr id="261" name="テキスト ボックス 260"/>
        <xdr:cNvSpPr txBox="1"/>
      </xdr:nvSpPr>
      <xdr:spPr>
        <a:xfrm>
          <a:off x="14401800" y="973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27396</xdr:rowOff>
    </xdr:from>
    <xdr:to>
      <xdr:col>69</xdr:col>
      <xdr:colOff>92075</xdr:colOff>
      <xdr:row>55</xdr:row>
      <xdr:rowOff>27396</xdr:rowOff>
    </xdr:to>
    <xdr:cxnSp macro="">
      <xdr:nvCxnSpPr>
        <xdr:cNvPr id="262" name="直線コネクタ 261"/>
        <xdr:cNvCxnSpPr/>
      </xdr:nvCxnSpPr>
      <xdr:spPr>
        <a:xfrm>
          <a:off x="13004800" y="94571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166007</xdr:rowOff>
    </xdr:from>
    <xdr:to>
      <xdr:col>69</xdr:col>
      <xdr:colOff>142875</xdr:colOff>
      <xdr:row>56</xdr:row>
      <xdr:rowOff>96157</xdr:rowOff>
    </xdr:to>
    <xdr:sp macro="" textlink="">
      <xdr:nvSpPr>
        <xdr:cNvPr id="263" name="フローチャート: 判断 262"/>
        <xdr:cNvSpPr/>
      </xdr:nvSpPr>
      <xdr:spPr>
        <a:xfrm>
          <a:off x="13843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80934</xdr:rowOff>
    </xdr:from>
    <xdr:ext cx="762000" cy="259045"/>
    <xdr:sp macro="" textlink="">
      <xdr:nvSpPr>
        <xdr:cNvPr id="264" name="テキスト ボックス 263"/>
        <xdr:cNvSpPr txBox="1"/>
      </xdr:nvSpPr>
      <xdr:spPr>
        <a:xfrm>
          <a:off x="13512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65" name="フローチャート: 判断 264"/>
        <xdr:cNvSpPr/>
      </xdr:nvSpPr>
      <xdr:spPr>
        <a:xfrm>
          <a:off x="12954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80934</xdr:rowOff>
    </xdr:from>
    <xdr:ext cx="762000" cy="259045"/>
    <xdr:sp macro="" textlink="">
      <xdr:nvSpPr>
        <xdr:cNvPr id="266" name="テキスト ボックス 265"/>
        <xdr:cNvSpPr txBox="1"/>
      </xdr:nvSpPr>
      <xdr:spPr>
        <a:xfrm>
          <a:off x="12623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154577</xdr:rowOff>
    </xdr:from>
    <xdr:to>
      <xdr:col>82</xdr:col>
      <xdr:colOff>158750</xdr:colOff>
      <xdr:row>55</xdr:row>
      <xdr:rowOff>84727</xdr:rowOff>
    </xdr:to>
    <xdr:sp macro="" textlink="">
      <xdr:nvSpPr>
        <xdr:cNvPr id="272" name="楕円 271"/>
        <xdr:cNvSpPr/>
      </xdr:nvSpPr>
      <xdr:spPr>
        <a:xfrm>
          <a:off x="16459200" y="941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171104</xdr:rowOff>
    </xdr:from>
    <xdr:ext cx="762000" cy="259045"/>
    <xdr:sp macro="" textlink="">
      <xdr:nvSpPr>
        <xdr:cNvPr id="273" name="その他該当値テキスト"/>
        <xdr:cNvSpPr txBox="1"/>
      </xdr:nvSpPr>
      <xdr:spPr>
        <a:xfrm>
          <a:off x="16598900" y="9257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148046</xdr:rowOff>
    </xdr:from>
    <xdr:to>
      <xdr:col>78</xdr:col>
      <xdr:colOff>120650</xdr:colOff>
      <xdr:row>55</xdr:row>
      <xdr:rowOff>78196</xdr:rowOff>
    </xdr:to>
    <xdr:sp macro="" textlink="">
      <xdr:nvSpPr>
        <xdr:cNvPr id="274" name="楕円 273"/>
        <xdr:cNvSpPr/>
      </xdr:nvSpPr>
      <xdr:spPr>
        <a:xfrm>
          <a:off x="15621000" y="940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88373</xdr:rowOff>
    </xdr:from>
    <xdr:ext cx="736600" cy="259045"/>
    <xdr:sp macro="" textlink="">
      <xdr:nvSpPr>
        <xdr:cNvPr id="275" name="テキスト ボックス 274"/>
        <xdr:cNvSpPr txBox="1"/>
      </xdr:nvSpPr>
      <xdr:spPr>
        <a:xfrm>
          <a:off x="15290800" y="9175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128451</xdr:rowOff>
    </xdr:from>
    <xdr:to>
      <xdr:col>74</xdr:col>
      <xdr:colOff>31750</xdr:colOff>
      <xdr:row>55</xdr:row>
      <xdr:rowOff>58601</xdr:rowOff>
    </xdr:to>
    <xdr:sp macro="" textlink="">
      <xdr:nvSpPr>
        <xdr:cNvPr id="276" name="楕円 275"/>
        <xdr:cNvSpPr/>
      </xdr:nvSpPr>
      <xdr:spPr>
        <a:xfrm>
          <a:off x="14732000" y="938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68778</xdr:rowOff>
    </xdr:from>
    <xdr:ext cx="762000" cy="259045"/>
    <xdr:sp macro="" textlink="">
      <xdr:nvSpPr>
        <xdr:cNvPr id="277" name="テキスト ボックス 276"/>
        <xdr:cNvSpPr txBox="1"/>
      </xdr:nvSpPr>
      <xdr:spPr>
        <a:xfrm>
          <a:off x="14401800" y="9155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148046</xdr:rowOff>
    </xdr:from>
    <xdr:to>
      <xdr:col>69</xdr:col>
      <xdr:colOff>142875</xdr:colOff>
      <xdr:row>55</xdr:row>
      <xdr:rowOff>78196</xdr:rowOff>
    </xdr:to>
    <xdr:sp macro="" textlink="">
      <xdr:nvSpPr>
        <xdr:cNvPr id="278" name="楕円 277"/>
        <xdr:cNvSpPr/>
      </xdr:nvSpPr>
      <xdr:spPr>
        <a:xfrm>
          <a:off x="13843000" y="940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88373</xdr:rowOff>
    </xdr:from>
    <xdr:ext cx="762000" cy="259045"/>
    <xdr:sp macro="" textlink="">
      <xdr:nvSpPr>
        <xdr:cNvPr id="279" name="テキスト ボックス 278"/>
        <xdr:cNvSpPr txBox="1"/>
      </xdr:nvSpPr>
      <xdr:spPr>
        <a:xfrm>
          <a:off x="13512800" y="9175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148046</xdr:rowOff>
    </xdr:from>
    <xdr:to>
      <xdr:col>65</xdr:col>
      <xdr:colOff>53975</xdr:colOff>
      <xdr:row>55</xdr:row>
      <xdr:rowOff>78196</xdr:rowOff>
    </xdr:to>
    <xdr:sp macro="" textlink="">
      <xdr:nvSpPr>
        <xdr:cNvPr id="280" name="楕円 279"/>
        <xdr:cNvSpPr/>
      </xdr:nvSpPr>
      <xdr:spPr>
        <a:xfrm>
          <a:off x="12954000" y="940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88373</xdr:rowOff>
    </xdr:from>
    <xdr:ext cx="762000" cy="259045"/>
    <xdr:sp macro="" textlink="">
      <xdr:nvSpPr>
        <xdr:cNvPr id="281" name="テキスト ボックス 280"/>
        <xdr:cNvSpPr txBox="1"/>
      </xdr:nvSpPr>
      <xdr:spPr>
        <a:xfrm>
          <a:off x="12623800" y="9175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前年度より減少（前年度比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ポイント）している。　類似団体平均水準も下回っており、今後も事務事業の整理合理化等により歳出の削減に努める。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39</xdr:row>
      <xdr:rowOff>92710</xdr:rowOff>
    </xdr:to>
    <xdr:cxnSp macro="">
      <xdr:nvCxnSpPr>
        <xdr:cNvPr id="306" name="直線コネクタ 305"/>
        <xdr:cNvCxnSpPr/>
      </xdr:nvCxnSpPr>
      <xdr:spPr>
        <a:xfrm flipV="1">
          <a:off x="16510000" y="574598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92710</xdr:rowOff>
    </xdr:from>
    <xdr:to>
      <xdr:col>82</xdr:col>
      <xdr:colOff>196850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9" name="補助費等最大値テキスト"/>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10" name="直線コネクタ 309"/>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120142</xdr:rowOff>
    </xdr:from>
    <xdr:to>
      <xdr:col>82</xdr:col>
      <xdr:colOff>107950</xdr:colOff>
      <xdr:row>35</xdr:row>
      <xdr:rowOff>143002</xdr:rowOff>
    </xdr:to>
    <xdr:cxnSp macro="">
      <xdr:nvCxnSpPr>
        <xdr:cNvPr id="311" name="直線コネクタ 310"/>
        <xdr:cNvCxnSpPr/>
      </xdr:nvCxnSpPr>
      <xdr:spPr>
        <a:xfrm flipV="1">
          <a:off x="15671800" y="612089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164863</xdr:rowOff>
    </xdr:from>
    <xdr:ext cx="762000" cy="259045"/>
    <xdr:sp macro="" textlink="">
      <xdr:nvSpPr>
        <xdr:cNvPr id="312" name="補助費等平均値テキスト"/>
        <xdr:cNvSpPr txBox="1"/>
      </xdr:nvSpPr>
      <xdr:spPr>
        <a:xfrm>
          <a:off x="16598900" y="6165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13" name="フローチャート: 判断 312"/>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124714</xdr:rowOff>
    </xdr:from>
    <xdr:to>
      <xdr:col>78</xdr:col>
      <xdr:colOff>69850</xdr:colOff>
      <xdr:row>35</xdr:row>
      <xdr:rowOff>143002</xdr:rowOff>
    </xdr:to>
    <xdr:cxnSp macro="">
      <xdr:nvCxnSpPr>
        <xdr:cNvPr id="314" name="直線コネクタ 313"/>
        <xdr:cNvCxnSpPr/>
      </xdr:nvCxnSpPr>
      <xdr:spPr>
        <a:xfrm>
          <a:off x="14782800" y="61254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xdr:rowOff>
    </xdr:from>
    <xdr:to>
      <xdr:col>78</xdr:col>
      <xdr:colOff>120650</xdr:colOff>
      <xdr:row>36</xdr:row>
      <xdr:rowOff>104648</xdr:rowOff>
    </xdr:to>
    <xdr:sp macro="" textlink="">
      <xdr:nvSpPr>
        <xdr:cNvPr id="315" name="フローチャート: 判断 314"/>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89425</xdr:rowOff>
    </xdr:from>
    <xdr:ext cx="736600" cy="259045"/>
    <xdr:sp macro="" textlink="">
      <xdr:nvSpPr>
        <xdr:cNvPr id="316" name="テキスト ボックス 315"/>
        <xdr:cNvSpPr txBox="1"/>
      </xdr:nvSpPr>
      <xdr:spPr>
        <a:xfrm>
          <a:off x="15290800" y="6261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124714</xdr:rowOff>
    </xdr:from>
    <xdr:to>
      <xdr:col>73</xdr:col>
      <xdr:colOff>180975</xdr:colOff>
      <xdr:row>35</xdr:row>
      <xdr:rowOff>133858</xdr:rowOff>
    </xdr:to>
    <xdr:cxnSp macro="">
      <xdr:nvCxnSpPr>
        <xdr:cNvPr id="317" name="直線コネクタ 316"/>
        <xdr:cNvCxnSpPr/>
      </xdr:nvCxnSpPr>
      <xdr:spPr>
        <a:xfrm flipV="1">
          <a:off x="13893800" y="61254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8" name="フローチャート: 判断 317"/>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75709</xdr:rowOff>
    </xdr:from>
    <xdr:ext cx="762000" cy="259045"/>
    <xdr:sp macro="" textlink="">
      <xdr:nvSpPr>
        <xdr:cNvPr id="319" name="テキスト ボックス 318"/>
        <xdr:cNvSpPr txBox="1"/>
      </xdr:nvSpPr>
      <xdr:spPr>
        <a:xfrm>
          <a:off x="14401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133858</xdr:rowOff>
    </xdr:from>
    <xdr:to>
      <xdr:col>69</xdr:col>
      <xdr:colOff>92075</xdr:colOff>
      <xdr:row>35</xdr:row>
      <xdr:rowOff>147574</xdr:rowOff>
    </xdr:to>
    <xdr:cxnSp macro="">
      <xdr:nvCxnSpPr>
        <xdr:cNvPr id="320" name="直線コネクタ 319"/>
        <xdr:cNvCxnSpPr/>
      </xdr:nvCxnSpPr>
      <xdr:spPr>
        <a:xfrm flipV="1">
          <a:off x="13004800" y="61346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7620</xdr:rowOff>
    </xdr:from>
    <xdr:to>
      <xdr:col>69</xdr:col>
      <xdr:colOff>142875</xdr:colOff>
      <xdr:row>36</xdr:row>
      <xdr:rowOff>109220</xdr:rowOff>
    </xdr:to>
    <xdr:sp macro="" textlink="">
      <xdr:nvSpPr>
        <xdr:cNvPr id="321" name="フローチャート: 判断 320"/>
        <xdr:cNvSpPr/>
      </xdr:nvSpPr>
      <xdr:spPr>
        <a:xfrm>
          <a:off x="13843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93997</xdr:rowOff>
    </xdr:from>
    <xdr:ext cx="762000" cy="259045"/>
    <xdr:sp macro="" textlink="">
      <xdr:nvSpPr>
        <xdr:cNvPr id="322" name="テキスト ボックス 321"/>
        <xdr:cNvSpPr txBox="1"/>
      </xdr:nvSpPr>
      <xdr:spPr>
        <a:xfrm>
          <a:off x="13512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25908</xdr:rowOff>
    </xdr:from>
    <xdr:to>
      <xdr:col>65</xdr:col>
      <xdr:colOff>53975</xdr:colOff>
      <xdr:row>36</xdr:row>
      <xdr:rowOff>127508</xdr:rowOff>
    </xdr:to>
    <xdr:sp macro="" textlink="">
      <xdr:nvSpPr>
        <xdr:cNvPr id="323" name="フローチャート: 判断 322"/>
        <xdr:cNvSpPr/>
      </xdr:nvSpPr>
      <xdr:spPr>
        <a:xfrm>
          <a:off x="12954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112285</xdr:rowOff>
    </xdr:from>
    <xdr:ext cx="762000" cy="259045"/>
    <xdr:sp macro="" textlink="">
      <xdr:nvSpPr>
        <xdr:cNvPr id="324" name="テキスト ボックス 323"/>
        <xdr:cNvSpPr txBox="1"/>
      </xdr:nvSpPr>
      <xdr:spPr>
        <a:xfrm>
          <a:off x="12623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69342</xdr:rowOff>
    </xdr:from>
    <xdr:to>
      <xdr:col>82</xdr:col>
      <xdr:colOff>158750</xdr:colOff>
      <xdr:row>35</xdr:row>
      <xdr:rowOff>170942</xdr:rowOff>
    </xdr:to>
    <xdr:sp macro="" textlink="">
      <xdr:nvSpPr>
        <xdr:cNvPr id="330" name="楕円 329"/>
        <xdr:cNvSpPr/>
      </xdr:nvSpPr>
      <xdr:spPr>
        <a:xfrm>
          <a:off x="164592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85869</xdr:rowOff>
    </xdr:from>
    <xdr:ext cx="762000" cy="259045"/>
    <xdr:sp macro="" textlink="">
      <xdr:nvSpPr>
        <xdr:cNvPr id="331" name="補助費等該当値テキスト"/>
        <xdr:cNvSpPr txBox="1"/>
      </xdr:nvSpPr>
      <xdr:spPr>
        <a:xfrm>
          <a:off x="16598900" y="591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92202</xdr:rowOff>
    </xdr:from>
    <xdr:to>
      <xdr:col>78</xdr:col>
      <xdr:colOff>120650</xdr:colOff>
      <xdr:row>36</xdr:row>
      <xdr:rowOff>22352</xdr:rowOff>
    </xdr:to>
    <xdr:sp macro="" textlink="">
      <xdr:nvSpPr>
        <xdr:cNvPr id="332" name="楕円 331"/>
        <xdr:cNvSpPr/>
      </xdr:nvSpPr>
      <xdr:spPr>
        <a:xfrm>
          <a:off x="15621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32529</xdr:rowOff>
    </xdr:from>
    <xdr:ext cx="736600" cy="259045"/>
    <xdr:sp macro="" textlink="">
      <xdr:nvSpPr>
        <xdr:cNvPr id="333" name="テキスト ボックス 332"/>
        <xdr:cNvSpPr txBox="1"/>
      </xdr:nvSpPr>
      <xdr:spPr>
        <a:xfrm>
          <a:off x="15290800" y="586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73914</xdr:rowOff>
    </xdr:from>
    <xdr:to>
      <xdr:col>74</xdr:col>
      <xdr:colOff>31750</xdr:colOff>
      <xdr:row>36</xdr:row>
      <xdr:rowOff>4064</xdr:rowOff>
    </xdr:to>
    <xdr:sp macro="" textlink="">
      <xdr:nvSpPr>
        <xdr:cNvPr id="334" name="楕円 333"/>
        <xdr:cNvSpPr/>
      </xdr:nvSpPr>
      <xdr:spPr>
        <a:xfrm>
          <a:off x="14732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14241</xdr:rowOff>
    </xdr:from>
    <xdr:ext cx="762000" cy="259045"/>
    <xdr:sp macro="" textlink="">
      <xdr:nvSpPr>
        <xdr:cNvPr id="335" name="テキスト ボックス 334"/>
        <xdr:cNvSpPr txBox="1"/>
      </xdr:nvSpPr>
      <xdr:spPr>
        <a:xfrm>
          <a:off x="14401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83058</xdr:rowOff>
    </xdr:from>
    <xdr:to>
      <xdr:col>69</xdr:col>
      <xdr:colOff>142875</xdr:colOff>
      <xdr:row>36</xdr:row>
      <xdr:rowOff>13208</xdr:rowOff>
    </xdr:to>
    <xdr:sp macro="" textlink="">
      <xdr:nvSpPr>
        <xdr:cNvPr id="336" name="楕円 335"/>
        <xdr:cNvSpPr/>
      </xdr:nvSpPr>
      <xdr:spPr>
        <a:xfrm>
          <a:off x="13843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23385</xdr:rowOff>
    </xdr:from>
    <xdr:ext cx="762000" cy="259045"/>
    <xdr:sp macro="" textlink="">
      <xdr:nvSpPr>
        <xdr:cNvPr id="337" name="テキスト ボックス 336"/>
        <xdr:cNvSpPr txBox="1"/>
      </xdr:nvSpPr>
      <xdr:spPr>
        <a:xfrm>
          <a:off x="13512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96774</xdr:rowOff>
    </xdr:from>
    <xdr:to>
      <xdr:col>65</xdr:col>
      <xdr:colOff>53975</xdr:colOff>
      <xdr:row>36</xdr:row>
      <xdr:rowOff>26924</xdr:rowOff>
    </xdr:to>
    <xdr:sp macro="" textlink="">
      <xdr:nvSpPr>
        <xdr:cNvPr id="338" name="楕円 337"/>
        <xdr:cNvSpPr/>
      </xdr:nvSpPr>
      <xdr:spPr>
        <a:xfrm>
          <a:off x="12954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37101</xdr:rowOff>
    </xdr:from>
    <xdr:ext cx="762000" cy="259045"/>
    <xdr:sp macro="" textlink="">
      <xdr:nvSpPr>
        <xdr:cNvPr id="339" name="テキスト ボックス 338"/>
        <xdr:cNvSpPr txBox="1"/>
      </xdr:nvSpPr>
      <xdr:spPr>
        <a:xfrm>
          <a:off x="12623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主な要因として、普通交付税の合併算定替に伴う段階的縮減等により、財源が不足したため増加した。</a:t>
          </a:r>
        </a:p>
        <a:p>
          <a:r>
            <a:rPr kumimoji="1" lang="ja-JP" altLang="en-US" sz="1300">
              <a:latin typeface="ＭＳ Ｐゴシック" panose="020B0600070205080204" pitchFamily="50" charset="-128"/>
              <a:ea typeface="ＭＳ Ｐゴシック" panose="020B0600070205080204" pitchFamily="50" charset="-128"/>
            </a:rPr>
            <a:t>　今後は起債償還のピークを迎えることから、普通建設事業の見直し等により新たな起債を抑制し、市債残高の抑制に努める。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24130</xdr:rowOff>
    </xdr:from>
    <xdr:to>
      <xdr:col>24</xdr:col>
      <xdr:colOff>25400</xdr:colOff>
      <xdr:row>80</xdr:row>
      <xdr:rowOff>100330</xdr:rowOff>
    </xdr:to>
    <xdr:cxnSp macro="">
      <xdr:nvCxnSpPr>
        <xdr:cNvPr id="366" name="直線コネクタ 365"/>
        <xdr:cNvCxnSpPr/>
      </xdr:nvCxnSpPr>
      <xdr:spPr>
        <a:xfrm flipV="1">
          <a:off x="4826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72407</xdr:rowOff>
    </xdr:from>
    <xdr:ext cx="762000" cy="259045"/>
    <xdr:sp macro="" textlink="">
      <xdr:nvSpPr>
        <xdr:cNvPr id="367" name="公債費最小値テキスト"/>
        <xdr:cNvSpPr txBox="1"/>
      </xdr:nvSpPr>
      <xdr:spPr>
        <a:xfrm>
          <a:off x="4914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100330</xdr:rowOff>
    </xdr:from>
    <xdr:to>
      <xdr:col>24</xdr:col>
      <xdr:colOff>114300</xdr:colOff>
      <xdr:row>80</xdr:row>
      <xdr:rowOff>100330</xdr:rowOff>
    </xdr:to>
    <xdr:cxnSp macro="">
      <xdr:nvCxnSpPr>
        <xdr:cNvPr id="368" name="直線コネクタ 367"/>
        <xdr:cNvCxnSpPr/>
      </xdr:nvCxnSpPr>
      <xdr:spPr>
        <a:xfrm>
          <a:off x="4737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110507</xdr:rowOff>
    </xdr:from>
    <xdr:ext cx="762000" cy="259045"/>
    <xdr:sp macro="" textlink="">
      <xdr:nvSpPr>
        <xdr:cNvPr id="369" name="公債費最大値テキスト"/>
        <xdr:cNvSpPr txBox="1"/>
      </xdr:nvSpPr>
      <xdr:spPr>
        <a:xfrm>
          <a:off x="4914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24130</xdr:rowOff>
    </xdr:from>
    <xdr:to>
      <xdr:col>24</xdr:col>
      <xdr:colOff>114300</xdr:colOff>
      <xdr:row>74</xdr:row>
      <xdr:rowOff>24130</xdr:rowOff>
    </xdr:to>
    <xdr:cxnSp macro="">
      <xdr:nvCxnSpPr>
        <xdr:cNvPr id="370" name="直線コネクタ 369"/>
        <xdr:cNvCxnSpPr/>
      </xdr:nvCxnSpPr>
      <xdr:spPr>
        <a:xfrm>
          <a:off x="4737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69850</xdr:rowOff>
    </xdr:from>
    <xdr:to>
      <xdr:col>24</xdr:col>
      <xdr:colOff>25400</xdr:colOff>
      <xdr:row>75</xdr:row>
      <xdr:rowOff>85090</xdr:rowOff>
    </xdr:to>
    <xdr:cxnSp macro="">
      <xdr:nvCxnSpPr>
        <xdr:cNvPr id="371" name="直線コネクタ 370"/>
        <xdr:cNvCxnSpPr/>
      </xdr:nvCxnSpPr>
      <xdr:spPr>
        <a:xfrm>
          <a:off x="3987800" y="129286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153687</xdr:rowOff>
    </xdr:from>
    <xdr:ext cx="762000" cy="259045"/>
    <xdr:sp macro="" textlink="">
      <xdr:nvSpPr>
        <xdr:cNvPr id="372" name="公債費平均値テキスト"/>
        <xdr:cNvSpPr txBox="1"/>
      </xdr:nvSpPr>
      <xdr:spPr>
        <a:xfrm>
          <a:off x="4914900" y="1266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62230</xdr:rowOff>
    </xdr:from>
    <xdr:to>
      <xdr:col>19</xdr:col>
      <xdr:colOff>187325</xdr:colOff>
      <xdr:row>75</xdr:row>
      <xdr:rowOff>69850</xdr:rowOff>
    </xdr:to>
    <xdr:cxnSp macro="">
      <xdr:nvCxnSpPr>
        <xdr:cNvPr id="374" name="直線コネクタ 373"/>
        <xdr:cNvCxnSpPr/>
      </xdr:nvCxnSpPr>
      <xdr:spPr>
        <a:xfrm>
          <a:off x="3098800" y="12920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140970</xdr:rowOff>
    </xdr:from>
    <xdr:to>
      <xdr:col>20</xdr:col>
      <xdr:colOff>38100</xdr:colOff>
      <xdr:row>75</xdr:row>
      <xdr:rowOff>71120</xdr:rowOff>
    </xdr:to>
    <xdr:sp macro="" textlink="">
      <xdr:nvSpPr>
        <xdr:cNvPr id="375" name="フローチャート: 判断 374"/>
        <xdr:cNvSpPr/>
      </xdr:nvSpPr>
      <xdr:spPr>
        <a:xfrm>
          <a:off x="3937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81297</xdr:rowOff>
    </xdr:from>
    <xdr:ext cx="736600" cy="259045"/>
    <xdr:sp macro="" textlink="">
      <xdr:nvSpPr>
        <xdr:cNvPr id="376" name="テキスト ボックス 375"/>
        <xdr:cNvSpPr txBox="1"/>
      </xdr:nvSpPr>
      <xdr:spPr>
        <a:xfrm>
          <a:off x="3606800" y="12597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62230</xdr:rowOff>
    </xdr:from>
    <xdr:to>
      <xdr:col>15</xdr:col>
      <xdr:colOff>98425</xdr:colOff>
      <xdr:row>75</xdr:row>
      <xdr:rowOff>62230</xdr:rowOff>
    </xdr:to>
    <xdr:cxnSp macro="">
      <xdr:nvCxnSpPr>
        <xdr:cNvPr id="377" name="直線コネクタ 376"/>
        <xdr:cNvCxnSpPr/>
      </xdr:nvCxnSpPr>
      <xdr:spPr>
        <a:xfrm>
          <a:off x="2209800" y="12920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8" name="フローチャート: 判断 377"/>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83202</xdr:rowOff>
    </xdr:from>
    <xdr:ext cx="762000" cy="259045"/>
    <xdr:sp macro="" textlink="">
      <xdr:nvSpPr>
        <xdr:cNvPr id="379" name="テキスト ボックス 378"/>
        <xdr:cNvSpPr txBox="1"/>
      </xdr:nvSpPr>
      <xdr:spPr>
        <a:xfrm>
          <a:off x="2717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62230</xdr:rowOff>
    </xdr:from>
    <xdr:to>
      <xdr:col>11</xdr:col>
      <xdr:colOff>9525</xdr:colOff>
      <xdr:row>75</xdr:row>
      <xdr:rowOff>62230</xdr:rowOff>
    </xdr:to>
    <xdr:cxnSp macro="">
      <xdr:nvCxnSpPr>
        <xdr:cNvPr id="380" name="直線コネクタ 379"/>
        <xdr:cNvCxnSpPr/>
      </xdr:nvCxnSpPr>
      <xdr:spPr>
        <a:xfrm>
          <a:off x="1320800" y="12920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120015</xdr:rowOff>
    </xdr:from>
    <xdr:to>
      <xdr:col>11</xdr:col>
      <xdr:colOff>60325</xdr:colOff>
      <xdr:row>75</xdr:row>
      <xdr:rowOff>50165</xdr:rowOff>
    </xdr:to>
    <xdr:sp macro="" textlink="">
      <xdr:nvSpPr>
        <xdr:cNvPr id="381" name="フローチャート: 判断 380"/>
        <xdr:cNvSpPr/>
      </xdr:nvSpPr>
      <xdr:spPr>
        <a:xfrm>
          <a:off x="2159000" y="1280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60342</xdr:rowOff>
    </xdr:from>
    <xdr:ext cx="762000" cy="259045"/>
    <xdr:sp macro="" textlink="">
      <xdr:nvSpPr>
        <xdr:cNvPr id="382" name="テキスト ボックス 381"/>
        <xdr:cNvSpPr txBox="1"/>
      </xdr:nvSpPr>
      <xdr:spPr>
        <a:xfrm>
          <a:off x="1828800" y="1257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127635</xdr:rowOff>
    </xdr:from>
    <xdr:to>
      <xdr:col>6</xdr:col>
      <xdr:colOff>171450</xdr:colOff>
      <xdr:row>75</xdr:row>
      <xdr:rowOff>57785</xdr:rowOff>
    </xdr:to>
    <xdr:sp macro="" textlink="">
      <xdr:nvSpPr>
        <xdr:cNvPr id="383" name="フローチャート: 判断 382"/>
        <xdr:cNvSpPr/>
      </xdr:nvSpPr>
      <xdr:spPr>
        <a:xfrm>
          <a:off x="1270000" y="1281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67962</xdr:rowOff>
    </xdr:from>
    <xdr:ext cx="762000" cy="259045"/>
    <xdr:sp macro="" textlink="">
      <xdr:nvSpPr>
        <xdr:cNvPr id="384" name="テキスト ボックス 383"/>
        <xdr:cNvSpPr txBox="1"/>
      </xdr:nvSpPr>
      <xdr:spPr>
        <a:xfrm>
          <a:off x="939800" y="1258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34290</xdr:rowOff>
    </xdr:from>
    <xdr:to>
      <xdr:col>24</xdr:col>
      <xdr:colOff>76200</xdr:colOff>
      <xdr:row>75</xdr:row>
      <xdr:rowOff>135890</xdr:rowOff>
    </xdr:to>
    <xdr:sp macro="" textlink="">
      <xdr:nvSpPr>
        <xdr:cNvPr id="390" name="楕円 389"/>
        <xdr:cNvSpPr/>
      </xdr:nvSpPr>
      <xdr:spPr>
        <a:xfrm>
          <a:off x="47752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6367</xdr:rowOff>
    </xdr:from>
    <xdr:ext cx="762000" cy="259045"/>
    <xdr:sp macro="" textlink="">
      <xdr:nvSpPr>
        <xdr:cNvPr id="391" name="公債費該当値テキスト"/>
        <xdr:cNvSpPr txBox="1"/>
      </xdr:nvSpPr>
      <xdr:spPr>
        <a:xfrm>
          <a:off x="4914900" y="1286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19050</xdr:rowOff>
    </xdr:from>
    <xdr:to>
      <xdr:col>20</xdr:col>
      <xdr:colOff>38100</xdr:colOff>
      <xdr:row>75</xdr:row>
      <xdr:rowOff>120650</xdr:rowOff>
    </xdr:to>
    <xdr:sp macro="" textlink="">
      <xdr:nvSpPr>
        <xdr:cNvPr id="392" name="楕円 391"/>
        <xdr:cNvSpPr/>
      </xdr:nvSpPr>
      <xdr:spPr>
        <a:xfrm>
          <a:off x="3937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105427</xdr:rowOff>
    </xdr:from>
    <xdr:ext cx="736600" cy="259045"/>
    <xdr:sp macro="" textlink="">
      <xdr:nvSpPr>
        <xdr:cNvPr id="393" name="テキスト ボックス 392"/>
        <xdr:cNvSpPr txBox="1"/>
      </xdr:nvSpPr>
      <xdr:spPr>
        <a:xfrm>
          <a:off x="3606800" y="1296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11430</xdr:rowOff>
    </xdr:from>
    <xdr:to>
      <xdr:col>15</xdr:col>
      <xdr:colOff>149225</xdr:colOff>
      <xdr:row>75</xdr:row>
      <xdr:rowOff>113030</xdr:rowOff>
    </xdr:to>
    <xdr:sp macro="" textlink="">
      <xdr:nvSpPr>
        <xdr:cNvPr id="394" name="楕円 393"/>
        <xdr:cNvSpPr/>
      </xdr:nvSpPr>
      <xdr:spPr>
        <a:xfrm>
          <a:off x="3048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97807</xdr:rowOff>
    </xdr:from>
    <xdr:ext cx="762000" cy="259045"/>
    <xdr:sp macro="" textlink="">
      <xdr:nvSpPr>
        <xdr:cNvPr id="395" name="テキスト ボックス 394"/>
        <xdr:cNvSpPr txBox="1"/>
      </xdr:nvSpPr>
      <xdr:spPr>
        <a:xfrm>
          <a:off x="2717800" y="1295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11430</xdr:rowOff>
    </xdr:from>
    <xdr:to>
      <xdr:col>11</xdr:col>
      <xdr:colOff>60325</xdr:colOff>
      <xdr:row>75</xdr:row>
      <xdr:rowOff>113030</xdr:rowOff>
    </xdr:to>
    <xdr:sp macro="" textlink="">
      <xdr:nvSpPr>
        <xdr:cNvPr id="396" name="楕円 395"/>
        <xdr:cNvSpPr/>
      </xdr:nvSpPr>
      <xdr:spPr>
        <a:xfrm>
          <a:off x="2159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97807</xdr:rowOff>
    </xdr:from>
    <xdr:ext cx="762000" cy="259045"/>
    <xdr:sp macro="" textlink="">
      <xdr:nvSpPr>
        <xdr:cNvPr id="397" name="テキスト ボックス 396"/>
        <xdr:cNvSpPr txBox="1"/>
      </xdr:nvSpPr>
      <xdr:spPr>
        <a:xfrm>
          <a:off x="1828800" y="1295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11430</xdr:rowOff>
    </xdr:from>
    <xdr:to>
      <xdr:col>6</xdr:col>
      <xdr:colOff>171450</xdr:colOff>
      <xdr:row>75</xdr:row>
      <xdr:rowOff>113030</xdr:rowOff>
    </xdr:to>
    <xdr:sp macro="" textlink="">
      <xdr:nvSpPr>
        <xdr:cNvPr id="398" name="楕円 397"/>
        <xdr:cNvSpPr/>
      </xdr:nvSpPr>
      <xdr:spPr>
        <a:xfrm>
          <a:off x="1270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97807</xdr:rowOff>
    </xdr:from>
    <xdr:ext cx="762000" cy="259045"/>
    <xdr:sp macro="" textlink="">
      <xdr:nvSpPr>
        <xdr:cNvPr id="399" name="テキスト ボックス 398"/>
        <xdr:cNvSpPr txBox="1"/>
      </xdr:nvSpPr>
      <xdr:spPr>
        <a:xfrm>
          <a:off x="939800" y="1295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類似団体平均水準を下回っており、前年度より減少（前年度比▲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ポイント）しているが、依然として人件費及び扶助費については類似団体平均水準を上回っていることから、類似団体と同程度の水準となるよう、改善に取り組む。</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81</xdr:row>
      <xdr:rowOff>54611</xdr:rowOff>
    </xdr:to>
    <xdr:cxnSp macro="">
      <xdr:nvCxnSpPr>
        <xdr:cNvPr id="427" name="直線コネクタ 426"/>
        <xdr:cNvCxnSpPr/>
      </xdr:nvCxnSpPr>
      <xdr:spPr>
        <a:xfrm flipV="1">
          <a:off x="16510000" y="127152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81280</xdr:rowOff>
    </xdr:from>
    <xdr:to>
      <xdr:col>82</xdr:col>
      <xdr:colOff>107950</xdr:colOff>
      <xdr:row>76</xdr:row>
      <xdr:rowOff>119380</xdr:rowOff>
    </xdr:to>
    <xdr:cxnSp macro="">
      <xdr:nvCxnSpPr>
        <xdr:cNvPr id="432" name="直線コネクタ 431"/>
        <xdr:cNvCxnSpPr/>
      </xdr:nvCxnSpPr>
      <xdr:spPr>
        <a:xfrm flipV="1">
          <a:off x="15671800" y="131114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135907</xdr:rowOff>
    </xdr:from>
    <xdr:ext cx="762000" cy="259045"/>
    <xdr:sp macro="" textlink="">
      <xdr:nvSpPr>
        <xdr:cNvPr id="433" name="公債費以外平均値テキスト"/>
        <xdr:cNvSpPr txBox="1"/>
      </xdr:nvSpPr>
      <xdr:spPr>
        <a:xfrm>
          <a:off x="16598900" y="13337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34" name="フローチャート: 判断 433"/>
        <xdr:cNvSpPr/>
      </xdr:nvSpPr>
      <xdr:spPr>
        <a:xfrm>
          <a:off x="164592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119380</xdr:rowOff>
    </xdr:from>
    <xdr:to>
      <xdr:col>78</xdr:col>
      <xdr:colOff>69850</xdr:colOff>
      <xdr:row>76</xdr:row>
      <xdr:rowOff>134620</xdr:rowOff>
    </xdr:to>
    <xdr:cxnSp macro="">
      <xdr:nvCxnSpPr>
        <xdr:cNvPr id="435" name="直線コネクタ 434"/>
        <xdr:cNvCxnSpPr/>
      </xdr:nvCxnSpPr>
      <xdr:spPr>
        <a:xfrm flipV="1">
          <a:off x="14782800" y="131495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125730</xdr:rowOff>
    </xdr:from>
    <xdr:to>
      <xdr:col>78</xdr:col>
      <xdr:colOff>120650</xdr:colOff>
      <xdr:row>78</xdr:row>
      <xdr:rowOff>55880</xdr:rowOff>
    </xdr:to>
    <xdr:sp macro="" textlink="">
      <xdr:nvSpPr>
        <xdr:cNvPr id="436" name="フローチャート: 判断 435"/>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40657</xdr:rowOff>
    </xdr:from>
    <xdr:ext cx="736600" cy="259045"/>
    <xdr:sp macro="" textlink="">
      <xdr:nvSpPr>
        <xdr:cNvPr id="437" name="テキスト ボックス 436"/>
        <xdr:cNvSpPr txBox="1"/>
      </xdr:nvSpPr>
      <xdr:spPr>
        <a:xfrm>
          <a:off x="15290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134620</xdr:rowOff>
    </xdr:from>
    <xdr:to>
      <xdr:col>73</xdr:col>
      <xdr:colOff>180975</xdr:colOff>
      <xdr:row>76</xdr:row>
      <xdr:rowOff>138430</xdr:rowOff>
    </xdr:to>
    <xdr:cxnSp macro="">
      <xdr:nvCxnSpPr>
        <xdr:cNvPr id="438" name="直線コネクタ 437"/>
        <xdr:cNvCxnSpPr/>
      </xdr:nvCxnSpPr>
      <xdr:spPr>
        <a:xfrm flipV="1">
          <a:off x="13893800" y="131648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39" name="フローチャート: 判断 438"/>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162577</xdr:rowOff>
    </xdr:from>
    <xdr:ext cx="762000" cy="259045"/>
    <xdr:sp macro="" textlink="">
      <xdr:nvSpPr>
        <xdr:cNvPr id="440" name="テキスト ボックス 439"/>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130811</xdr:rowOff>
    </xdr:from>
    <xdr:to>
      <xdr:col>69</xdr:col>
      <xdr:colOff>92075</xdr:colOff>
      <xdr:row>76</xdr:row>
      <xdr:rowOff>138430</xdr:rowOff>
    </xdr:to>
    <xdr:cxnSp macro="">
      <xdr:nvCxnSpPr>
        <xdr:cNvPr id="441" name="直線コネクタ 440"/>
        <xdr:cNvCxnSpPr/>
      </xdr:nvCxnSpPr>
      <xdr:spPr>
        <a:xfrm>
          <a:off x="13004800" y="131610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148589</xdr:rowOff>
    </xdr:from>
    <xdr:to>
      <xdr:col>69</xdr:col>
      <xdr:colOff>142875</xdr:colOff>
      <xdr:row>77</xdr:row>
      <xdr:rowOff>78739</xdr:rowOff>
    </xdr:to>
    <xdr:sp macro="" textlink="">
      <xdr:nvSpPr>
        <xdr:cNvPr id="442" name="フローチャート: 判断 441"/>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63516</xdr:rowOff>
    </xdr:from>
    <xdr:ext cx="762000" cy="259045"/>
    <xdr:sp macro="" textlink="">
      <xdr:nvSpPr>
        <xdr:cNvPr id="443" name="テキスト ボックス 442"/>
        <xdr:cNvSpPr txBox="1"/>
      </xdr:nvSpPr>
      <xdr:spPr>
        <a:xfrm>
          <a:off x="13512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3811</xdr:rowOff>
    </xdr:from>
    <xdr:to>
      <xdr:col>65</xdr:col>
      <xdr:colOff>53975</xdr:colOff>
      <xdr:row>77</xdr:row>
      <xdr:rowOff>105411</xdr:rowOff>
    </xdr:to>
    <xdr:sp macro="" textlink="">
      <xdr:nvSpPr>
        <xdr:cNvPr id="444" name="フローチャート: 判断 443"/>
        <xdr:cNvSpPr/>
      </xdr:nvSpPr>
      <xdr:spPr>
        <a:xfrm>
          <a:off x="12954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90188</xdr:rowOff>
    </xdr:from>
    <xdr:ext cx="762000" cy="259045"/>
    <xdr:sp macro="" textlink="">
      <xdr:nvSpPr>
        <xdr:cNvPr id="445" name="テキスト ボックス 444"/>
        <xdr:cNvSpPr txBox="1"/>
      </xdr:nvSpPr>
      <xdr:spPr>
        <a:xfrm>
          <a:off x="12623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51" name="楕円 450"/>
        <xdr:cNvSpPr/>
      </xdr:nvSpPr>
      <xdr:spPr>
        <a:xfrm>
          <a:off x="16459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47007</xdr:rowOff>
    </xdr:from>
    <xdr:ext cx="762000" cy="259045"/>
    <xdr:sp macro="" textlink="">
      <xdr:nvSpPr>
        <xdr:cNvPr id="452" name="公債費以外該当値テキスト"/>
        <xdr:cNvSpPr txBox="1"/>
      </xdr:nvSpPr>
      <xdr:spPr>
        <a:xfrm>
          <a:off x="16598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68580</xdr:rowOff>
    </xdr:from>
    <xdr:to>
      <xdr:col>78</xdr:col>
      <xdr:colOff>120650</xdr:colOff>
      <xdr:row>76</xdr:row>
      <xdr:rowOff>170180</xdr:rowOff>
    </xdr:to>
    <xdr:sp macro="" textlink="">
      <xdr:nvSpPr>
        <xdr:cNvPr id="453" name="楕円 452"/>
        <xdr:cNvSpPr/>
      </xdr:nvSpPr>
      <xdr:spPr>
        <a:xfrm>
          <a:off x="15621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8907</xdr:rowOff>
    </xdr:from>
    <xdr:ext cx="736600" cy="259045"/>
    <xdr:sp macro="" textlink="">
      <xdr:nvSpPr>
        <xdr:cNvPr id="454" name="テキスト ボックス 453"/>
        <xdr:cNvSpPr txBox="1"/>
      </xdr:nvSpPr>
      <xdr:spPr>
        <a:xfrm>
          <a:off x="15290800" y="1286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83820</xdr:rowOff>
    </xdr:from>
    <xdr:to>
      <xdr:col>74</xdr:col>
      <xdr:colOff>31750</xdr:colOff>
      <xdr:row>77</xdr:row>
      <xdr:rowOff>13970</xdr:rowOff>
    </xdr:to>
    <xdr:sp macro="" textlink="">
      <xdr:nvSpPr>
        <xdr:cNvPr id="455" name="楕円 454"/>
        <xdr:cNvSpPr/>
      </xdr:nvSpPr>
      <xdr:spPr>
        <a:xfrm>
          <a:off x="14732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24147</xdr:rowOff>
    </xdr:from>
    <xdr:ext cx="762000" cy="259045"/>
    <xdr:sp macro="" textlink="">
      <xdr:nvSpPr>
        <xdr:cNvPr id="456" name="テキスト ボックス 455"/>
        <xdr:cNvSpPr txBox="1"/>
      </xdr:nvSpPr>
      <xdr:spPr>
        <a:xfrm>
          <a:off x="14401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87630</xdr:rowOff>
    </xdr:from>
    <xdr:to>
      <xdr:col>69</xdr:col>
      <xdr:colOff>142875</xdr:colOff>
      <xdr:row>77</xdr:row>
      <xdr:rowOff>17780</xdr:rowOff>
    </xdr:to>
    <xdr:sp macro="" textlink="">
      <xdr:nvSpPr>
        <xdr:cNvPr id="457" name="楕円 456"/>
        <xdr:cNvSpPr/>
      </xdr:nvSpPr>
      <xdr:spPr>
        <a:xfrm>
          <a:off x="13843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27957</xdr:rowOff>
    </xdr:from>
    <xdr:ext cx="762000" cy="259045"/>
    <xdr:sp macro="" textlink="">
      <xdr:nvSpPr>
        <xdr:cNvPr id="458" name="テキスト ボックス 457"/>
        <xdr:cNvSpPr txBox="1"/>
      </xdr:nvSpPr>
      <xdr:spPr>
        <a:xfrm>
          <a:off x="135128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80011</xdr:rowOff>
    </xdr:from>
    <xdr:to>
      <xdr:col>65</xdr:col>
      <xdr:colOff>53975</xdr:colOff>
      <xdr:row>77</xdr:row>
      <xdr:rowOff>10161</xdr:rowOff>
    </xdr:to>
    <xdr:sp macro="" textlink="">
      <xdr:nvSpPr>
        <xdr:cNvPr id="459" name="楕円 458"/>
        <xdr:cNvSpPr/>
      </xdr:nvSpPr>
      <xdr:spPr>
        <a:xfrm>
          <a:off x="12954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20337</xdr:rowOff>
    </xdr:from>
    <xdr:ext cx="762000" cy="259045"/>
    <xdr:sp macro="" textlink="">
      <xdr:nvSpPr>
        <xdr:cNvPr id="460" name="テキスト ボックス 459"/>
        <xdr:cNvSpPr txBox="1"/>
      </xdr:nvSpPr>
      <xdr:spPr>
        <a:xfrm>
          <a:off x="126238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鹿児島県志布志市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22695</xdr:rowOff>
    </xdr:from>
    <xdr:to>
      <xdr:col>29</xdr:col>
      <xdr:colOff>127000</xdr:colOff>
      <xdr:row>20</xdr:row>
      <xdr:rowOff>100063</xdr:rowOff>
    </xdr:to>
    <xdr:cxnSp macro="">
      <xdr:nvCxnSpPr>
        <xdr:cNvPr id="45" name="直線コネクタ 44"/>
        <xdr:cNvCxnSpPr/>
      </xdr:nvCxnSpPr>
      <xdr:spPr bwMode="auto">
        <a:xfrm flipV="1">
          <a:off x="5651500" y="2127720"/>
          <a:ext cx="0" cy="14489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72140</xdr:rowOff>
    </xdr:from>
    <xdr:ext cx="762000" cy="259045"/>
    <xdr:sp macro="" textlink="">
      <xdr:nvSpPr>
        <xdr:cNvPr id="46" name="人口1人当たり決算額の推移最小値テキスト130"/>
        <xdr:cNvSpPr txBox="1"/>
      </xdr:nvSpPr>
      <xdr:spPr>
        <a:xfrm>
          <a:off x="5740400" y="354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100063</xdr:rowOff>
    </xdr:from>
    <xdr:to>
      <xdr:col>30</xdr:col>
      <xdr:colOff>25400</xdr:colOff>
      <xdr:row>20</xdr:row>
      <xdr:rowOff>100063</xdr:rowOff>
    </xdr:to>
    <xdr:cxnSp macro="">
      <xdr:nvCxnSpPr>
        <xdr:cNvPr id="47" name="直線コネクタ 46"/>
        <xdr:cNvCxnSpPr/>
      </xdr:nvCxnSpPr>
      <xdr:spPr bwMode="auto">
        <a:xfrm>
          <a:off x="5562600" y="3576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109072</xdr:rowOff>
    </xdr:from>
    <xdr:ext cx="762000" cy="259045"/>
    <xdr:sp macro="" textlink="">
      <xdr:nvSpPr>
        <xdr:cNvPr id="48" name="人口1人当たり決算額の推移最大値テキスト130"/>
        <xdr:cNvSpPr txBox="1"/>
      </xdr:nvSpPr>
      <xdr:spPr>
        <a:xfrm>
          <a:off x="5740400" y="187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22695</xdr:rowOff>
    </xdr:from>
    <xdr:to>
      <xdr:col>30</xdr:col>
      <xdr:colOff>25400</xdr:colOff>
      <xdr:row>12</xdr:row>
      <xdr:rowOff>22695</xdr:rowOff>
    </xdr:to>
    <xdr:cxnSp macro="">
      <xdr:nvCxnSpPr>
        <xdr:cNvPr id="49" name="直線コネクタ 48"/>
        <xdr:cNvCxnSpPr/>
      </xdr:nvCxnSpPr>
      <xdr:spPr bwMode="auto">
        <a:xfrm>
          <a:off x="5562600" y="21277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146901</xdr:rowOff>
    </xdr:from>
    <xdr:to>
      <xdr:col>29</xdr:col>
      <xdr:colOff>127000</xdr:colOff>
      <xdr:row>16</xdr:row>
      <xdr:rowOff>159728</xdr:rowOff>
    </xdr:to>
    <xdr:cxnSp macro="">
      <xdr:nvCxnSpPr>
        <xdr:cNvPr id="50" name="直線コネクタ 49"/>
        <xdr:cNvCxnSpPr/>
      </xdr:nvCxnSpPr>
      <xdr:spPr bwMode="auto">
        <a:xfrm>
          <a:off x="5003800" y="2937726"/>
          <a:ext cx="647700" cy="128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144505</xdr:rowOff>
    </xdr:from>
    <xdr:ext cx="762000" cy="259045"/>
    <xdr:sp macro="" textlink="">
      <xdr:nvSpPr>
        <xdr:cNvPr id="51" name="人口1人当たり決算額の推移平均値テキスト130"/>
        <xdr:cNvSpPr txBox="1"/>
      </xdr:nvSpPr>
      <xdr:spPr>
        <a:xfrm>
          <a:off x="5740400" y="29353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133807</xdr:rowOff>
    </xdr:from>
    <xdr:to>
      <xdr:col>29</xdr:col>
      <xdr:colOff>177800</xdr:colOff>
      <xdr:row>17</xdr:row>
      <xdr:rowOff>63957</xdr:rowOff>
    </xdr:to>
    <xdr:sp macro="" textlink="">
      <xdr:nvSpPr>
        <xdr:cNvPr id="52" name="フローチャート: 判断 51"/>
        <xdr:cNvSpPr/>
      </xdr:nvSpPr>
      <xdr:spPr bwMode="auto">
        <a:xfrm>
          <a:off x="56007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146901</xdr:rowOff>
    </xdr:from>
    <xdr:to>
      <xdr:col>26</xdr:col>
      <xdr:colOff>50800</xdr:colOff>
      <xdr:row>16</xdr:row>
      <xdr:rowOff>164643</xdr:rowOff>
    </xdr:to>
    <xdr:cxnSp macro="">
      <xdr:nvCxnSpPr>
        <xdr:cNvPr id="53" name="直線コネクタ 52"/>
        <xdr:cNvCxnSpPr/>
      </xdr:nvCxnSpPr>
      <xdr:spPr bwMode="auto">
        <a:xfrm flipV="1">
          <a:off x="4305300" y="2937726"/>
          <a:ext cx="698500" cy="177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147879</xdr:rowOff>
    </xdr:from>
    <xdr:to>
      <xdr:col>26</xdr:col>
      <xdr:colOff>101600</xdr:colOff>
      <xdr:row>17</xdr:row>
      <xdr:rowOff>78029</xdr:rowOff>
    </xdr:to>
    <xdr:sp macro="" textlink="">
      <xdr:nvSpPr>
        <xdr:cNvPr id="54" name="フローチャート: 判断 53"/>
        <xdr:cNvSpPr/>
      </xdr:nvSpPr>
      <xdr:spPr bwMode="auto">
        <a:xfrm>
          <a:off x="49530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62806</xdr:rowOff>
    </xdr:from>
    <xdr:ext cx="736600" cy="259045"/>
    <xdr:sp macro="" textlink="">
      <xdr:nvSpPr>
        <xdr:cNvPr id="55" name="テキスト ボックス 54"/>
        <xdr:cNvSpPr txBox="1"/>
      </xdr:nvSpPr>
      <xdr:spPr>
        <a:xfrm>
          <a:off x="4622800" y="3025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164643</xdr:rowOff>
    </xdr:from>
    <xdr:to>
      <xdr:col>22</xdr:col>
      <xdr:colOff>114300</xdr:colOff>
      <xdr:row>16</xdr:row>
      <xdr:rowOff>165824</xdr:rowOff>
    </xdr:to>
    <xdr:cxnSp macro="">
      <xdr:nvCxnSpPr>
        <xdr:cNvPr id="56" name="直線コネクタ 55"/>
        <xdr:cNvCxnSpPr/>
      </xdr:nvCxnSpPr>
      <xdr:spPr bwMode="auto">
        <a:xfrm flipV="1">
          <a:off x="3606800" y="2955468"/>
          <a:ext cx="698500" cy="11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2540</xdr:rowOff>
    </xdr:from>
    <xdr:to>
      <xdr:col>22</xdr:col>
      <xdr:colOff>165100</xdr:colOff>
      <xdr:row>17</xdr:row>
      <xdr:rowOff>104140</xdr:rowOff>
    </xdr:to>
    <xdr:sp macro="" textlink="">
      <xdr:nvSpPr>
        <xdr:cNvPr id="57" name="フローチャート: 判断 56"/>
        <xdr:cNvSpPr/>
      </xdr:nvSpPr>
      <xdr:spPr bwMode="auto">
        <a:xfrm>
          <a:off x="42545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88917</xdr:rowOff>
    </xdr:from>
    <xdr:ext cx="762000" cy="259045"/>
    <xdr:sp macro="" textlink="">
      <xdr:nvSpPr>
        <xdr:cNvPr id="58" name="テキスト ボックス 57"/>
        <xdr:cNvSpPr txBox="1"/>
      </xdr:nvSpPr>
      <xdr:spPr>
        <a:xfrm>
          <a:off x="3924300" y="30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165824</xdr:rowOff>
    </xdr:from>
    <xdr:to>
      <xdr:col>18</xdr:col>
      <xdr:colOff>177800</xdr:colOff>
      <xdr:row>17</xdr:row>
      <xdr:rowOff>8865</xdr:rowOff>
    </xdr:to>
    <xdr:cxnSp macro="">
      <xdr:nvCxnSpPr>
        <xdr:cNvPr id="59" name="直線コネクタ 58"/>
        <xdr:cNvCxnSpPr/>
      </xdr:nvCxnSpPr>
      <xdr:spPr bwMode="auto">
        <a:xfrm flipV="1">
          <a:off x="2908300" y="2956649"/>
          <a:ext cx="698500" cy="144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70244</xdr:rowOff>
    </xdr:from>
    <xdr:to>
      <xdr:col>19</xdr:col>
      <xdr:colOff>38100</xdr:colOff>
      <xdr:row>18</xdr:row>
      <xdr:rowOff>394</xdr:rowOff>
    </xdr:to>
    <xdr:sp macro="" textlink="">
      <xdr:nvSpPr>
        <xdr:cNvPr id="60" name="フローチャート: 判断 59"/>
        <xdr:cNvSpPr/>
      </xdr:nvSpPr>
      <xdr:spPr bwMode="auto">
        <a:xfrm>
          <a:off x="3556000" y="3032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156621</xdr:rowOff>
    </xdr:from>
    <xdr:ext cx="762000" cy="259045"/>
    <xdr:sp macro="" textlink="">
      <xdr:nvSpPr>
        <xdr:cNvPr id="61" name="テキスト ボックス 60"/>
        <xdr:cNvSpPr txBox="1"/>
      </xdr:nvSpPr>
      <xdr:spPr>
        <a:xfrm>
          <a:off x="3225800" y="311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116268</xdr:rowOff>
    </xdr:from>
    <xdr:to>
      <xdr:col>15</xdr:col>
      <xdr:colOff>101600</xdr:colOff>
      <xdr:row>18</xdr:row>
      <xdr:rowOff>46418</xdr:rowOff>
    </xdr:to>
    <xdr:sp macro="" textlink="">
      <xdr:nvSpPr>
        <xdr:cNvPr id="62" name="フローチャート: 判断 61"/>
        <xdr:cNvSpPr/>
      </xdr:nvSpPr>
      <xdr:spPr bwMode="auto">
        <a:xfrm>
          <a:off x="2857500" y="30785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31195</xdr:rowOff>
    </xdr:from>
    <xdr:ext cx="762000" cy="259045"/>
    <xdr:sp macro="" textlink="">
      <xdr:nvSpPr>
        <xdr:cNvPr id="63" name="テキスト ボックス 62"/>
        <xdr:cNvSpPr txBox="1"/>
      </xdr:nvSpPr>
      <xdr:spPr>
        <a:xfrm>
          <a:off x="2527300" y="316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108928</xdr:rowOff>
    </xdr:from>
    <xdr:to>
      <xdr:col>29</xdr:col>
      <xdr:colOff>177800</xdr:colOff>
      <xdr:row>17</xdr:row>
      <xdr:rowOff>39078</xdr:rowOff>
    </xdr:to>
    <xdr:sp macro="" textlink="">
      <xdr:nvSpPr>
        <xdr:cNvPr id="69" name="楕円 68"/>
        <xdr:cNvSpPr/>
      </xdr:nvSpPr>
      <xdr:spPr bwMode="auto">
        <a:xfrm>
          <a:off x="5600700" y="2899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125455</xdr:rowOff>
    </xdr:from>
    <xdr:ext cx="762000" cy="259045"/>
    <xdr:sp macro="" textlink="">
      <xdr:nvSpPr>
        <xdr:cNvPr id="70" name="人口1人当たり決算額の推移該当値テキスト130"/>
        <xdr:cNvSpPr txBox="1"/>
      </xdr:nvSpPr>
      <xdr:spPr>
        <a:xfrm>
          <a:off x="5740400" y="2744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96101</xdr:rowOff>
    </xdr:from>
    <xdr:to>
      <xdr:col>26</xdr:col>
      <xdr:colOff>101600</xdr:colOff>
      <xdr:row>17</xdr:row>
      <xdr:rowOff>26251</xdr:rowOff>
    </xdr:to>
    <xdr:sp macro="" textlink="">
      <xdr:nvSpPr>
        <xdr:cNvPr id="71" name="楕円 70"/>
        <xdr:cNvSpPr/>
      </xdr:nvSpPr>
      <xdr:spPr bwMode="auto">
        <a:xfrm>
          <a:off x="4953000" y="2886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36428</xdr:rowOff>
    </xdr:from>
    <xdr:ext cx="736600" cy="259045"/>
    <xdr:sp macro="" textlink="">
      <xdr:nvSpPr>
        <xdr:cNvPr id="72" name="テキスト ボックス 71"/>
        <xdr:cNvSpPr txBox="1"/>
      </xdr:nvSpPr>
      <xdr:spPr>
        <a:xfrm>
          <a:off x="4622800" y="2655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113843</xdr:rowOff>
    </xdr:from>
    <xdr:to>
      <xdr:col>22</xdr:col>
      <xdr:colOff>165100</xdr:colOff>
      <xdr:row>17</xdr:row>
      <xdr:rowOff>43993</xdr:rowOff>
    </xdr:to>
    <xdr:sp macro="" textlink="">
      <xdr:nvSpPr>
        <xdr:cNvPr id="73" name="楕円 72"/>
        <xdr:cNvSpPr/>
      </xdr:nvSpPr>
      <xdr:spPr bwMode="auto">
        <a:xfrm>
          <a:off x="4254500" y="2904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54170</xdr:rowOff>
    </xdr:from>
    <xdr:ext cx="762000" cy="259045"/>
    <xdr:sp macro="" textlink="">
      <xdr:nvSpPr>
        <xdr:cNvPr id="74" name="テキスト ボックス 73"/>
        <xdr:cNvSpPr txBox="1"/>
      </xdr:nvSpPr>
      <xdr:spPr>
        <a:xfrm>
          <a:off x="3924300" y="267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115024</xdr:rowOff>
    </xdr:from>
    <xdr:to>
      <xdr:col>19</xdr:col>
      <xdr:colOff>38100</xdr:colOff>
      <xdr:row>17</xdr:row>
      <xdr:rowOff>45174</xdr:rowOff>
    </xdr:to>
    <xdr:sp macro="" textlink="">
      <xdr:nvSpPr>
        <xdr:cNvPr id="75" name="楕円 74"/>
        <xdr:cNvSpPr/>
      </xdr:nvSpPr>
      <xdr:spPr bwMode="auto">
        <a:xfrm>
          <a:off x="3556000" y="2905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55351</xdr:rowOff>
    </xdr:from>
    <xdr:ext cx="762000" cy="259045"/>
    <xdr:sp macro="" textlink="">
      <xdr:nvSpPr>
        <xdr:cNvPr id="76" name="テキスト ボックス 75"/>
        <xdr:cNvSpPr txBox="1"/>
      </xdr:nvSpPr>
      <xdr:spPr>
        <a:xfrm>
          <a:off x="3225800" y="2674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129515</xdr:rowOff>
    </xdr:from>
    <xdr:to>
      <xdr:col>15</xdr:col>
      <xdr:colOff>101600</xdr:colOff>
      <xdr:row>17</xdr:row>
      <xdr:rowOff>59665</xdr:rowOff>
    </xdr:to>
    <xdr:sp macro="" textlink="">
      <xdr:nvSpPr>
        <xdr:cNvPr id="77" name="楕円 76"/>
        <xdr:cNvSpPr/>
      </xdr:nvSpPr>
      <xdr:spPr bwMode="auto">
        <a:xfrm>
          <a:off x="2857500" y="2920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69842</xdr:rowOff>
    </xdr:from>
    <xdr:ext cx="762000" cy="259045"/>
    <xdr:sp macro="" textlink="">
      <xdr:nvSpPr>
        <xdr:cNvPr id="78" name="テキスト ボックス 77"/>
        <xdr:cNvSpPr txBox="1"/>
      </xdr:nvSpPr>
      <xdr:spPr>
        <a:xfrm>
          <a:off x="2527300" y="26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6730</xdr:rowOff>
    </xdr:from>
    <xdr:to>
      <xdr:col>29</xdr:col>
      <xdr:colOff>127000</xdr:colOff>
      <xdr:row>38</xdr:row>
      <xdr:rowOff>114050</xdr:rowOff>
    </xdr:to>
    <xdr:cxnSp macro="">
      <xdr:nvCxnSpPr>
        <xdr:cNvPr id="107" name="直線コネクタ 106"/>
        <xdr:cNvCxnSpPr/>
      </xdr:nvCxnSpPr>
      <xdr:spPr bwMode="auto">
        <a:xfrm flipV="1">
          <a:off x="5651500" y="6274180"/>
          <a:ext cx="0" cy="13074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86127</xdr:rowOff>
    </xdr:from>
    <xdr:ext cx="762000" cy="259045"/>
    <xdr:sp macro="" textlink="">
      <xdr:nvSpPr>
        <xdr:cNvPr id="108" name="人口1人当たり決算額の推移最小値テキスト445"/>
        <xdr:cNvSpPr txBox="1"/>
      </xdr:nvSpPr>
      <xdr:spPr>
        <a:xfrm>
          <a:off x="5740400" y="75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114050</xdr:rowOff>
    </xdr:from>
    <xdr:to>
      <xdr:col>30</xdr:col>
      <xdr:colOff>25400</xdr:colOff>
      <xdr:row>38</xdr:row>
      <xdr:rowOff>114050</xdr:rowOff>
    </xdr:to>
    <xdr:cxnSp macro="">
      <xdr:nvCxnSpPr>
        <xdr:cNvPr id="109" name="直線コネクタ 108"/>
        <xdr:cNvCxnSpPr/>
      </xdr:nvCxnSpPr>
      <xdr:spPr bwMode="auto">
        <a:xfrm>
          <a:off x="5562600" y="758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93107</xdr:rowOff>
    </xdr:from>
    <xdr:ext cx="762000" cy="259045"/>
    <xdr:sp macro="" textlink="">
      <xdr:nvSpPr>
        <xdr:cNvPr id="110" name="人口1人当たり決算額の推移最大値テキスト445"/>
        <xdr:cNvSpPr txBox="1"/>
      </xdr:nvSpPr>
      <xdr:spPr>
        <a:xfrm>
          <a:off x="5740400" y="60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6730</xdr:rowOff>
    </xdr:from>
    <xdr:to>
      <xdr:col>30</xdr:col>
      <xdr:colOff>25400</xdr:colOff>
      <xdr:row>34</xdr:row>
      <xdr:rowOff>6730</xdr:rowOff>
    </xdr:to>
    <xdr:cxnSp macro="">
      <xdr:nvCxnSpPr>
        <xdr:cNvPr id="111" name="直線コネクタ 110"/>
        <xdr:cNvCxnSpPr/>
      </xdr:nvCxnSpPr>
      <xdr:spPr bwMode="auto">
        <a:xfrm>
          <a:off x="5562600" y="6274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313290</xdr:rowOff>
    </xdr:from>
    <xdr:to>
      <xdr:col>29</xdr:col>
      <xdr:colOff>127000</xdr:colOff>
      <xdr:row>37</xdr:row>
      <xdr:rowOff>319539</xdr:rowOff>
    </xdr:to>
    <xdr:cxnSp macro="">
      <xdr:nvCxnSpPr>
        <xdr:cNvPr id="112" name="直線コネクタ 111"/>
        <xdr:cNvCxnSpPr/>
      </xdr:nvCxnSpPr>
      <xdr:spPr bwMode="auto">
        <a:xfrm flipV="1">
          <a:off x="5003800" y="7437990"/>
          <a:ext cx="647700" cy="6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298067</xdr:rowOff>
    </xdr:from>
    <xdr:ext cx="762000" cy="259045"/>
    <xdr:sp macro="" textlink="">
      <xdr:nvSpPr>
        <xdr:cNvPr id="113" name="人口1人当たり決算額の推移平均値テキスト445"/>
        <xdr:cNvSpPr txBox="1"/>
      </xdr:nvSpPr>
      <xdr:spPr>
        <a:xfrm>
          <a:off x="5740400" y="7422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282851</xdr:rowOff>
    </xdr:from>
    <xdr:to>
      <xdr:col>29</xdr:col>
      <xdr:colOff>177800</xdr:colOff>
      <xdr:row>38</xdr:row>
      <xdr:rowOff>41551</xdr:rowOff>
    </xdr:to>
    <xdr:sp macro="" textlink="">
      <xdr:nvSpPr>
        <xdr:cNvPr id="114" name="フローチャート: 判断 113"/>
        <xdr:cNvSpPr/>
      </xdr:nvSpPr>
      <xdr:spPr bwMode="auto">
        <a:xfrm>
          <a:off x="56007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319539</xdr:rowOff>
    </xdr:from>
    <xdr:to>
      <xdr:col>26</xdr:col>
      <xdr:colOff>50800</xdr:colOff>
      <xdr:row>37</xdr:row>
      <xdr:rowOff>322967</xdr:rowOff>
    </xdr:to>
    <xdr:cxnSp macro="">
      <xdr:nvCxnSpPr>
        <xdr:cNvPr id="115" name="直線コネクタ 114"/>
        <xdr:cNvCxnSpPr/>
      </xdr:nvCxnSpPr>
      <xdr:spPr bwMode="auto">
        <a:xfrm flipV="1">
          <a:off x="4305300" y="7444239"/>
          <a:ext cx="698500" cy="34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279151</xdr:rowOff>
    </xdr:from>
    <xdr:to>
      <xdr:col>26</xdr:col>
      <xdr:colOff>101600</xdr:colOff>
      <xdr:row>38</xdr:row>
      <xdr:rowOff>37851</xdr:rowOff>
    </xdr:to>
    <xdr:sp macro="" textlink="">
      <xdr:nvSpPr>
        <xdr:cNvPr id="116" name="フローチャート: 判断 115"/>
        <xdr:cNvSpPr/>
      </xdr:nvSpPr>
      <xdr:spPr bwMode="auto">
        <a:xfrm>
          <a:off x="4953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22628</xdr:rowOff>
    </xdr:from>
    <xdr:ext cx="736600" cy="259045"/>
    <xdr:sp macro="" textlink="">
      <xdr:nvSpPr>
        <xdr:cNvPr id="117" name="テキスト ボックス 116"/>
        <xdr:cNvSpPr txBox="1"/>
      </xdr:nvSpPr>
      <xdr:spPr>
        <a:xfrm>
          <a:off x="4622800" y="7490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322967</xdr:rowOff>
    </xdr:from>
    <xdr:to>
      <xdr:col>22</xdr:col>
      <xdr:colOff>114300</xdr:colOff>
      <xdr:row>37</xdr:row>
      <xdr:rowOff>323048</xdr:rowOff>
    </xdr:to>
    <xdr:cxnSp macro="">
      <xdr:nvCxnSpPr>
        <xdr:cNvPr id="118" name="直線コネクタ 117"/>
        <xdr:cNvCxnSpPr/>
      </xdr:nvCxnSpPr>
      <xdr:spPr bwMode="auto">
        <a:xfrm flipV="1">
          <a:off x="3606800" y="7447667"/>
          <a:ext cx="698500" cy="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278942</xdr:rowOff>
    </xdr:from>
    <xdr:to>
      <xdr:col>22</xdr:col>
      <xdr:colOff>165100</xdr:colOff>
      <xdr:row>38</xdr:row>
      <xdr:rowOff>37642</xdr:rowOff>
    </xdr:to>
    <xdr:sp macro="" textlink="">
      <xdr:nvSpPr>
        <xdr:cNvPr id="119" name="フローチャート: 判断 118"/>
        <xdr:cNvSpPr/>
      </xdr:nvSpPr>
      <xdr:spPr bwMode="auto">
        <a:xfrm>
          <a:off x="4254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22419</xdr:rowOff>
    </xdr:from>
    <xdr:ext cx="762000" cy="259045"/>
    <xdr:sp macro="" textlink="">
      <xdr:nvSpPr>
        <xdr:cNvPr id="120" name="テキスト ボックス 119"/>
        <xdr:cNvSpPr txBox="1"/>
      </xdr:nvSpPr>
      <xdr:spPr>
        <a:xfrm>
          <a:off x="39243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323048</xdr:rowOff>
    </xdr:from>
    <xdr:to>
      <xdr:col>18</xdr:col>
      <xdr:colOff>177800</xdr:colOff>
      <xdr:row>37</xdr:row>
      <xdr:rowOff>326225</xdr:rowOff>
    </xdr:to>
    <xdr:cxnSp macro="">
      <xdr:nvCxnSpPr>
        <xdr:cNvPr id="121" name="直線コネクタ 120"/>
        <xdr:cNvCxnSpPr/>
      </xdr:nvCxnSpPr>
      <xdr:spPr bwMode="auto">
        <a:xfrm flipV="1">
          <a:off x="2908300" y="7447748"/>
          <a:ext cx="698500" cy="31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290166</xdr:rowOff>
    </xdr:from>
    <xdr:to>
      <xdr:col>19</xdr:col>
      <xdr:colOff>38100</xdr:colOff>
      <xdr:row>38</xdr:row>
      <xdr:rowOff>48866</xdr:rowOff>
    </xdr:to>
    <xdr:sp macro="" textlink="">
      <xdr:nvSpPr>
        <xdr:cNvPr id="122" name="フローチャート: 判断 121"/>
        <xdr:cNvSpPr/>
      </xdr:nvSpPr>
      <xdr:spPr bwMode="auto">
        <a:xfrm>
          <a:off x="3556000" y="74148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33643</xdr:rowOff>
    </xdr:from>
    <xdr:ext cx="762000" cy="259045"/>
    <xdr:sp macro="" textlink="">
      <xdr:nvSpPr>
        <xdr:cNvPr id="123" name="テキスト ボックス 122"/>
        <xdr:cNvSpPr txBox="1"/>
      </xdr:nvSpPr>
      <xdr:spPr>
        <a:xfrm>
          <a:off x="3225800" y="750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290238</xdr:rowOff>
    </xdr:from>
    <xdr:to>
      <xdr:col>15</xdr:col>
      <xdr:colOff>101600</xdr:colOff>
      <xdr:row>38</xdr:row>
      <xdr:rowOff>48938</xdr:rowOff>
    </xdr:to>
    <xdr:sp macro="" textlink="">
      <xdr:nvSpPr>
        <xdr:cNvPr id="124" name="フローチャート: 判断 123"/>
        <xdr:cNvSpPr/>
      </xdr:nvSpPr>
      <xdr:spPr bwMode="auto">
        <a:xfrm>
          <a:off x="2857500" y="7414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33715</xdr:rowOff>
    </xdr:from>
    <xdr:ext cx="762000" cy="259045"/>
    <xdr:sp macro="" textlink="">
      <xdr:nvSpPr>
        <xdr:cNvPr id="125" name="テキスト ボックス 124"/>
        <xdr:cNvSpPr txBox="1"/>
      </xdr:nvSpPr>
      <xdr:spPr>
        <a:xfrm>
          <a:off x="2527300" y="7501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262490</xdr:rowOff>
    </xdr:from>
    <xdr:to>
      <xdr:col>29</xdr:col>
      <xdr:colOff>177800</xdr:colOff>
      <xdr:row>38</xdr:row>
      <xdr:rowOff>21190</xdr:rowOff>
    </xdr:to>
    <xdr:sp macro="" textlink="">
      <xdr:nvSpPr>
        <xdr:cNvPr id="131" name="楕円 130"/>
        <xdr:cNvSpPr/>
      </xdr:nvSpPr>
      <xdr:spPr bwMode="auto">
        <a:xfrm>
          <a:off x="5600700" y="7387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107567</xdr:rowOff>
    </xdr:from>
    <xdr:ext cx="762000" cy="259045"/>
    <xdr:sp macro="" textlink="">
      <xdr:nvSpPr>
        <xdr:cNvPr id="132" name="人口1人当たり決算額の推移該当値テキスト445"/>
        <xdr:cNvSpPr txBox="1"/>
      </xdr:nvSpPr>
      <xdr:spPr>
        <a:xfrm>
          <a:off x="5740400" y="723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268739</xdr:rowOff>
    </xdr:from>
    <xdr:to>
      <xdr:col>26</xdr:col>
      <xdr:colOff>101600</xdr:colOff>
      <xdr:row>38</xdr:row>
      <xdr:rowOff>27439</xdr:rowOff>
    </xdr:to>
    <xdr:sp macro="" textlink="">
      <xdr:nvSpPr>
        <xdr:cNvPr id="133" name="楕円 132"/>
        <xdr:cNvSpPr/>
      </xdr:nvSpPr>
      <xdr:spPr bwMode="auto">
        <a:xfrm>
          <a:off x="4953000" y="7393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37616</xdr:rowOff>
    </xdr:from>
    <xdr:ext cx="736600" cy="259045"/>
    <xdr:sp macro="" textlink="">
      <xdr:nvSpPr>
        <xdr:cNvPr id="134" name="テキスト ボックス 133"/>
        <xdr:cNvSpPr txBox="1"/>
      </xdr:nvSpPr>
      <xdr:spPr>
        <a:xfrm>
          <a:off x="4622800" y="7162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272167</xdr:rowOff>
    </xdr:from>
    <xdr:to>
      <xdr:col>22</xdr:col>
      <xdr:colOff>165100</xdr:colOff>
      <xdr:row>38</xdr:row>
      <xdr:rowOff>30867</xdr:rowOff>
    </xdr:to>
    <xdr:sp macro="" textlink="">
      <xdr:nvSpPr>
        <xdr:cNvPr id="135" name="楕円 134"/>
        <xdr:cNvSpPr/>
      </xdr:nvSpPr>
      <xdr:spPr bwMode="auto">
        <a:xfrm>
          <a:off x="4254500" y="73968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41044</xdr:rowOff>
    </xdr:from>
    <xdr:ext cx="762000" cy="259045"/>
    <xdr:sp macro="" textlink="">
      <xdr:nvSpPr>
        <xdr:cNvPr id="136" name="テキスト ボックス 135"/>
        <xdr:cNvSpPr txBox="1"/>
      </xdr:nvSpPr>
      <xdr:spPr>
        <a:xfrm>
          <a:off x="3924300" y="7165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272248</xdr:rowOff>
    </xdr:from>
    <xdr:to>
      <xdr:col>19</xdr:col>
      <xdr:colOff>38100</xdr:colOff>
      <xdr:row>38</xdr:row>
      <xdr:rowOff>30948</xdr:rowOff>
    </xdr:to>
    <xdr:sp macro="" textlink="">
      <xdr:nvSpPr>
        <xdr:cNvPr id="137" name="楕円 136"/>
        <xdr:cNvSpPr/>
      </xdr:nvSpPr>
      <xdr:spPr bwMode="auto">
        <a:xfrm>
          <a:off x="3556000" y="7396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41125</xdr:rowOff>
    </xdr:from>
    <xdr:ext cx="762000" cy="259045"/>
    <xdr:sp macro="" textlink="">
      <xdr:nvSpPr>
        <xdr:cNvPr id="138" name="テキスト ボックス 137"/>
        <xdr:cNvSpPr txBox="1"/>
      </xdr:nvSpPr>
      <xdr:spPr>
        <a:xfrm>
          <a:off x="3225800" y="7165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275425</xdr:rowOff>
    </xdr:from>
    <xdr:to>
      <xdr:col>15</xdr:col>
      <xdr:colOff>101600</xdr:colOff>
      <xdr:row>38</xdr:row>
      <xdr:rowOff>34125</xdr:rowOff>
    </xdr:to>
    <xdr:sp macro="" textlink="">
      <xdr:nvSpPr>
        <xdr:cNvPr id="139" name="楕円 138"/>
        <xdr:cNvSpPr/>
      </xdr:nvSpPr>
      <xdr:spPr bwMode="auto">
        <a:xfrm>
          <a:off x="2857500" y="7400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44302</xdr:rowOff>
    </xdr:from>
    <xdr:ext cx="762000" cy="259045"/>
    <xdr:sp macro="" textlink="">
      <xdr:nvSpPr>
        <xdr:cNvPr id="140" name="テキスト ボックス 139"/>
        <xdr:cNvSpPr txBox="1"/>
      </xdr:nvSpPr>
      <xdr:spPr>
        <a:xfrm>
          <a:off x="2527300" y="7169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鹿児島県志布志市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31,507
31,168
290.28
27,474,047
26,807,787
502,682
11,113,128
23,099,376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143777</xdr:rowOff>
    </xdr:from>
    <xdr:to>
      <xdr:col>24</xdr:col>
      <xdr:colOff>62865</xdr:colOff>
      <xdr:row>38</xdr:row>
      <xdr:rowOff>65151</xdr:rowOff>
    </xdr:to>
    <xdr:cxnSp macro="">
      <xdr:nvCxnSpPr>
        <xdr:cNvPr id="56" name="直線コネクタ 55"/>
        <xdr:cNvCxnSpPr/>
      </xdr:nvCxnSpPr>
      <xdr:spPr>
        <a:xfrm flipV="1">
          <a:off x="4633595" y="5115827"/>
          <a:ext cx="1270" cy="1464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68978</xdr:rowOff>
    </xdr:from>
    <xdr:ext cx="534377" cy="259045"/>
    <xdr:sp macro="" textlink="">
      <xdr:nvSpPr>
        <xdr:cNvPr id="57" name="人件費最小値テキスト"/>
        <xdr:cNvSpPr txBox="1"/>
      </xdr:nvSpPr>
      <xdr:spPr>
        <a:xfrm>
          <a:off x="4686300" y="65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65151</xdr:rowOff>
    </xdr:from>
    <xdr:to>
      <xdr:col>24</xdr:col>
      <xdr:colOff>152400</xdr:colOff>
      <xdr:row>38</xdr:row>
      <xdr:rowOff>65151</xdr:rowOff>
    </xdr:to>
    <xdr:cxnSp macro="">
      <xdr:nvCxnSpPr>
        <xdr:cNvPr id="58" name="直線コネクタ 57"/>
        <xdr:cNvCxnSpPr/>
      </xdr:nvCxnSpPr>
      <xdr:spPr>
        <a:xfrm>
          <a:off x="4546600" y="6580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90454</xdr:rowOff>
    </xdr:from>
    <xdr:ext cx="599010" cy="259045"/>
    <xdr:sp macro="" textlink="">
      <xdr:nvSpPr>
        <xdr:cNvPr id="59" name="人件費最大値テキスト"/>
        <xdr:cNvSpPr txBox="1"/>
      </xdr:nvSpPr>
      <xdr:spPr>
        <a:xfrm>
          <a:off x="4686300" y="489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143777</xdr:rowOff>
    </xdr:from>
    <xdr:to>
      <xdr:col>24</xdr:col>
      <xdr:colOff>152400</xdr:colOff>
      <xdr:row>29</xdr:row>
      <xdr:rowOff>143777</xdr:rowOff>
    </xdr:to>
    <xdr:cxnSp macro="">
      <xdr:nvCxnSpPr>
        <xdr:cNvPr id="60" name="直線コネクタ 59"/>
        <xdr:cNvCxnSpPr/>
      </xdr:nvCxnSpPr>
      <xdr:spPr>
        <a:xfrm>
          <a:off x="4546600" y="511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57264</xdr:rowOff>
    </xdr:from>
    <xdr:to>
      <xdr:col>24</xdr:col>
      <xdr:colOff>63500</xdr:colOff>
      <xdr:row>34</xdr:row>
      <xdr:rowOff>63741</xdr:rowOff>
    </xdr:to>
    <xdr:cxnSp macro="">
      <xdr:nvCxnSpPr>
        <xdr:cNvPr id="61" name="直線コネクタ 60"/>
        <xdr:cNvCxnSpPr/>
      </xdr:nvCxnSpPr>
      <xdr:spPr>
        <a:xfrm>
          <a:off x="3797300" y="5886564"/>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62069</xdr:rowOff>
    </xdr:from>
    <xdr:ext cx="534377" cy="259045"/>
    <xdr:sp macro="" textlink="">
      <xdr:nvSpPr>
        <xdr:cNvPr id="62" name="人件費平均値テキスト"/>
        <xdr:cNvSpPr txBox="1"/>
      </xdr:nvSpPr>
      <xdr:spPr>
        <a:xfrm>
          <a:off x="4686300" y="5891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83642</xdr:rowOff>
    </xdr:from>
    <xdr:to>
      <xdr:col>24</xdr:col>
      <xdr:colOff>114300</xdr:colOff>
      <xdr:row>35</xdr:row>
      <xdr:rowOff>13792</xdr:rowOff>
    </xdr:to>
    <xdr:sp macro="" textlink="">
      <xdr:nvSpPr>
        <xdr:cNvPr id="63" name="フローチャート: 判断 62"/>
        <xdr:cNvSpPr/>
      </xdr:nvSpPr>
      <xdr:spPr>
        <a:xfrm>
          <a:off x="4584700" y="591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57264</xdr:rowOff>
    </xdr:from>
    <xdr:to>
      <xdr:col>19</xdr:col>
      <xdr:colOff>177800</xdr:colOff>
      <xdr:row>34</xdr:row>
      <xdr:rowOff>60719</xdr:rowOff>
    </xdr:to>
    <xdr:cxnSp macro="">
      <xdr:nvCxnSpPr>
        <xdr:cNvPr id="64" name="直線コネクタ 63"/>
        <xdr:cNvCxnSpPr/>
      </xdr:nvCxnSpPr>
      <xdr:spPr>
        <a:xfrm flipV="1">
          <a:off x="2908300" y="5886564"/>
          <a:ext cx="889000" cy="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94666</xdr:rowOff>
    </xdr:from>
    <xdr:to>
      <xdr:col>20</xdr:col>
      <xdr:colOff>38100</xdr:colOff>
      <xdr:row>35</xdr:row>
      <xdr:rowOff>24816</xdr:rowOff>
    </xdr:to>
    <xdr:sp macro="" textlink="">
      <xdr:nvSpPr>
        <xdr:cNvPr id="65" name="フローチャート: 判断 64"/>
        <xdr:cNvSpPr/>
      </xdr:nvSpPr>
      <xdr:spPr>
        <a:xfrm>
          <a:off x="37465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15943</xdr:rowOff>
    </xdr:from>
    <xdr:ext cx="534377" cy="259045"/>
    <xdr:sp macro="" textlink="">
      <xdr:nvSpPr>
        <xdr:cNvPr id="66" name="テキスト ボックス 65"/>
        <xdr:cNvSpPr txBox="1"/>
      </xdr:nvSpPr>
      <xdr:spPr>
        <a:xfrm>
          <a:off x="3530111" y="60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60719</xdr:rowOff>
    </xdr:from>
    <xdr:to>
      <xdr:col>15</xdr:col>
      <xdr:colOff>50800</xdr:colOff>
      <xdr:row>34</xdr:row>
      <xdr:rowOff>67247</xdr:rowOff>
    </xdr:to>
    <xdr:cxnSp macro="">
      <xdr:nvCxnSpPr>
        <xdr:cNvPr id="67" name="直線コネクタ 66"/>
        <xdr:cNvCxnSpPr/>
      </xdr:nvCxnSpPr>
      <xdr:spPr>
        <a:xfrm flipV="1">
          <a:off x="2019300" y="5890019"/>
          <a:ext cx="889000" cy="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103962</xdr:rowOff>
    </xdr:from>
    <xdr:to>
      <xdr:col>15</xdr:col>
      <xdr:colOff>101600</xdr:colOff>
      <xdr:row>35</xdr:row>
      <xdr:rowOff>34112</xdr:rowOff>
    </xdr:to>
    <xdr:sp macro="" textlink="">
      <xdr:nvSpPr>
        <xdr:cNvPr id="68" name="フローチャート: 判断 67"/>
        <xdr:cNvSpPr/>
      </xdr:nvSpPr>
      <xdr:spPr>
        <a:xfrm>
          <a:off x="2857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25239</xdr:rowOff>
    </xdr:from>
    <xdr:ext cx="534377" cy="259045"/>
    <xdr:sp macro="" textlink="">
      <xdr:nvSpPr>
        <xdr:cNvPr id="69" name="テキスト ボックス 68"/>
        <xdr:cNvSpPr txBox="1"/>
      </xdr:nvSpPr>
      <xdr:spPr>
        <a:xfrm>
          <a:off x="2641111" y="602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67247</xdr:rowOff>
    </xdr:from>
    <xdr:to>
      <xdr:col>10</xdr:col>
      <xdr:colOff>114300</xdr:colOff>
      <xdr:row>34</xdr:row>
      <xdr:rowOff>86208</xdr:rowOff>
    </xdr:to>
    <xdr:cxnSp macro="">
      <xdr:nvCxnSpPr>
        <xdr:cNvPr id="70" name="直線コネクタ 69"/>
        <xdr:cNvCxnSpPr/>
      </xdr:nvCxnSpPr>
      <xdr:spPr>
        <a:xfrm flipV="1">
          <a:off x="1130300" y="5896547"/>
          <a:ext cx="889000" cy="1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168580</xdr:rowOff>
    </xdr:from>
    <xdr:to>
      <xdr:col>10</xdr:col>
      <xdr:colOff>165100</xdr:colOff>
      <xdr:row>35</xdr:row>
      <xdr:rowOff>98730</xdr:rowOff>
    </xdr:to>
    <xdr:sp macro="" textlink="">
      <xdr:nvSpPr>
        <xdr:cNvPr id="71" name="フローチャート: 判断 70"/>
        <xdr:cNvSpPr/>
      </xdr:nvSpPr>
      <xdr:spPr>
        <a:xfrm>
          <a:off x="1968500" y="599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89857</xdr:rowOff>
    </xdr:from>
    <xdr:ext cx="534377" cy="259045"/>
    <xdr:sp macro="" textlink="">
      <xdr:nvSpPr>
        <xdr:cNvPr id="72" name="テキスト ボックス 71"/>
        <xdr:cNvSpPr txBox="1"/>
      </xdr:nvSpPr>
      <xdr:spPr>
        <a:xfrm>
          <a:off x="1752111" y="609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33972</xdr:rowOff>
    </xdr:from>
    <xdr:to>
      <xdr:col>6</xdr:col>
      <xdr:colOff>38100</xdr:colOff>
      <xdr:row>35</xdr:row>
      <xdr:rowOff>135572</xdr:rowOff>
    </xdr:to>
    <xdr:sp macro="" textlink="">
      <xdr:nvSpPr>
        <xdr:cNvPr id="73" name="フローチャート: 判断 72"/>
        <xdr:cNvSpPr/>
      </xdr:nvSpPr>
      <xdr:spPr>
        <a:xfrm>
          <a:off x="1079500" y="6034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126699</xdr:rowOff>
    </xdr:from>
    <xdr:ext cx="534377" cy="259045"/>
    <xdr:sp macro="" textlink="">
      <xdr:nvSpPr>
        <xdr:cNvPr id="74" name="テキスト ボックス 73"/>
        <xdr:cNvSpPr txBox="1"/>
      </xdr:nvSpPr>
      <xdr:spPr>
        <a:xfrm>
          <a:off x="863111" y="6127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12941</xdr:rowOff>
    </xdr:from>
    <xdr:to>
      <xdr:col>24</xdr:col>
      <xdr:colOff>114300</xdr:colOff>
      <xdr:row>34</xdr:row>
      <xdr:rowOff>114541</xdr:rowOff>
    </xdr:to>
    <xdr:sp macro="" textlink="">
      <xdr:nvSpPr>
        <xdr:cNvPr id="80" name="楕円 79"/>
        <xdr:cNvSpPr/>
      </xdr:nvSpPr>
      <xdr:spPr>
        <a:xfrm>
          <a:off x="4584700" y="584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35818</xdr:rowOff>
    </xdr:from>
    <xdr:ext cx="534377" cy="259045"/>
    <xdr:sp macro="" textlink="">
      <xdr:nvSpPr>
        <xdr:cNvPr id="81" name="人件費該当値テキスト"/>
        <xdr:cNvSpPr txBox="1"/>
      </xdr:nvSpPr>
      <xdr:spPr>
        <a:xfrm>
          <a:off x="4686300" y="569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6464</xdr:rowOff>
    </xdr:from>
    <xdr:to>
      <xdr:col>20</xdr:col>
      <xdr:colOff>38100</xdr:colOff>
      <xdr:row>34</xdr:row>
      <xdr:rowOff>108064</xdr:rowOff>
    </xdr:to>
    <xdr:sp macro="" textlink="">
      <xdr:nvSpPr>
        <xdr:cNvPr id="82" name="楕円 81"/>
        <xdr:cNvSpPr/>
      </xdr:nvSpPr>
      <xdr:spPr>
        <a:xfrm>
          <a:off x="3746500" y="583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124591</xdr:rowOff>
    </xdr:from>
    <xdr:ext cx="534377" cy="259045"/>
    <xdr:sp macro="" textlink="">
      <xdr:nvSpPr>
        <xdr:cNvPr id="83" name="テキスト ボックス 82"/>
        <xdr:cNvSpPr txBox="1"/>
      </xdr:nvSpPr>
      <xdr:spPr>
        <a:xfrm>
          <a:off x="3530111" y="561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9919</xdr:rowOff>
    </xdr:from>
    <xdr:to>
      <xdr:col>15</xdr:col>
      <xdr:colOff>101600</xdr:colOff>
      <xdr:row>34</xdr:row>
      <xdr:rowOff>111519</xdr:rowOff>
    </xdr:to>
    <xdr:sp macro="" textlink="">
      <xdr:nvSpPr>
        <xdr:cNvPr id="84" name="楕円 83"/>
        <xdr:cNvSpPr/>
      </xdr:nvSpPr>
      <xdr:spPr>
        <a:xfrm>
          <a:off x="2857500" y="583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128046</xdr:rowOff>
    </xdr:from>
    <xdr:ext cx="534377" cy="259045"/>
    <xdr:sp macro="" textlink="">
      <xdr:nvSpPr>
        <xdr:cNvPr id="85" name="テキスト ボックス 84"/>
        <xdr:cNvSpPr txBox="1"/>
      </xdr:nvSpPr>
      <xdr:spPr>
        <a:xfrm>
          <a:off x="2641111" y="561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16447</xdr:rowOff>
    </xdr:from>
    <xdr:to>
      <xdr:col>10</xdr:col>
      <xdr:colOff>165100</xdr:colOff>
      <xdr:row>34</xdr:row>
      <xdr:rowOff>118047</xdr:rowOff>
    </xdr:to>
    <xdr:sp macro="" textlink="">
      <xdr:nvSpPr>
        <xdr:cNvPr id="86" name="楕円 85"/>
        <xdr:cNvSpPr/>
      </xdr:nvSpPr>
      <xdr:spPr>
        <a:xfrm>
          <a:off x="1968500" y="584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134574</xdr:rowOff>
    </xdr:from>
    <xdr:ext cx="534377" cy="259045"/>
    <xdr:sp macro="" textlink="">
      <xdr:nvSpPr>
        <xdr:cNvPr id="87" name="テキスト ボックス 86"/>
        <xdr:cNvSpPr txBox="1"/>
      </xdr:nvSpPr>
      <xdr:spPr>
        <a:xfrm>
          <a:off x="1752111" y="562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35408</xdr:rowOff>
    </xdr:from>
    <xdr:to>
      <xdr:col>6</xdr:col>
      <xdr:colOff>38100</xdr:colOff>
      <xdr:row>34</xdr:row>
      <xdr:rowOff>137008</xdr:rowOff>
    </xdr:to>
    <xdr:sp macro="" textlink="">
      <xdr:nvSpPr>
        <xdr:cNvPr id="88" name="楕円 87"/>
        <xdr:cNvSpPr/>
      </xdr:nvSpPr>
      <xdr:spPr>
        <a:xfrm>
          <a:off x="1079500" y="586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153535</xdr:rowOff>
    </xdr:from>
    <xdr:ext cx="534377" cy="259045"/>
    <xdr:sp macro="" textlink="">
      <xdr:nvSpPr>
        <xdr:cNvPr id="89" name="テキスト ボックス 88"/>
        <xdr:cNvSpPr txBox="1"/>
      </xdr:nvSpPr>
      <xdr:spPr>
        <a:xfrm>
          <a:off x="863111" y="563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104942</xdr:rowOff>
    </xdr:from>
    <xdr:to>
      <xdr:col>24</xdr:col>
      <xdr:colOff>62865</xdr:colOff>
      <xdr:row>59</xdr:row>
      <xdr:rowOff>39007</xdr:rowOff>
    </xdr:to>
    <xdr:cxnSp macro="">
      <xdr:nvCxnSpPr>
        <xdr:cNvPr id="116" name="直線コネクタ 115"/>
        <xdr:cNvCxnSpPr/>
      </xdr:nvCxnSpPr>
      <xdr:spPr>
        <a:xfrm flipV="1">
          <a:off x="4633595" y="8677442"/>
          <a:ext cx="1270" cy="14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42834</xdr:rowOff>
    </xdr:from>
    <xdr:ext cx="534377" cy="259045"/>
    <xdr:sp macro="" textlink="">
      <xdr:nvSpPr>
        <xdr:cNvPr id="117" name="物件費最小値テキスト"/>
        <xdr:cNvSpPr txBox="1"/>
      </xdr:nvSpPr>
      <xdr:spPr>
        <a:xfrm>
          <a:off x="4686300" y="101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39007</xdr:rowOff>
    </xdr:from>
    <xdr:to>
      <xdr:col>24</xdr:col>
      <xdr:colOff>152400</xdr:colOff>
      <xdr:row>59</xdr:row>
      <xdr:rowOff>39007</xdr:rowOff>
    </xdr:to>
    <xdr:cxnSp macro="">
      <xdr:nvCxnSpPr>
        <xdr:cNvPr id="118" name="直線コネクタ 117"/>
        <xdr:cNvCxnSpPr/>
      </xdr:nvCxnSpPr>
      <xdr:spPr>
        <a:xfrm>
          <a:off x="4546600" y="1015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51619</xdr:rowOff>
    </xdr:from>
    <xdr:ext cx="599010" cy="259045"/>
    <xdr:sp macro="" textlink="">
      <xdr:nvSpPr>
        <xdr:cNvPr id="119" name="物件費最大値テキスト"/>
        <xdr:cNvSpPr txBox="1"/>
      </xdr:nvSpPr>
      <xdr:spPr>
        <a:xfrm>
          <a:off x="4686300" y="845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104942</xdr:rowOff>
    </xdr:from>
    <xdr:to>
      <xdr:col>24</xdr:col>
      <xdr:colOff>152400</xdr:colOff>
      <xdr:row>50</xdr:row>
      <xdr:rowOff>104942</xdr:rowOff>
    </xdr:to>
    <xdr:cxnSp macro="">
      <xdr:nvCxnSpPr>
        <xdr:cNvPr id="120" name="直線コネクタ 119"/>
        <xdr:cNvCxnSpPr/>
      </xdr:nvCxnSpPr>
      <xdr:spPr>
        <a:xfrm>
          <a:off x="4546600" y="867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36101</xdr:rowOff>
    </xdr:from>
    <xdr:to>
      <xdr:col>24</xdr:col>
      <xdr:colOff>63500</xdr:colOff>
      <xdr:row>52</xdr:row>
      <xdr:rowOff>163485</xdr:rowOff>
    </xdr:to>
    <xdr:cxnSp macro="">
      <xdr:nvCxnSpPr>
        <xdr:cNvPr id="121" name="直線コネクタ 120"/>
        <xdr:cNvCxnSpPr/>
      </xdr:nvCxnSpPr>
      <xdr:spPr>
        <a:xfrm flipV="1">
          <a:off x="3797300" y="8951501"/>
          <a:ext cx="838200" cy="12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156764</xdr:rowOff>
    </xdr:from>
    <xdr:ext cx="534377" cy="259045"/>
    <xdr:sp macro="" textlink="">
      <xdr:nvSpPr>
        <xdr:cNvPr id="122" name="物件費平均値テキスト"/>
        <xdr:cNvSpPr txBox="1"/>
      </xdr:nvSpPr>
      <xdr:spPr>
        <a:xfrm>
          <a:off x="4686300" y="9586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6887</xdr:rowOff>
    </xdr:from>
    <xdr:to>
      <xdr:col>24</xdr:col>
      <xdr:colOff>114300</xdr:colOff>
      <xdr:row>56</xdr:row>
      <xdr:rowOff>108487</xdr:rowOff>
    </xdr:to>
    <xdr:sp macro="" textlink="">
      <xdr:nvSpPr>
        <xdr:cNvPr id="123" name="フローチャート: 判断 122"/>
        <xdr:cNvSpPr/>
      </xdr:nvSpPr>
      <xdr:spPr>
        <a:xfrm>
          <a:off x="4584700" y="960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163485</xdr:rowOff>
    </xdr:from>
    <xdr:to>
      <xdr:col>19</xdr:col>
      <xdr:colOff>177800</xdr:colOff>
      <xdr:row>54</xdr:row>
      <xdr:rowOff>83388</xdr:rowOff>
    </xdr:to>
    <xdr:cxnSp macro="">
      <xdr:nvCxnSpPr>
        <xdr:cNvPr id="124" name="直線コネクタ 123"/>
        <xdr:cNvCxnSpPr/>
      </xdr:nvCxnSpPr>
      <xdr:spPr>
        <a:xfrm flipV="1">
          <a:off x="2908300" y="9078885"/>
          <a:ext cx="889000" cy="26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47850</xdr:rowOff>
    </xdr:from>
    <xdr:to>
      <xdr:col>20</xdr:col>
      <xdr:colOff>38100</xdr:colOff>
      <xdr:row>56</xdr:row>
      <xdr:rowOff>149450</xdr:rowOff>
    </xdr:to>
    <xdr:sp macro="" textlink="">
      <xdr:nvSpPr>
        <xdr:cNvPr id="125" name="フローチャート: 判断 124"/>
        <xdr:cNvSpPr/>
      </xdr:nvSpPr>
      <xdr:spPr>
        <a:xfrm>
          <a:off x="3746500" y="964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140577</xdr:rowOff>
    </xdr:from>
    <xdr:ext cx="534377" cy="259045"/>
    <xdr:sp macro="" textlink="">
      <xdr:nvSpPr>
        <xdr:cNvPr id="126" name="テキスト ボックス 125"/>
        <xdr:cNvSpPr txBox="1"/>
      </xdr:nvSpPr>
      <xdr:spPr>
        <a:xfrm>
          <a:off x="3530111" y="974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83388</xdr:rowOff>
    </xdr:from>
    <xdr:to>
      <xdr:col>15</xdr:col>
      <xdr:colOff>50800</xdr:colOff>
      <xdr:row>56</xdr:row>
      <xdr:rowOff>63369</xdr:rowOff>
    </xdr:to>
    <xdr:cxnSp macro="">
      <xdr:nvCxnSpPr>
        <xdr:cNvPr id="127" name="直線コネクタ 126"/>
        <xdr:cNvCxnSpPr/>
      </xdr:nvCxnSpPr>
      <xdr:spPr>
        <a:xfrm flipV="1">
          <a:off x="2019300" y="9341688"/>
          <a:ext cx="889000" cy="32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66236</xdr:rowOff>
    </xdr:from>
    <xdr:to>
      <xdr:col>15</xdr:col>
      <xdr:colOff>101600</xdr:colOff>
      <xdr:row>56</xdr:row>
      <xdr:rowOff>167836</xdr:rowOff>
    </xdr:to>
    <xdr:sp macro="" textlink="">
      <xdr:nvSpPr>
        <xdr:cNvPr id="128" name="フローチャート: 判断 127"/>
        <xdr:cNvSpPr/>
      </xdr:nvSpPr>
      <xdr:spPr>
        <a:xfrm>
          <a:off x="2857500" y="966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158963</xdr:rowOff>
    </xdr:from>
    <xdr:ext cx="534377" cy="259045"/>
    <xdr:sp macro="" textlink="">
      <xdr:nvSpPr>
        <xdr:cNvPr id="129" name="テキスト ボックス 128"/>
        <xdr:cNvSpPr txBox="1"/>
      </xdr:nvSpPr>
      <xdr:spPr>
        <a:xfrm>
          <a:off x="2641111" y="976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63369</xdr:rowOff>
    </xdr:from>
    <xdr:to>
      <xdr:col>10</xdr:col>
      <xdr:colOff>114300</xdr:colOff>
      <xdr:row>57</xdr:row>
      <xdr:rowOff>34316</xdr:rowOff>
    </xdr:to>
    <xdr:cxnSp macro="">
      <xdr:nvCxnSpPr>
        <xdr:cNvPr id="130" name="直線コネクタ 129"/>
        <xdr:cNvCxnSpPr/>
      </xdr:nvCxnSpPr>
      <xdr:spPr>
        <a:xfrm flipV="1">
          <a:off x="1130300" y="9664569"/>
          <a:ext cx="889000" cy="142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122841</xdr:rowOff>
    </xdr:from>
    <xdr:to>
      <xdr:col>10</xdr:col>
      <xdr:colOff>165100</xdr:colOff>
      <xdr:row>57</xdr:row>
      <xdr:rowOff>52991</xdr:rowOff>
    </xdr:to>
    <xdr:sp macro="" textlink="">
      <xdr:nvSpPr>
        <xdr:cNvPr id="131" name="フローチャート: 判断 130"/>
        <xdr:cNvSpPr/>
      </xdr:nvSpPr>
      <xdr:spPr>
        <a:xfrm>
          <a:off x="1968500" y="972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44118</xdr:rowOff>
    </xdr:from>
    <xdr:ext cx="534377" cy="259045"/>
    <xdr:sp macro="" textlink="">
      <xdr:nvSpPr>
        <xdr:cNvPr id="132" name="テキスト ボックス 131"/>
        <xdr:cNvSpPr txBox="1"/>
      </xdr:nvSpPr>
      <xdr:spPr>
        <a:xfrm>
          <a:off x="1752111" y="981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121220</xdr:rowOff>
    </xdr:from>
    <xdr:to>
      <xdr:col>6</xdr:col>
      <xdr:colOff>38100</xdr:colOff>
      <xdr:row>57</xdr:row>
      <xdr:rowOff>51370</xdr:rowOff>
    </xdr:to>
    <xdr:sp macro="" textlink="">
      <xdr:nvSpPr>
        <xdr:cNvPr id="133" name="フローチャート: 判断 132"/>
        <xdr:cNvSpPr/>
      </xdr:nvSpPr>
      <xdr:spPr>
        <a:xfrm>
          <a:off x="1079500" y="972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67897</xdr:rowOff>
    </xdr:from>
    <xdr:ext cx="534377" cy="259045"/>
    <xdr:sp macro="" textlink="">
      <xdr:nvSpPr>
        <xdr:cNvPr id="134" name="テキスト ボックス 133"/>
        <xdr:cNvSpPr txBox="1"/>
      </xdr:nvSpPr>
      <xdr:spPr>
        <a:xfrm>
          <a:off x="863111" y="949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156751</xdr:rowOff>
    </xdr:from>
    <xdr:to>
      <xdr:col>24</xdr:col>
      <xdr:colOff>114300</xdr:colOff>
      <xdr:row>52</xdr:row>
      <xdr:rowOff>86901</xdr:rowOff>
    </xdr:to>
    <xdr:sp macro="" textlink="">
      <xdr:nvSpPr>
        <xdr:cNvPr id="140" name="楕円 139"/>
        <xdr:cNvSpPr/>
      </xdr:nvSpPr>
      <xdr:spPr>
        <a:xfrm>
          <a:off x="4584700" y="890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8178</xdr:rowOff>
    </xdr:from>
    <xdr:ext cx="599010" cy="259045"/>
    <xdr:sp macro="" textlink="">
      <xdr:nvSpPr>
        <xdr:cNvPr id="141" name="物件費該当値テキスト"/>
        <xdr:cNvSpPr txBox="1"/>
      </xdr:nvSpPr>
      <xdr:spPr>
        <a:xfrm>
          <a:off x="4686300" y="8752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112685</xdr:rowOff>
    </xdr:from>
    <xdr:to>
      <xdr:col>20</xdr:col>
      <xdr:colOff>38100</xdr:colOff>
      <xdr:row>53</xdr:row>
      <xdr:rowOff>42835</xdr:rowOff>
    </xdr:to>
    <xdr:sp macro="" textlink="">
      <xdr:nvSpPr>
        <xdr:cNvPr id="142" name="楕円 141"/>
        <xdr:cNvSpPr/>
      </xdr:nvSpPr>
      <xdr:spPr>
        <a:xfrm>
          <a:off x="3746500" y="90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59362</xdr:rowOff>
    </xdr:from>
    <xdr:ext cx="599010" cy="259045"/>
    <xdr:sp macro="" textlink="">
      <xdr:nvSpPr>
        <xdr:cNvPr id="143" name="テキスト ボックス 142"/>
        <xdr:cNvSpPr txBox="1"/>
      </xdr:nvSpPr>
      <xdr:spPr>
        <a:xfrm>
          <a:off x="3497795" y="8803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32588</xdr:rowOff>
    </xdr:from>
    <xdr:to>
      <xdr:col>15</xdr:col>
      <xdr:colOff>101600</xdr:colOff>
      <xdr:row>54</xdr:row>
      <xdr:rowOff>134188</xdr:rowOff>
    </xdr:to>
    <xdr:sp macro="" textlink="">
      <xdr:nvSpPr>
        <xdr:cNvPr id="144" name="楕円 143"/>
        <xdr:cNvSpPr/>
      </xdr:nvSpPr>
      <xdr:spPr>
        <a:xfrm>
          <a:off x="2857500" y="929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150715</xdr:rowOff>
    </xdr:from>
    <xdr:ext cx="599010" cy="259045"/>
    <xdr:sp macro="" textlink="">
      <xdr:nvSpPr>
        <xdr:cNvPr id="145" name="テキスト ボックス 144"/>
        <xdr:cNvSpPr txBox="1"/>
      </xdr:nvSpPr>
      <xdr:spPr>
        <a:xfrm>
          <a:off x="2608795" y="9066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12569</xdr:rowOff>
    </xdr:from>
    <xdr:to>
      <xdr:col>10</xdr:col>
      <xdr:colOff>165100</xdr:colOff>
      <xdr:row>56</xdr:row>
      <xdr:rowOff>114169</xdr:rowOff>
    </xdr:to>
    <xdr:sp macro="" textlink="">
      <xdr:nvSpPr>
        <xdr:cNvPr id="146" name="楕円 145"/>
        <xdr:cNvSpPr/>
      </xdr:nvSpPr>
      <xdr:spPr>
        <a:xfrm>
          <a:off x="1968500" y="961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130696</xdr:rowOff>
    </xdr:from>
    <xdr:ext cx="534377" cy="259045"/>
    <xdr:sp macro="" textlink="">
      <xdr:nvSpPr>
        <xdr:cNvPr id="147" name="テキスト ボックス 146"/>
        <xdr:cNvSpPr txBox="1"/>
      </xdr:nvSpPr>
      <xdr:spPr>
        <a:xfrm>
          <a:off x="1752111" y="938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154966</xdr:rowOff>
    </xdr:from>
    <xdr:to>
      <xdr:col>6</xdr:col>
      <xdr:colOff>38100</xdr:colOff>
      <xdr:row>57</xdr:row>
      <xdr:rowOff>85116</xdr:rowOff>
    </xdr:to>
    <xdr:sp macro="" textlink="">
      <xdr:nvSpPr>
        <xdr:cNvPr id="148" name="楕円 147"/>
        <xdr:cNvSpPr/>
      </xdr:nvSpPr>
      <xdr:spPr>
        <a:xfrm>
          <a:off x="1079500" y="975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76243</xdr:rowOff>
    </xdr:from>
    <xdr:ext cx="534377" cy="259045"/>
    <xdr:sp macro="" textlink="">
      <xdr:nvSpPr>
        <xdr:cNvPr id="149" name="テキスト ボックス 148"/>
        <xdr:cNvSpPr txBox="1"/>
      </xdr:nvSpPr>
      <xdr:spPr>
        <a:xfrm>
          <a:off x="863111" y="984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121115</xdr:rowOff>
    </xdr:from>
    <xdr:to>
      <xdr:col>24</xdr:col>
      <xdr:colOff>62865</xdr:colOff>
      <xdr:row>78</xdr:row>
      <xdr:rowOff>137392</xdr:rowOff>
    </xdr:to>
    <xdr:cxnSp macro="">
      <xdr:nvCxnSpPr>
        <xdr:cNvPr id="171" name="直線コネクタ 170"/>
        <xdr:cNvCxnSpPr/>
      </xdr:nvCxnSpPr>
      <xdr:spPr>
        <a:xfrm flipV="1">
          <a:off x="4633595" y="12122615"/>
          <a:ext cx="1270" cy="138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72" name="維持補修費最小値テキスト"/>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73" name="直線コネクタ 172"/>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67792</xdr:rowOff>
    </xdr:from>
    <xdr:ext cx="534377" cy="259045"/>
    <xdr:sp macro="" textlink="">
      <xdr:nvSpPr>
        <xdr:cNvPr id="174" name="維持補修費最大値テキスト"/>
        <xdr:cNvSpPr txBox="1"/>
      </xdr:nvSpPr>
      <xdr:spPr>
        <a:xfrm>
          <a:off x="4686300" y="1189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121115</xdr:rowOff>
    </xdr:from>
    <xdr:to>
      <xdr:col>24</xdr:col>
      <xdr:colOff>152400</xdr:colOff>
      <xdr:row>70</xdr:row>
      <xdr:rowOff>121115</xdr:rowOff>
    </xdr:to>
    <xdr:cxnSp macro="">
      <xdr:nvCxnSpPr>
        <xdr:cNvPr id="175" name="直線コネクタ 174"/>
        <xdr:cNvCxnSpPr/>
      </xdr:nvCxnSpPr>
      <xdr:spPr>
        <a:xfrm>
          <a:off x="4546600" y="1212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92585</xdr:rowOff>
    </xdr:from>
    <xdr:to>
      <xdr:col>24</xdr:col>
      <xdr:colOff>63500</xdr:colOff>
      <xdr:row>78</xdr:row>
      <xdr:rowOff>94895</xdr:rowOff>
    </xdr:to>
    <xdr:cxnSp macro="">
      <xdr:nvCxnSpPr>
        <xdr:cNvPr id="176" name="直線コネクタ 175"/>
        <xdr:cNvCxnSpPr/>
      </xdr:nvCxnSpPr>
      <xdr:spPr>
        <a:xfrm>
          <a:off x="3797300" y="13465685"/>
          <a:ext cx="838200" cy="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108188</xdr:rowOff>
    </xdr:from>
    <xdr:ext cx="469744" cy="259045"/>
    <xdr:sp macro="" textlink="">
      <xdr:nvSpPr>
        <xdr:cNvPr id="177" name="維持補修費平均値テキスト"/>
        <xdr:cNvSpPr txBox="1"/>
      </xdr:nvSpPr>
      <xdr:spPr>
        <a:xfrm>
          <a:off x="4686300" y="1313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85311</xdr:rowOff>
    </xdr:from>
    <xdr:to>
      <xdr:col>24</xdr:col>
      <xdr:colOff>114300</xdr:colOff>
      <xdr:row>78</xdr:row>
      <xdr:rowOff>15461</xdr:rowOff>
    </xdr:to>
    <xdr:sp macro="" textlink="">
      <xdr:nvSpPr>
        <xdr:cNvPr id="178" name="フローチャート: 判断 177"/>
        <xdr:cNvSpPr/>
      </xdr:nvSpPr>
      <xdr:spPr>
        <a:xfrm>
          <a:off x="45847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79989</xdr:rowOff>
    </xdr:from>
    <xdr:to>
      <xdr:col>19</xdr:col>
      <xdr:colOff>177800</xdr:colOff>
      <xdr:row>78</xdr:row>
      <xdr:rowOff>92585</xdr:rowOff>
    </xdr:to>
    <xdr:cxnSp macro="">
      <xdr:nvCxnSpPr>
        <xdr:cNvPr id="179" name="直線コネクタ 178"/>
        <xdr:cNvCxnSpPr/>
      </xdr:nvCxnSpPr>
      <xdr:spPr>
        <a:xfrm>
          <a:off x="2908300" y="13453089"/>
          <a:ext cx="889000" cy="1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77264</xdr:rowOff>
    </xdr:from>
    <xdr:to>
      <xdr:col>20</xdr:col>
      <xdr:colOff>38100</xdr:colOff>
      <xdr:row>78</xdr:row>
      <xdr:rowOff>7414</xdr:rowOff>
    </xdr:to>
    <xdr:sp macro="" textlink="">
      <xdr:nvSpPr>
        <xdr:cNvPr id="180" name="フローチャート: 判断 179"/>
        <xdr:cNvSpPr/>
      </xdr:nvSpPr>
      <xdr:spPr>
        <a:xfrm>
          <a:off x="3746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23941</xdr:rowOff>
    </xdr:from>
    <xdr:ext cx="469744" cy="259045"/>
    <xdr:sp macro="" textlink="">
      <xdr:nvSpPr>
        <xdr:cNvPr id="181" name="テキスト ボックス 180"/>
        <xdr:cNvSpPr txBox="1"/>
      </xdr:nvSpPr>
      <xdr:spPr>
        <a:xfrm>
          <a:off x="3562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79989</xdr:rowOff>
    </xdr:from>
    <xdr:to>
      <xdr:col>15</xdr:col>
      <xdr:colOff>50800</xdr:colOff>
      <xdr:row>78</xdr:row>
      <xdr:rowOff>83648</xdr:rowOff>
    </xdr:to>
    <xdr:cxnSp macro="">
      <xdr:nvCxnSpPr>
        <xdr:cNvPr id="182" name="直線コネクタ 181"/>
        <xdr:cNvCxnSpPr/>
      </xdr:nvCxnSpPr>
      <xdr:spPr>
        <a:xfrm flipV="1">
          <a:off x="2019300" y="13453089"/>
          <a:ext cx="889000" cy="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95576</xdr:rowOff>
    </xdr:from>
    <xdr:to>
      <xdr:col>15</xdr:col>
      <xdr:colOff>101600</xdr:colOff>
      <xdr:row>78</xdr:row>
      <xdr:rowOff>25726</xdr:rowOff>
    </xdr:to>
    <xdr:sp macro="" textlink="">
      <xdr:nvSpPr>
        <xdr:cNvPr id="183" name="フローチャート: 判断 182"/>
        <xdr:cNvSpPr/>
      </xdr:nvSpPr>
      <xdr:spPr>
        <a:xfrm>
          <a:off x="2857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42253</xdr:rowOff>
    </xdr:from>
    <xdr:ext cx="469744" cy="259045"/>
    <xdr:sp macro="" textlink="">
      <xdr:nvSpPr>
        <xdr:cNvPr id="184" name="テキスト ボックス 183"/>
        <xdr:cNvSpPr txBox="1"/>
      </xdr:nvSpPr>
      <xdr:spPr>
        <a:xfrm>
          <a:off x="2673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76332</xdr:rowOff>
    </xdr:from>
    <xdr:to>
      <xdr:col>10</xdr:col>
      <xdr:colOff>114300</xdr:colOff>
      <xdr:row>78</xdr:row>
      <xdr:rowOff>83648</xdr:rowOff>
    </xdr:to>
    <xdr:cxnSp macro="">
      <xdr:nvCxnSpPr>
        <xdr:cNvPr id="185" name="直線コネクタ 184"/>
        <xdr:cNvCxnSpPr/>
      </xdr:nvCxnSpPr>
      <xdr:spPr>
        <a:xfrm>
          <a:off x="1130300" y="13449432"/>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103302</xdr:rowOff>
    </xdr:from>
    <xdr:to>
      <xdr:col>10</xdr:col>
      <xdr:colOff>165100</xdr:colOff>
      <xdr:row>78</xdr:row>
      <xdr:rowOff>33452</xdr:rowOff>
    </xdr:to>
    <xdr:sp macro="" textlink="">
      <xdr:nvSpPr>
        <xdr:cNvPr id="186" name="フローチャート: 判断 185"/>
        <xdr:cNvSpPr/>
      </xdr:nvSpPr>
      <xdr:spPr>
        <a:xfrm>
          <a:off x="1968500" y="1330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49979</xdr:rowOff>
    </xdr:from>
    <xdr:ext cx="469744" cy="259045"/>
    <xdr:sp macro="" textlink="">
      <xdr:nvSpPr>
        <xdr:cNvPr id="187" name="テキスト ボックス 186"/>
        <xdr:cNvSpPr txBox="1"/>
      </xdr:nvSpPr>
      <xdr:spPr>
        <a:xfrm>
          <a:off x="1784428" y="13080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100901</xdr:rowOff>
    </xdr:from>
    <xdr:to>
      <xdr:col>6</xdr:col>
      <xdr:colOff>38100</xdr:colOff>
      <xdr:row>78</xdr:row>
      <xdr:rowOff>31051</xdr:rowOff>
    </xdr:to>
    <xdr:sp macro="" textlink="">
      <xdr:nvSpPr>
        <xdr:cNvPr id="188" name="フローチャート: 判断 187"/>
        <xdr:cNvSpPr/>
      </xdr:nvSpPr>
      <xdr:spPr>
        <a:xfrm>
          <a:off x="1079500" y="1330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47578</xdr:rowOff>
    </xdr:from>
    <xdr:ext cx="469744" cy="259045"/>
    <xdr:sp macro="" textlink="">
      <xdr:nvSpPr>
        <xdr:cNvPr id="189" name="テキスト ボックス 188"/>
        <xdr:cNvSpPr txBox="1"/>
      </xdr:nvSpPr>
      <xdr:spPr>
        <a:xfrm>
          <a:off x="895428" y="13077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44095</xdr:rowOff>
    </xdr:from>
    <xdr:to>
      <xdr:col>24</xdr:col>
      <xdr:colOff>114300</xdr:colOff>
      <xdr:row>78</xdr:row>
      <xdr:rowOff>145695</xdr:rowOff>
    </xdr:to>
    <xdr:sp macro="" textlink="">
      <xdr:nvSpPr>
        <xdr:cNvPr id="195" name="楕円 194"/>
        <xdr:cNvSpPr/>
      </xdr:nvSpPr>
      <xdr:spPr>
        <a:xfrm>
          <a:off x="4584700" y="1341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130472</xdr:rowOff>
    </xdr:from>
    <xdr:ext cx="469744" cy="259045"/>
    <xdr:sp macro="" textlink="">
      <xdr:nvSpPr>
        <xdr:cNvPr id="196" name="維持補修費該当値テキスト"/>
        <xdr:cNvSpPr txBox="1"/>
      </xdr:nvSpPr>
      <xdr:spPr>
        <a:xfrm>
          <a:off x="4686300" y="13332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41785</xdr:rowOff>
    </xdr:from>
    <xdr:to>
      <xdr:col>20</xdr:col>
      <xdr:colOff>38100</xdr:colOff>
      <xdr:row>78</xdr:row>
      <xdr:rowOff>143385</xdr:rowOff>
    </xdr:to>
    <xdr:sp macro="" textlink="">
      <xdr:nvSpPr>
        <xdr:cNvPr id="197" name="楕円 196"/>
        <xdr:cNvSpPr/>
      </xdr:nvSpPr>
      <xdr:spPr>
        <a:xfrm>
          <a:off x="3746500" y="1341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134512</xdr:rowOff>
    </xdr:from>
    <xdr:ext cx="469744" cy="259045"/>
    <xdr:sp macro="" textlink="">
      <xdr:nvSpPr>
        <xdr:cNvPr id="198" name="テキスト ボックス 197"/>
        <xdr:cNvSpPr txBox="1"/>
      </xdr:nvSpPr>
      <xdr:spPr>
        <a:xfrm>
          <a:off x="3562428" y="1350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29189</xdr:rowOff>
    </xdr:from>
    <xdr:to>
      <xdr:col>15</xdr:col>
      <xdr:colOff>101600</xdr:colOff>
      <xdr:row>78</xdr:row>
      <xdr:rowOff>130789</xdr:rowOff>
    </xdr:to>
    <xdr:sp macro="" textlink="">
      <xdr:nvSpPr>
        <xdr:cNvPr id="199" name="楕円 198"/>
        <xdr:cNvSpPr/>
      </xdr:nvSpPr>
      <xdr:spPr>
        <a:xfrm>
          <a:off x="2857500" y="1340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121916</xdr:rowOff>
    </xdr:from>
    <xdr:ext cx="469744" cy="259045"/>
    <xdr:sp macro="" textlink="">
      <xdr:nvSpPr>
        <xdr:cNvPr id="200" name="テキスト ボックス 199"/>
        <xdr:cNvSpPr txBox="1"/>
      </xdr:nvSpPr>
      <xdr:spPr>
        <a:xfrm>
          <a:off x="2673428" y="1349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32848</xdr:rowOff>
    </xdr:from>
    <xdr:to>
      <xdr:col>10</xdr:col>
      <xdr:colOff>165100</xdr:colOff>
      <xdr:row>78</xdr:row>
      <xdr:rowOff>134448</xdr:rowOff>
    </xdr:to>
    <xdr:sp macro="" textlink="">
      <xdr:nvSpPr>
        <xdr:cNvPr id="201" name="楕円 200"/>
        <xdr:cNvSpPr/>
      </xdr:nvSpPr>
      <xdr:spPr>
        <a:xfrm>
          <a:off x="1968500" y="1340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125575</xdr:rowOff>
    </xdr:from>
    <xdr:ext cx="469744" cy="259045"/>
    <xdr:sp macro="" textlink="">
      <xdr:nvSpPr>
        <xdr:cNvPr id="202" name="テキスト ボックス 201"/>
        <xdr:cNvSpPr txBox="1"/>
      </xdr:nvSpPr>
      <xdr:spPr>
        <a:xfrm>
          <a:off x="1784428" y="1349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25532</xdr:rowOff>
    </xdr:from>
    <xdr:to>
      <xdr:col>6</xdr:col>
      <xdr:colOff>38100</xdr:colOff>
      <xdr:row>78</xdr:row>
      <xdr:rowOff>127132</xdr:rowOff>
    </xdr:to>
    <xdr:sp macro="" textlink="">
      <xdr:nvSpPr>
        <xdr:cNvPr id="203" name="楕円 202"/>
        <xdr:cNvSpPr/>
      </xdr:nvSpPr>
      <xdr:spPr>
        <a:xfrm>
          <a:off x="1079500" y="133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118259</xdr:rowOff>
    </xdr:from>
    <xdr:ext cx="469744" cy="259045"/>
    <xdr:sp macro="" textlink="">
      <xdr:nvSpPr>
        <xdr:cNvPr id="204" name="テキスト ボックス 203"/>
        <xdr:cNvSpPr txBox="1"/>
      </xdr:nvSpPr>
      <xdr:spPr>
        <a:xfrm>
          <a:off x="895428" y="13491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81432</xdr:rowOff>
    </xdr:from>
    <xdr:to>
      <xdr:col>24</xdr:col>
      <xdr:colOff>62865</xdr:colOff>
      <xdr:row>99</xdr:row>
      <xdr:rowOff>120968</xdr:rowOff>
    </xdr:to>
    <xdr:cxnSp macro="">
      <xdr:nvCxnSpPr>
        <xdr:cNvPr id="229" name="直線コネクタ 228"/>
        <xdr:cNvCxnSpPr/>
      </xdr:nvCxnSpPr>
      <xdr:spPr>
        <a:xfrm flipV="1">
          <a:off x="4633595" y="15511932"/>
          <a:ext cx="1270" cy="158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124795</xdr:rowOff>
    </xdr:from>
    <xdr:ext cx="534377" cy="259045"/>
    <xdr:sp macro="" textlink="">
      <xdr:nvSpPr>
        <xdr:cNvPr id="230" name="扶助費最小値テキスト"/>
        <xdr:cNvSpPr txBox="1"/>
      </xdr:nvSpPr>
      <xdr:spPr>
        <a:xfrm>
          <a:off x="4686300" y="1709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120968</xdr:rowOff>
    </xdr:from>
    <xdr:to>
      <xdr:col>24</xdr:col>
      <xdr:colOff>152400</xdr:colOff>
      <xdr:row>99</xdr:row>
      <xdr:rowOff>120968</xdr:rowOff>
    </xdr:to>
    <xdr:cxnSp macro="">
      <xdr:nvCxnSpPr>
        <xdr:cNvPr id="231" name="直線コネクタ 230"/>
        <xdr:cNvCxnSpPr/>
      </xdr:nvCxnSpPr>
      <xdr:spPr>
        <a:xfrm>
          <a:off x="4546600" y="1709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28109</xdr:rowOff>
    </xdr:from>
    <xdr:ext cx="599010" cy="259045"/>
    <xdr:sp macro="" textlink="">
      <xdr:nvSpPr>
        <xdr:cNvPr id="232" name="扶助費最大値テキスト"/>
        <xdr:cNvSpPr txBox="1"/>
      </xdr:nvSpPr>
      <xdr:spPr>
        <a:xfrm>
          <a:off x="4686300" y="1528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81432</xdr:rowOff>
    </xdr:from>
    <xdr:to>
      <xdr:col>24</xdr:col>
      <xdr:colOff>152400</xdr:colOff>
      <xdr:row>90</xdr:row>
      <xdr:rowOff>81432</xdr:rowOff>
    </xdr:to>
    <xdr:cxnSp macro="">
      <xdr:nvCxnSpPr>
        <xdr:cNvPr id="233" name="直線コネクタ 232"/>
        <xdr:cNvCxnSpPr/>
      </xdr:nvCxnSpPr>
      <xdr:spPr>
        <a:xfrm>
          <a:off x="4546600" y="1551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112967</xdr:rowOff>
    </xdr:from>
    <xdr:to>
      <xdr:col>24</xdr:col>
      <xdr:colOff>63500</xdr:colOff>
      <xdr:row>92</xdr:row>
      <xdr:rowOff>121565</xdr:rowOff>
    </xdr:to>
    <xdr:cxnSp macro="">
      <xdr:nvCxnSpPr>
        <xdr:cNvPr id="234" name="直線コネクタ 233"/>
        <xdr:cNvCxnSpPr/>
      </xdr:nvCxnSpPr>
      <xdr:spPr>
        <a:xfrm flipV="1">
          <a:off x="3797300" y="15886367"/>
          <a:ext cx="838200" cy="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170820</xdr:rowOff>
    </xdr:from>
    <xdr:ext cx="534377" cy="259045"/>
    <xdr:sp macro="" textlink="">
      <xdr:nvSpPr>
        <xdr:cNvPr id="235" name="扶助費平均値テキスト"/>
        <xdr:cNvSpPr txBox="1"/>
      </xdr:nvSpPr>
      <xdr:spPr>
        <a:xfrm>
          <a:off x="4686300" y="16458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20943</xdr:rowOff>
    </xdr:from>
    <xdr:to>
      <xdr:col>24</xdr:col>
      <xdr:colOff>114300</xdr:colOff>
      <xdr:row>96</xdr:row>
      <xdr:rowOff>122543</xdr:rowOff>
    </xdr:to>
    <xdr:sp macro="" textlink="">
      <xdr:nvSpPr>
        <xdr:cNvPr id="236" name="フローチャート: 判断 235"/>
        <xdr:cNvSpPr/>
      </xdr:nvSpPr>
      <xdr:spPr>
        <a:xfrm>
          <a:off x="45847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79553</xdr:rowOff>
    </xdr:from>
    <xdr:to>
      <xdr:col>19</xdr:col>
      <xdr:colOff>177800</xdr:colOff>
      <xdr:row>92</xdr:row>
      <xdr:rowOff>121565</xdr:rowOff>
    </xdr:to>
    <xdr:cxnSp macro="">
      <xdr:nvCxnSpPr>
        <xdr:cNvPr id="237" name="直線コネクタ 236"/>
        <xdr:cNvCxnSpPr/>
      </xdr:nvCxnSpPr>
      <xdr:spPr>
        <a:xfrm>
          <a:off x="2908300" y="15852953"/>
          <a:ext cx="889000" cy="4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31217</xdr:rowOff>
    </xdr:from>
    <xdr:to>
      <xdr:col>20</xdr:col>
      <xdr:colOff>38100</xdr:colOff>
      <xdr:row>96</xdr:row>
      <xdr:rowOff>132817</xdr:rowOff>
    </xdr:to>
    <xdr:sp macro="" textlink="">
      <xdr:nvSpPr>
        <xdr:cNvPr id="238" name="フローチャート: 判断 237"/>
        <xdr:cNvSpPr/>
      </xdr:nvSpPr>
      <xdr:spPr>
        <a:xfrm>
          <a:off x="3746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123944</xdr:rowOff>
    </xdr:from>
    <xdr:ext cx="534377" cy="259045"/>
    <xdr:sp macro="" textlink="">
      <xdr:nvSpPr>
        <xdr:cNvPr id="239" name="テキスト ボックス 238"/>
        <xdr:cNvSpPr txBox="1"/>
      </xdr:nvSpPr>
      <xdr:spPr>
        <a:xfrm>
          <a:off x="3530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79553</xdr:rowOff>
    </xdr:from>
    <xdr:to>
      <xdr:col>15</xdr:col>
      <xdr:colOff>50800</xdr:colOff>
      <xdr:row>93</xdr:row>
      <xdr:rowOff>71044</xdr:rowOff>
    </xdr:to>
    <xdr:cxnSp macro="">
      <xdr:nvCxnSpPr>
        <xdr:cNvPr id="240" name="直線コネクタ 239"/>
        <xdr:cNvCxnSpPr/>
      </xdr:nvCxnSpPr>
      <xdr:spPr>
        <a:xfrm flipV="1">
          <a:off x="2019300" y="15852953"/>
          <a:ext cx="889000" cy="162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31877</xdr:rowOff>
    </xdr:from>
    <xdr:to>
      <xdr:col>15</xdr:col>
      <xdr:colOff>101600</xdr:colOff>
      <xdr:row>96</xdr:row>
      <xdr:rowOff>133477</xdr:rowOff>
    </xdr:to>
    <xdr:sp macro="" textlink="">
      <xdr:nvSpPr>
        <xdr:cNvPr id="241" name="フローチャート: 判断 240"/>
        <xdr:cNvSpPr/>
      </xdr:nvSpPr>
      <xdr:spPr>
        <a:xfrm>
          <a:off x="2857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124604</xdr:rowOff>
    </xdr:from>
    <xdr:ext cx="534377" cy="259045"/>
    <xdr:sp macro="" textlink="">
      <xdr:nvSpPr>
        <xdr:cNvPr id="242" name="テキスト ボックス 241"/>
        <xdr:cNvSpPr txBox="1"/>
      </xdr:nvSpPr>
      <xdr:spPr>
        <a:xfrm>
          <a:off x="2641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71044</xdr:rowOff>
    </xdr:from>
    <xdr:to>
      <xdr:col>10</xdr:col>
      <xdr:colOff>114300</xdr:colOff>
      <xdr:row>94</xdr:row>
      <xdr:rowOff>81369</xdr:rowOff>
    </xdr:to>
    <xdr:cxnSp macro="">
      <xdr:nvCxnSpPr>
        <xdr:cNvPr id="243" name="直線コネクタ 242"/>
        <xdr:cNvCxnSpPr/>
      </xdr:nvCxnSpPr>
      <xdr:spPr>
        <a:xfrm flipV="1">
          <a:off x="1130300" y="16015894"/>
          <a:ext cx="889000" cy="18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33820</xdr:rowOff>
    </xdr:from>
    <xdr:to>
      <xdr:col>10</xdr:col>
      <xdr:colOff>165100</xdr:colOff>
      <xdr:row>97</xdr:row>
      <xdr:rowOff>135420</xdr:rowOff>
    </xdr:to>
    <xdr:sp macro="" textlink="">
      <xdr:nvSpPr>
        <xdr:cNvPr id="244" name="フローチャート: 判断 243"/>
        <xdr:cNvSpPr/>
      </xdr:nvSpPr>
      <xdr:spPr>
        <a:xfrm>
          <a:off x="1968500" y="1666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126547</xdr:rowOff>
    </xdr:from>
    <xdr:ext cx="534377" cy="259045"/>
    <xdr:sp macro="" textlink="">
      <xdr:nvSpPr>
        <xdr:cNvPr id="245" name="テキスト ボックス 244"/>
        <xdr:cNvSpPr txBox="1"/>
      </xdr:nvSpPr>
      <xdr:spPr>
        <a:xfrm>
          <a:off x="1752111" y="1675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129997</xdr:rowOff>
    </xdr:from>
    <xdr:to>
      <xdr:col>6</xdr:col>
      <xdr:colOff>38100</xdr:colOff>
      <xdr:row>98</xdr:row>
      <xdr:rowOff>60147</xdr:rowOff>
    </xdr:to>
    <xdr:sp macro="" textlink="">
      <xdr:nvSpPr>
        <xdr:cNvPr id="246" name="フローチャート: 判断 245"/>
        <xdr:cNvSpPr/>
      </xdr:nvSpPr>
      <xdr:spPr>
        <a:xfrm>
          <a:off x="1079500" y="1676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51274</xdr:rowOff>
    </xdr:from>
    <xdr:ext cx="534377" cy="259045"/>
    <xdr:sp macro="" textlink="">
      <xdr:nvSpPr>
        <xdr:cNvPr id="247" name="テキスト ボックス 246"/>
        <xdr:cNvSpPr txBox="1"/>
      </xdr:nvSpPr>
      <xdr:spPr>
        <a:xfrm>
          <a:off x="863111" y="16853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62167</xdr:rowOff>
    </xdr:from>
    <xdr:to>
      <xdr:col>24</xdr:col>
      <xdr:colOff>114300</xdr:colOff>
      <xdr:row>92</xdr:row>
      <xdr:rowOff>163767</xdr:rowOff>
    </xdr:to>
    <xdr:sp macro="" textlink="">
      <xdr:nvSpPr>
        <xdr:cNvPr id="253" name="楕円 252"/>
        <xdr:cNvSpPr/>
      </xdr:nvSpPr>
      <xdr:spPr>
        <a:xfrm>
          <a:off x="4584700" y="1583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85044</xdr:rowOff>
    </xdr:from>
    <xdr:ext cx="599010" cy="259045"/>
    <xdr:sp macro="" textlink="">
      <xdr:nvSpPr>
        <xdr:cNvPr id="254" name="扶助費該当値テキスト"/>
        <xdr:cNvSpPr txBox="1"/>
      </xdr:nvSpPr>
      <xdr:spPr>
        <a:xfrm>
          <a:off x="4686300" y="15686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70765</xdr:rowOff>
    </xdr:from>
    <xdr:to>
      <xdr:col>20</xdr:col>
      <xdr:colOff>38100</xdr:colOff>
      <xdr:row>93</xdr:row>
      <xdr:rowOff>915</xdr:rowOff>
    </xdr:to>
    <xdr:sp macro="" textlink="">
      <xdr:nvSpPr>
        <xdr:cNvPr id="255" name="楕円 254"/>
        <xdr:cNvSpPr/>
      </xdr:nvSpPr>
      <xdr:spPr>
        <a:xfrm>
          <a:off x="3746500" y="1584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17442</xdr:rowOff>
    </xdr:from>
    <xdr:ext cx="599010" cy="259045"/>
    <xdr:sp macro="" textlink="">
      <xdr:nvSpPr>
        <xdr:cNvPr id="256" name="テキスト ボックス 255"/>
        <xdr:cNvSpPr txBox="1"/>
      </xdr:nvSpPr>
      <xdr:spPr>
        <a:xfrm>
          <a:off x="3497795" y="15619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28753</xdr:rowOff>
    </xdr:from>
    <xdr:to>
      <xdr:col>15</xdr:col>
      <xdr:colOff>101600</xdr:colOff>
      <xdr:row>92</xdr:row>
      <xdr:rowOff>130353</xdr:rowOff>
    </xdr:to>
    <xdr:sp macro="" textlink="">
      <xdr:nvSpPr>
        <xdr:cNvPr id="257" name="楕円 256"/>
        <xdr:cNvSpPr/>
      </xdr:nvSpPr>
      <xdr:spPr>
        <a:xfrm>
          <a:off x="2857500" y="1580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146880</xdr:rowOff>
    </xdr:from>
    <xdr:ext cx="599010" cy="259045"/>
    <xdr:sp macro="" textlink="">
      <xdr:nvSpPr>
        <xdr:cNvPr id="258" name="テキスト ボックス 257"/>
        <xdr:cNvSpPr txBox="1"/>
      </xdr:nvSpPr>
      <xdr:spPr>
        <a:xfrm>
          <a:off x="2608795" y="15577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20244</xdr:rowOff>
    </xdr:from>
    <xdr:to>
      <xdr:col>10</xdr:col>
      <xdr:colOff>165100</xdr:colOff>
      <xdr:row>93</xdr:row>
      <xdr:rowOff>121844</xdr:rowOff>
    </xdr:to>
    <xdr:sp macro="" textlink="">
      <xdr:nvSpPr>
        <xdr:cNvPr id="259" name="楕円 258"/>
        <xdr:cNvSpPr/>
      </xdr:nvSpPr>
      <xdr:spPr>
        <a:xfrm>
          <a:off x="1968500" y="1596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138371</xdr:rowOff>
    </xdr:from>
    <xdr:ext cx="599010" cy="259045"/>
    <xdr:sp macro="" textlink="">
      <xdr:nvSpPr>
        <xdr:cNvPr id="260" name="テキスト ボックス 259"/>
        <xdr:cNvSpPr txBox="1"/>
      </xdr:nvSpPr>
      <xdr:spPr>
        <a:xfrm>
          <a:off x="1719795" y="1574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30569</xdr:rowOff>
    </xdr:from>
    <xdr:to>
      <xdr:col>6</xdr:col>
      <xdr:colOff>38100</xdr:colOff>
      <xdr:row>94</xdr:row>
      <xdr:rowOff>132169</xdr:rowOff>
    </xdr:to>
    <xdr:sp macro="" textlink="">
      <xdr:nvSpPr>
        <xdr:cNvPr id="261" name="楕円 260"/>
        <xdr:cNvSpPr/>
      </xdr:nvSpPr>
      <xdr:spPr>
        <a:xfrm>
          <a:off x="1079500" y="1614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148696</xdr:rowOff>
    </xdr:from>
    <xdr:ext cx="599010" cy="259045"/>
    <xdr:sp macro="" textlink="">
      <xdr:nvSpPr>
        <xdr:cNvPr id="262" name="テキスト ボックス 261"/>
        <xdr:cNvSpPr txBox="1"/>
      </xdr:nvSpPr>
      <xdr:spPr>
        <a:xfrm>
          <a:off x="830795" y="15922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46553</xdr:rowOff>
    </xdr:from>
    <xdr:to>
      <xdr:col>54</xdr:col>
      <xdr:colOff>189865</xdr:colOff>
      <xdr:row>38</xdr:row>
      <xdr:rowOff>109951</xdr:rowOff>
    </xdr:to>
    <xdr:cxnSp macro="">
      <xdr:nvCxnSpPr>
        <xdr:cNvPr id="286" name="直線コネクタ 285"/>
        <xdr:cNvCxnSpPr/>
      </xdr:nvCxnSpPr>
      <xdr:spPr>
        <a:xfrm flipV="1">
          <a:off x="10475595" y="5361503"/>
          <a:ext cx="1270" cy="126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113778</xdr:rowOff>
    </xdr:from>
    <xdr:ext cx="534377" cy="259045"/>
    <xdr:sp macro="" textlink="">
      <xdr:nvSpPr>
        <xdr:cNvPr id="287" name="補助費等最小値テキスト"/>
        <xdr:cNvSpPr txBox="1"/>
      </xdr:nvSpPr>
      <xdr:spPr>
        <a:xfrm>
          <a:off x="10528300" y="662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109951</xdr:rowOff>
    </xdr:from>
    <xdr:to>
      <xdr:col>55</xdr:col>
      <xdr:colOff>88900</xdr:colOff>
      <xdr:row>38</xdr:row>
      <xdr:rowOff>109951</xdr:rowOff>
    </xdr:to>
    <xdr:cxnSp macro="">
      <xdr:nvCxnSpPr>
        <xdr:cNvPr id="288" name="直線コネクタ 287"/>
        <xdr:cNvCxnSpPr/>
      </xdr:nvCxnSpPr>
      <xdr:spPr>
        <a:xfrm>
          <a:off x="10388600" y="66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164680</xdr:rowOff>
    </xdr:from>
    <xdr:ext cx="599010" cy="259045"/>
    <xdr:sp macro="" textlink="">
      <xdr:nvSpPr>
        <xdr:cNvPr id="289" name="補助費等最大値テキスト"/>
        <xdr:cNvSpPr txBox="1"/>
      </xdr:nvSpPr>
      <xdr:spPr>
        <a:xfrm>
          <a:off x="10528300" y="513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46553</xdr:rowOff>
    </xdr:from>
    <xdr:to>
      <xdr:col>55</xdr:col>
      <xdr:colOff>88900</xdr:colOff>
      <xdr:row>31</xdr:row>
      <xdr:rowOff>46553</xdr:rowOff>
    </xdr:to>
    <xdr:cxnSp macro="">
      <xdr:nvCxnSpPr>
        <xdr:cNvPr id="290" name="直線コネクタ 289"/>
        <xdr:cNvCxnSpPr/>
      </xdr:nvCxnSpPr>
      <xdr:spPr>
        <a:xfrm>
          <a:off x="10388600" y="536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58128</xdr:rowOff>
    </xdr:from>
    <xdr:to>
      <xdr:col>55</xdr:col>
      <xdr:colOff>0</xdr:colOff>
      <xdr:row>36</xdr:row>
      <xdr:rowOff>88776</xdr:rowOff>
    </xdr:to>
    <xdr:cxnSp macro="">
      <xdr:nvCxnSpPr>
        <xdr:cNvPr id="291" name="直線コネクタ 290"/>
        <xdr:cNvCxnSpPr/>
      </xdr:nvCxnSpPr>
      <xdr:spPr>
        <a:xfrm flipV="1">
          <a:off x="9639300" y="6230328"/>
          <a:ext cx="838200" cy="30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169430</xdr:rowOff>
    </xdr:from>
    <xdr:ext cx="534377" cy="259045"/>
    <xdr:sp macro="" textlink="">
      <xdr:nvSpPr>
        <xdr:cNvPr id="292" name="補助費等平均値テキスト"/>
        <xdr:cNvSpPr txBox="1"/>
      </xdr:nvSpPr>
      <xdr:spPr>
        <a:xfrm>
          <a:off x="10528300" y="5998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146553</xdr:rowOff>
    </xdr:from>
    <xdr:to>
      <xdr:col>55</xdr:col>
      <xdr:colOff>50800</xdr:colOff>
      <xdr:row>36</xdr:row>
      <xdr:rowOff>76703</xdr:rowOff>
    </xdr:to>
    <xdr:sp macro="" textlink="">
      <xdr:nvSpPr>
        <xdr:cNvPr id="293" name="フローチャート: 判断 292"/>
        <xdr:cNvSpPr/>
      </xdr:nvSpPr>
      <xdr:spPr>
        <a:xfrm>
          <a:off x="10426700" y="614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63668</xdr:rowOff>
    </xdr:from>
    <xdr:to>
      <xdr:col>50</xdr:col>
      <xdr:colOff>114300</xdr:colOff>
      <xdr:row>36</xdr:row>
      <xdr:rowOff>88776</xdr:rowOff>
    </xdr:to>
    <xdr:cxnSp macro="">
      <xdr:nvCxnSpPr>
        <xdr:cNvPr id="294" name="直線コネクタ 293"/>
        <xdr:cNvCxnSpPr/>
      </xdr:nvCxnSpPr>
      <xdr:spPr>
        <a:xfrm>
          <a:off x="8750300" y="6235868"/>
          <a:ext cx="889000" cy="2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155849</xdr:rowOff>
    </xdr:from>
    <xdr:to>
      <xdr:col>50</xdr:col>
      <xdr:colOff>165100</xdr:colOff>
      <xdr:row>36</xdr:row>
      <xdr:rowOff>85999</xdr:rowOff>
    </xdr:to>
    <xdr:sp macro="" textlink="">
      <xdr:nvSpPr>
        <xdr:cNvPr id="295" name="フローチャート: 判断 294"/>
        <xdr:cNvSpPr/>
      </xdr:nvSpPr>
      <xdr:spPr>
        <a:xfrm>
          <a:off x="95885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102526</xdr:rowOff>
    </xdr:from>
    <xdr:ext cx="534377" cy="259045"/>
    <xdr:sp macro="" textlink="">
      <xdr:nvSpPr>
        <xdr:cNvPr id="296" name="テキスト ボックス 295"/>
        <xdr:cNvSpPr txBox="1"/>
      </xdr:nvSpPr>
      <xdr:spPr>
        <a:xfrm>
          <a:off x="9372111" y="593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63668</xdr:rowOff>
    </xdr:from>
    <xdr:to>
      <xdr:col>45</xdr:col>
      <xdr:colOff>177800</xdr:colOff>
      <xdr:row>36</xdr:row>
      <xdr:rowOff>69047</xdr:rowOff>
    </xdr:to>
    <xdr:cxnSp macro="">
      <xdr:nvCxnSpPr>
        <xdr:cNvPr id="297" name="直線コネクタ 296"/>
        <xdr:cNvCxnSpPr/>
      </xdr:nvCxnSpPr>
      <xdr:spPr>
        <a:xfrm flipV="1">
          <a:off x="7861300" y="6235868"/>
          <a:ext cx="889000" cy="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16236</xdr:rowOff>
    </xdr:from>
    <xdr:to>
      <xdr:col>46</xdr:col>
      <xdr:colOff>38100</xdr:colOff>
      <xdr:row>36</xdr:row>
      <xdr:rowOff>117836</xdr:rowOff>
    </xdr:to>
    <xdr:sp macro="" textlink="">
      <xdr:nvSpPr>
        <xdr:cNvPr id="298" name="フローチャート: 判断 297"/>
        <xdr:cNvSpPr/>
      </xdr:nvSpPr>
      <xdr:spPr>
        <a:xfrm>
          <a:off x="8699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108963</xdr:rowOff>
    </xdr:from>
    <xdr:ext cx="534377" cy="259045"/>
    <xdr:sp macro="" textlink="">
      <xdr:nvSpPr>
        <xdr:cNvPr id="299" name="テキスト ボックス 298"/>
        <xdr:cNvSpPr txBox="1"/>
      </xdr:nvSpPr>
      <xdr:spPr>
        <a:xfrm>
          <a:off x="8483111" y="628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69047</xdr:rowOff>
    </xdr:from>
    <xdr:to>
      <xdr:col>41</xdr:col>
      <xdr:colOff>50800</xdr:colOff>
      <xdr:row>36</xdr:row>
      <xdr:rowOff>93843</xdr:rowOff>
    </xdr:to>
    <xdr:cxnSp macro="">
      <xdr:nvCxnSpPr>
        <xdr:cNvPr id="300" name="直線コネクタ 299"/>
        <xdr:cNvCxnSpPr/>
      </xdr:nvCxnSpPr>
      <xdr:spPr>
        <a:xfrm flipV="1">
          <a:off x="6972300" y="6241247"/>
          <a:ext cx="889000" cy="24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2154</xdr:rowOff>
    </xdr:from>
    <xdr:to>
      <xdr:col>41</xdr:col>
      <xdr:colOff>101600</xdr:colOff>
      <xdr:row>36</xdr:row>
      <xdr:rowOff>103754</xdr:rowOff>
    </xdr:to>
    <xdr:sp macro="" textlink="">
      <xdr:nvSpPr>
        <xdr:cNvPr id="301" name="フローチャート: 判断 300"/>
        <xdr:cNvSpPr/>
      </xdr:nvSpPr>
      <xdr:spPr>
        <a:xfrm>
          <a:off x="7810500" y="61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120281</xdr:rowOff>
    </xdr:from>
    <xdr:ext cx="534377" cy="259045"/>
    <xdr:sp macro="" textlink="">
      <xdr:nvSpPr>
        <xdr:cNvPr id="302" name="テキスト ボックス 301"/>
        <xdr:cNvSpPr txBox="1"/>
      </xdr:nvSpPr>
      <xdr:spPr>
        <a:xfrm>
          <a:off x="7594111" y="594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59464</xdr:rowOff>
    </xdr:from>
    <xdr:to>
      <xdr:col>36</xdr:col>
      <xdr:colOff>165100</xdr:colOff>
      <xdr:row>36</xdr:row>
      <xdr:rowOff>161064</xdr:rowOff>
    </xdr:to>
    <xdr:sp macro="" textlink="">
      <xdr:nvSpPr>
        <xdr:cNvPr id="303" name="フローチャート: 判断 302"/>
        <xdr:cNvSpPr/>
      </xdr:nvSpPr>
      <xdr:spPr>
        <a:xfrm>
          <a:off x="6921500" y="62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152191</xdr:rowOff>
    </xdr:from>
    <xdr:ext cx="534377" cy="259045"/>
    <xdr:sp macro="" textlink="">
      <xdr:nvSpPr>
        <xdr:cNvPr id="304" name="テキスト ボックス 303"/>
        <xdr:cNvSpPr txBox="1"/>
      </xdr:nvSpPr>
      <xdr:spPr>
        <a:xfrm>
          <a:off x="6705111" y="632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7328</xdr:rowOff>
    </xdr:from>
    <xdr:to>
      <xdr:col>55</xdr:col>
      <xdr:colOff>50800</xdr:colOff>
      <xdr:row>36</xdr:row>
      <xdr:rowOff>108928</xdr:rowOff>
    </xdr:to>
    <xdr:sp macro="" textlink="">
      <xdr:nvSpPr>
        <xdr:cNvPr id="310" name="楕円 309"/>
        <xdr:cNvSpPr/>
      </xdr:nvSpPr>
      <xdr:spPr>
        <a:xfrm>
          <a:off x="10426700" y="61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157205</xdr:rowOff>
    </xdr:from>
    <xdr:ext cx="534377" cy="259045"/>
    <xdr:sp macro="" textlink="">
      <xdr:nvSpPr>
        <xdr:cNvPr id="311" name="補助費等該当値テキスト"/>
        <xdr:cNvSpPr txBox="1"/>
      </xdr:nvSpPr>
      <xdr:spPr>
        <a:xfrm>
          <a:off x="10528300" y="6157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37976</xdr:rowOff>
    </xdr:from>
    <xdr:to>
      <xdr:col>50</xdr:col>
      <xdr:colOff>165100</xdr:colOff>
      <xdr:row>36</xdr:row>
      <xdr:rowOff>139576</xdr:rowOff>
    </xdr:to>
    <xdr:sp macro="" textlink="">
      <xdr:nvSpPr>
        <xdr:cNvPr id="312" name="楕円 311"/>
        <xdr:cNvSpPr/>
      </xdr:nvSpPr>
      <xdr:spPr>
        <a:xfrm>
          <a:off x="9588500" y="621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130703</xdr:rowOff>
    </xdr:from>
    <xdr:ext cx="534377" cy="259045"/>
    <xdr:sp macro="" textlink="">
      <xdr:nvSpPr>
        <xdr:cNvPr id="313" name="テキスト ボックス 312"/>
        <xdr:cNvSpPr txBox="1"/>
      </xdr:nvSpPr>
      <xdr:spPr>
        <a:xfrm>
          <a:off x="9372111" y="630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12868</xdr:rowOff>
    </xdr:from>
    <xdr:to>
      <xdr:col>46</xdr:col>
      <xdr:colOff>38100</xdr:colOff>
      <xdr:row>36</xdr:row>
      <xdr:rowOff>114468</xdr:rowOff>
    </xdr:to>
    <xdr:sp macro="" textlink="">
      <xdr:nvSpPr>
        <xdr:cNvPr id="314" name="楕円 313"/>
        <xdr:cNvSpPr/>
      </xdr:nvSpPr>
      <xdr:spPr>
        <a:xfrm>
          <a:off x="8699500" y="618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130995</xdr:rowOff>
    </xdr:from>
    <xdr:ext cx="534377" cy="259045"/>
    <xdr:sp macro="" textlink="">
      <xdr:nvSpPr>
        <xdr:cNvPr id="315" name="テキスト ボックス 314"/>
        <xdr:cNvSpPr txBox="1"/>
      </xdr:nvSpPr>
      <xdr:spPr>
        <a:xfrm>
          <a:off x="8483111" y="596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18247</xdr:rowOff>
    </xdr:from>
    <xdr:to>
      <xdr:col>41</xdr:col>
      <xdr:colOff>101600</xdr:colOff>
      <xdr:row>36</xdr:row>
      <xdr:rowOff>119847</xdr:rowOff>
    </xdr:to>
    <xdr:sp macro="" textlink="">
      <xdr:nvSpPr>
        <xdr:cNvPr id="316" name="楕円 315"/>
        <xdr:cNvSpPr/>
      </xdr:nvSpPr>
      <xdr:spPr>
        <a:xfrm>
          <a:off x="7810500" y="619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110974</xdr:rowOff>
    </xdr:from>
    <xdr:ext cx="534377" cy="259045"/>
    <xdr:sp macro="" textlink="">
      <xdr:nvSpPr>
        <xdr:cNvPr id="317" name="テキスト ボックス 316"/>
        <xdr:cNvSpPr txBox="1"/>
      </xdr:nvSpPr>
      <xdr:spPr>
        <a:xfrm>
          <a:off x="7594111" y="628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43043</xdr:rowOff>
    </xdr:from>
    <xdr:to>
      <xdr:col>36</xdr:col>
      <xdr:colOff>165100</xdr:colOff>
      <xdr:row>36</xdr:row>
      <xdr:rowOff>144643</xdr:rowOff>
    </xdr:to>
    <xdr:sp macro="" textlink="">
      <xdr:nvSpPr>
        <xdr:cNvPr id="318" name="楕円 317"/>
        <xdr:cNvSpPr/>
      </xdr:nvSpPr>
      <xdr:spPr>
        <a:xfrm>
          <a:off x="6921500" y="621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161170</xdr:rowOff>
    </xdr:from>
    <xdr:ext cx="534377" cy="259045"/>
    <xdr:sp macro="" textlink="">
      <xdr:nvSpPr>
        <xdr:cNvPr id="319" name="テキスト ボックス 318"/>
        <xdr:cNvSpPr txBox="1"/>
      </xdr:nvSpPr>
      <xdr:spPr>
        <a:xfrm>
          <a:off x="6705111" y="599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153800</xdr:rowOff>
    </xdr:from>
    <xdr:to>
      <xdr:col>54</xdr:col>
      <xdr:colOff>189865</xdr:colOff>
      <xdr:row>58</xdr:row>
      <xdr:rowOff>72130</xdr:rowOff>
    </xdr:to>
    <xdr:cxnSp macro="">
      <xdr:nvCxnSpPr>
        <xdr:cNvPr id="341" name="直線コネクタ 340"/>
        <xdr:cNvCxnSpPr/>
      </xdr:nvCxnSpPr>
      <xdr:spPr>
        <a:xfrm flipV="1">
          <a:off x="10475595" y="8897750"/>
          <a:ext cx="1270" cy="1118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75957</xdr:rowOff>
    </xdr:from>
    <xdr:ext cx="534377" cy="259045"/>
    <xdr:sp macro="" textlink="">
      <xdr:nvSpPr>
        <xdr:cNvPr id="342" name="普通建設事業費最小値テキスト"/>
        <xdr:cNvSpPr txBox="1"/>
      </xdr:nvSpPr>
      <xdr:spPr>
        <a:xfrm>
          <a:off x="10528300" y="100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72130</xdr:rowOff>
    </xdr:from>
    <xdr:to>
      <xdr:col>55</xdr:col>
      <xdr:colOff>88900</xdr:colOff>
      <xdr:row>58</xdr:row>
      <xdr:rowOff>72130</xdr:rowOff>
    </xdr:to>
    <xdr:cxnSp macro="">
      <xdr:nvCxnSpPr>
        <xdr:cNvPr id="343" name="直線コネクタ 342"/>
        <xdr:cNvCxnSpPr/>
      </xdr:nvCxnSpPr>
      <xdr:spPr>
        <a:xfrm>
          <a:off x="10388600" y="1001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100477</xdr:rowOff>
    </xdr:from>
    <xdr:ext cx="599010" cy="259045"/>
    <xdr:sp macro="" textlink="">
      <xdr:nvSpPr>
        <xdr:cNvPr id="344" name="普通建設事業費最大値テキスト"/>
        <xdr:cNvSpPr txBox="1"/>
      </xdr:nvSpPr>
      <xdr:spPr>
        <a:xfrm>
          <a:off x="10528300" y="867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153800</xdr:rowOff>
    </xdr:from>
    <xdr:to>
      <xdr:col>55</xdr:col>
      <xdr:colOff>88900</xdr:colOff>
      <xdr:row>51</xdr:row>
      <xdr:rowOff>153800</xdr:rowOff>
    </xdr:to>
    <xdr:cxnSp macro="">
      <xdr:nvCxnSpPr>
        <xdr:cNvPr id="345" name="直線コネクタ 344"/>
        <xdr:cNvCxnSpPr/>
      </xdr:nvCxnSpPr>
      <xdr:spPr>
        <a:xfrm>
          <a:off x="10388600" y="8897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13577</xdr:rowOff>
    </xdr:from>
    <xdr:to>
      <xdr:col>55</xdr:col>
      <xdr:colOff>0</xdr:colOff>
      <xdr:row>55</xdr:row>
      <xdr:rowOff>30338</xdr:rowOff>
    </xdr:to>
    <xdr:cxnSp macro="">
      <xdr:nvCxnSpPr>
        <xdr:cNvPr id="346" name="直線コネクタ 345"/>
        <xdr:cNvCxnSpPr/>
      </xdr:nvCxnSpPr>
      <xdr:spPr>
        <a:xfrm>
          <a:off x="9639300" y="9443327"/>
          <a:ext cx="838200" cy="16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20816</xdr:rowOff>
    </xdr:from>
    <xdr:ext cx="534377" cy="259045"/>
    <xdr:sp macro="" textlink="">
      <xdr:nvSpPr>
        <xdr:cNvPr id="347" name="普通建設事業費平均値テキスト"/>
        <xdr:cNvSpPr txBox="1"/>
      </xdr:nvSpPr>
      <xdr:spPr>
        <a:xfrm>
          <a:off x="10528300" y="9622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42389</xdr:rowOff>
    </xdr:from>
    <xdr:to>
      <xdr:col>55</xdr:col>
      <xdr:colOff>50800</xdr:colOff>
      <xdr:row>56</xdr:row>
      <xdr:rowOff>143989</xdr:rowOff>
    </xdr:to>
    <xdr:sp macro="" textlink="">
      <xdr:nvSpPr>
        <xdr:cNvPr id="348" name="フローチャート: 判断 347"/>
        <xdr:cNvSpPr/>
      </xdr:nvSpPr>
      <xdr:spPr>
        <a:xfrm>
          <a:off x="104267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13577</xdr:rowOff>
    </xdr:from>
    <xdr:to>
      <xdr:col>50</xdr:col>
      <xdr:colOff>114300</xdr:colOff>
      <xdr:row>55</xdr:row>
      <xdr:rowOff>164293</xdr:rowOff>
    </xdr:to>
    <xdr:cxnSp macro="">
      <xdr:nvCxnSpPr>
        <xdr:cNvPr id="349" name="直線コネクタ 348"/>
        <xdr:cNvCxnSpPr/>
      </xdr:nvCxnSpPr>
      <xdr:spPr>
        <a:xfrm flipV="1">
          <a:off x="8750300" y="9443327"/>
          <a:ext cx="889000" cy="150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25038</xdr:rowOff>
    </xdr:from>
    <xdr:to>
      <xdr:col>50</xdr:col>
      <xdr:colOff>165100</xdr:colOff>
      <xdr:row>56</xdr:row>
      <xdr:rowOff>126638</xdr:rowOff>
    </xdr:to>
    <xdr:sp macro="" textlink="">
      <xdr:nvSpPr>
        <xdr:cNvPr id="350" name="フローチャート: 判断 349"/>
        <xdr:cNvSpPr/>
      </xdr:nvSpPr>
      <xdr:spPr>
        <a:xfrm>
          <a:off x="9588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117765</xdr:rowOff>
    </xdr:from>
    <xdr:ext cx="534377" cy="259045"/>
    <xdr:sp macro="" textlink="">
      <xdr:nvSpPr>
        <xdr:cNvPr id="351" name="テキスト ボックス 350"/>
        <xdr:cNvSpPr txBox="1"/>
      </xdr:nvSpPr>
      <xdr:spPr>
        <a:xfrm>
          <a:off x="9372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164293</xdr:rowOff>
    </xdr:from>
    <xdr:to>
      <xdr:col>45</xdr:col>
      <xdr:colOff>177800</xdr:colOff>
      <xdr:row>56</xdr:row>
      <xdr:rowOff>50757</xdr:rowOff>
    </xdr:to>
    <xdr:cxnSp macro="">
      <xdr:nvCxnSpPr>
        <xdr:cNvPr id="352" name="直線コネクタ 351"/>
        <xdr:cNvCxnSpPr/>
      </xdr:nvCxnSpPr>
      <xdr:spPr>
        <a:xfrm flipV="1">
          <a:off x="7861300" y="9594043"/>
          <a:ext cx="889000" cy="57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51044</xdr:rowOff>
    </xdr:from>
    <xdr:to>
      <xdr:col>46</xdr:col>
      <xdr:colOff>38100</xdr:colOff>
      <xdr:row>56</xdr:row>
      <xdr:rowOff>152644</xdr:rowOff>
    </xdr:to>
    <xdr:sp macro="" textlink="">
      <xdr:nvSpPr>
        <xdr:cNvPr id="353" name="フローチャート: 判断 352"/>
        <xdr:cNvSpPr/>
      </xdr:nvSpPr>
      <xdr:spPr>
        <a:xfrm>
          <a:off x="8699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143771</xdr:rowOff>
    </xdr:from>
    <xdr:ext cx="534377" cy="259045"/>
    <xdr:sp macro="" textlink="">
      <xdr:nvSpPr>
        <xdr:cNvPr id="354" name="テキスト ボックス 353"/>
        <xdr:cNvSpPr txBox="1"/>
      </xdr:nvSpPr>
      <xdr:spPr>
        <a:xfrm>
          <a:off x="8483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50757</xdr:rowOff>
    </xdr:from>
    <xdr:to>
      <xdr:col>41</xdr:col>
      <xdr:colOff>50800</xdr:colOff>
      <xdr:row>56</xdr:row>
      <xdr:rowOff>77434</xdr:rowOff>
    </xdr:to>
    <xdr:cxnSp macro="">
      <xdr:nvCxnSpPr>
        <xdr:cNvPr id="355" name="直線コネクタ 354"/>
        <xdr:cNvCxnSpPr/>
      </xdr:nvCxnSpPr>
      <xdr:spPr>
        <a:xfrm flipV="1">
          <a:off x="6972300" y="9651957"/>
          <a:ext cx="889000" cy="26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29583</xdr:rowOff>
    </xdr:from>
    <xdr:to>
      <xdr:col>41</xdr:col>
      <xdr:colOff>101600</xdr:colOff>
      <xdr:row>56</xdr:row>
      <xdr:rowOff>131183</xdr:rowOff>
    </xdr:to>
    <xdr:sp macro="" textlink="">
      <xdr:nvSpPr>
        <xdr:cNvPr id="356" name="フローチャート: 判断 355"/>
        <xdr:cNvSpPr/>
      </xdr:nvSpPr>
      <xdr:spPr>
        <a:xfrm>
          <a:off x="7810500" y="96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122310</xdr:rowOff>
    </xdr:from>
    <xdr:ext cx="534377" cy="259045"/>
    <xdr:sp macro="" textlink="">
      <xdr:nvSpPr>
        <xdr:cNvPr id="357" name="テキスト ボックス 356"/>
        <xdr:cNvSpPr txBox="1"/>
      </xdr:nvSpPr>
      <xdr:spPr>
        <a:xfrm>
          <a:off x="7594111" y="97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49475</xdr:rowOff>
    </xdr:from>
    <xdr:to>
      <xdr:col>36</xdr:col>
      <xdr:colOff>165100</xdr:colOff>
      <xdr:row>56</xdr:row>
      <xdr:rowOff>151075</xdr:rowOff>
    </xdr:to>
    <xdr:sp macro="" textlink="">
      <xdr:nvSpPr>
        <xdr:cNvPr id="358" name="フローチャート: 判断 357"/>
        <xdr:cNvSpPr/>
      </xdr:nvSpPr>
      <xdr:spPr>
        <a:xfrm>
          <a:off x="6921500" y="965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142202</xdr:rowOff>
    </xdr:from>
    <xdr:ext cx="534377" cy="259045"/>
    <xdr:sp macro="" textlink="">
      <xdr:nvSpPr>
        <xdr:cNvPr id="359" name="テキスト ボックス 358"/>
        <xdr:cNvSpPr txBox="1"/>
      </xdr:nvSpPr>
      <xdr:spPr>
        <a:xfrm>
          <a:off x="6705111" y="974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150988</xdr:rowOff>
    </xdr:from>
    <xdr:to>
      <xdr:col>55</xdr:col>
      <xdr:colOff>50800</xdr:colOff>
      <xdr:row>55</xdr:row>
      <xdr:rowOff>81138</xdr:rowOff>
    </xdr:to>
    <xdr:sp macro="" textlink="">
      <xdr:nvSpPr>
        <xdr:cNvPr id="365" name="楕円 364"/>
        <xdr:cNvSpPr/>
      </xdr:nvSpPr>
      <xdr:spPr>
        <a:xfrm>
          <a:off x="10426700" y="940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2415</xdr:rowOff>
    </xdr:from>
    <xdr:ext cx="599010" cy="259045"/>
    <xdr:sp macro="" textlink="">
      <xdr:nvSpPr>
        <xdr:cNvPr id="366" name="普通建設事業費該当値テキスト"/>
        <xdr:cNvSpPr txBox="1"/>
      </xdr:nvSpPr>
      <xdr:spPr>
        <a:xfrm>
          <a:off x="10528300" y="9260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134227</xdr:rowOff>
    </xdr:from>
    <xdr:to>
      <xdr:col>50</xdr:col>
      <xdr:colOff>165100</xdr:colOff>
      <xdr:row>55</xdr:row>
      <xdr:rowOff>64377</xdr:rowOff>
    </xdr:to>
    <xdr:sp macro="" textlink="">
      <xdr:nvSpPr>
        <xdr:cNvPr id="367" name="楕円 366"/>
        <xdr:cNvSpPr/>
      </xdr:nvSpPr>
      <xdr:spPr>
        <a:xfrm>
          <a:off x="9588500" y="939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80904</xdr:rowOff>
    </xdr:from>
    <xdr:ext cx="599010" cy="259045"/>
    <xdr:sp macro="" textlink="">
      <xdr:nvSpPr>
        <xdr:cNvPr id="368" name="テキスト ボックス 367"/>
        <xdr:cNvSpPr txBox="1"/>
      </xdr:nvSpPr>
      <xdr:spPr>
        <a:xfrm>
          <a:off x="9339795" y="9167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113493</xdr:rowOff>
    </xdr:from>
    <xdr:to>
      <xdr:col>46</xdr:col>
      <xdr:colOff>38100</xdr:colOff>
      <xdr:row>56</xdr:row>
      <xdr:rowOff>43643</xdr:rowOff>
    </xdr:to>
    <xdr:sp macro="" textlink="">
      <xdr:nvSpPr>
        <xdr:cNvPr id="369" name="楕円 368"/>
        <xdr:cNvSpPr/>
      </xdr:nvSpPr>
      <xdr:spPr>
        <a:xfrm>
          <a:off x="8699500" y="954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60170</xdr:rowOff>
    </xdr:from>
    <xdr:ext cx="599010" cy="259045"/>
    <xdr:sp macro="" textlink="">
      <xdr:nvSpPr>
        <xdr:cNvPr id="370" name="テキスト ボックス 369"/>
        <xdr:cNvSpPr txBox="1"/>
      </xdr:nvSpPr>
      <xdr:spPr>
        <a:xfrm>
          <a:off x="8450795" y="9318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171407</xdr:rowOff>
    </xdr:from>
    <xdr:to>
      <xdr:col>41</xdr:col>
      <xdr:colOff>101600</xdr:colOff>
      <xdr:row>56</xdr:row>
      <xdr:rowOff>101557</xdr:rowOff>
    </xdr:to>
    <xdr:sp macro="" textlink="">
      <xdr:nvSpPr>
        <xdr:cNvPr id="371" name="楕円 370"/>
        <xdr:cNvSpPr/>
      </xdr:nvSpPr>
      <xdr:spPr>
        <a:xfrm>
          <a:off x="7810500" y="960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118084</xdr:rowOff>
    </xdr:from>
    <xdr:ext cx="534377" cy="259045"/>
    <xdr:sp macro="" textlink="">
      <xdr:nvSpPr>
        <xdr:cNvPr id="372" name="テキスト ボックス 371"/>
        <xdr:cNvSpPr txBox="1"/>
      </xdr:nvSpPr>
      <xdr:spPr>
        <a:xfrm>
          <a:off x="7594111" y="937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26634</xdr:rowOff>
    </xdr:from>
    <xdr:to>
      <xdr:col>36</xdr:col>
      <xdr:colOff>165100</xdr:colOff>
      <xdr:row>56</xdr:row>
      <xdr:rowOff>128234</xdr:rowOff>
    </xdr:to>
    <xdr:sp macro="" textlink="">
      <xdr:nvSpPr>
        <xdr:cNvPr id="373" name="楕円 372"/>
        <xdr:cNvSpPr/>
      </xdr:nvSpPr>
      <xdr:spPr>
        <a:xfrm>
          <a:off x="6921500" y="962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144761</xdr:rowOff>
    </xdr:from>
    <xdr:ext cx="534377" cy="259045"/>
    <xdr:sp macro="" textlink="">
      <xdr:nvSpPr>
        <xdr:cNvPr id="374" name="テキスト ボックス 373"/>
        <xdr:cNvSpPr txBox="1"/>
      </xdr:nvSpPr>
      <xdr:spPr>
        <a:xfrm>
          <a:off x="6705111" y="940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57971</xdr:rowOff>
    </xdr:from>
    <xdr:to>
      <xdr:col>54</xdr:col>
      <xdr:colOff>189865</xdr:colOff>
      <xdr:row>78</xdr:row>
      <xdr:rowOff>139700</xdr:rowOff>
    </xdr:to>
    <xdr:cxnSp macro="">
      <xdr:nvCxnSpPr>
        <xdr:cNvPr id="396" name="直線コネクタ 395"/>
        <xdr:cNvCxnSpPr/>
      </xdr:nvCxnSpPr>
      <xdr:spPr>
        <a:xfrm flipV="1">
          <a:off x="10475595" y="12059471"/>
          <a:ext cx="1270" cy="145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4648</xdr:rowOff>
    </xdr:from>
    <xdr:ext cx="599010" cy="259045"/>
    <xdr:sp macro="" textlink="">
      <xdr:nvSpPr>
        <xdr:cNvPr id="399" name="普通建設事業費 （ うち新規整備　）最大値テキスト"/>
        <xdr:cNvSpPr txBox="1"/>
      </xdr:nvSpPr>
      <xdr:spPr>
        <a:xfrm>
          <a:off x="10528300" y="1183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57971</xdr:rowOff>
    </xdr:from>
    <xdr:to>
      <xdr:col>55</xdr:col>
      <xdr:colOff>88900</xdr:colOff>
      <xdr:row>70</xdr:row>
      <xdr:rowOff>57971</xdr:rowOff>
    </xdr:to>
    <xdr:cxnSp macro="">
      <xdr:nvCxnSpPr>
        <xdr:cNvPr id="400" name="直線コネクタ 399"/>
        <xdr:cNvCxnSpPr/>
      </xdr:nvCxnSpPr>
      <xdr:spPr>
        <a:xfrm>
          <a:off x="10388600" y="1205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94885</xdr:rowOff>
    </xdr:from>
    <xdr:to>
      <xdr:col>55</xdr:col>
      <xdr:colOff>0</xdr:colOff>
      <xdr:row>75</xdr:row>
      <xdr:rowOff>140267</xdr:rowOff>
    </xdr:to>
    <xdr:cxnSp macro="">
      <xdr:nvCxnSpPr>
        <xdr:cNvPr id="401" name="直線コネクタ 400"/>
        <xdr:cNvCxnSpPr/>
      </xdr:nvCxnSpPr>
      <xdr:spPr>
        <a:xfrm>
          <a:off x="9639300" y="12953635"/>
          <a:ext cx="838200" cy="45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14465</xdr:rowOff>
    </xdr:from>
    <xdr:ext cx="534377" cy="259045"/>
    <xdr:sp macro="" textlink="">
      <xdr:nvSpPr>
        <xdr:cNvPr id="402" name="普通建設事業費 （ うち新規整備　）平均値テキスト"/>
        <xdr:cNvSpPr txBox="1"/>
      </xdr:nvSpPr>
      <xdr:spPr>
        <a:xfrm>
          <a:off x="10528300" y="13216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36038</xdr:rowOff>
    </xdr:from>
    <xdr:to>
      <xdr:col>55</xdr:col>
      <xdr:colOff>50800</xdr:colOff>
      <xdr:row>77</xdr:row>
      <xdr:rowOff>137638</xdr:rowOff>
    </xdr:to>
    <xdr:sp macro="" textlink="">
      <xdr:nvSpPr>
        <xdr:cNvPr id="403" name="フローチャート: 判断 402"/>
        <xdr:cNvSpPr/>
      </xdr:nvSpPr>
      <xdr:spPr>
        <a:xfrm>
          <a:off x="104267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94885</xdr:rowOff>
    </xdr:from>
    <xdr:to>
      <xdr:col>50</xdr:col>
      <xdr:colOff>114300</xdr:colOff>
      <xdr:row>77</xdr:row>
      <xdr:rowOff>65734</xdr:rowOff>
    </xdr:to>
    <xdr:cxnSp macro="">
      <xdr:nvCxnSpPr>
        <xdr:cNvPr id="404" name="直線コネクタ 403"/>
        <xdr:cNvCxnSpPr/>
      </xdr:nvCxnSpPr>
      <xdr:spPr>
        <a:xfrm flipV="1">
          <a:off x="8750300" y="12953635"/>
          <a:ext cx="889000" cy="31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13353</xdr:rowOff>
    </xdr:from>
    <xdr:to>
      <xdr:col>50</xdr:col>
      <xdr:colOff>165100</xdr:colOff>
      <xdr:row>77</xdr:row>
      <xdr:rowOff>114953</xdr:rowOff>
    </xdr:to>
    <xdr:sp macro="" textlink="">
      <xdr:nvSpPr>
        <xdr:cNvPr id="405" name="フローチャート: 判断 404"/>
        <xdr:cNvSpPr/>
      </xdr:nvSpPr>
      <xdr:spPr>
        <a:xfrm>
          <a:off x="9588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106080</xdr:rowOff>
    </xdr:from>
    <xdr:ext cx="534377" cy="259045"/>
    <xdr:sp macro="" textlink="">
      <xdr:nvSpPr>
        <xdr:cNvPr id="406" name="テキスト ボックス 405"/>
        <xdr:cNvSpPr txBox="1"/>
      </xdr:nvSpPr>
      <xdr:spPr>
        <a:xfrm>
          <a:off x="9372111" y="1330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10651</xdr:rowOff>
    </xdr:from>
    <xdr:to>
      <xdr:col>45</xdr:col>
      <xdr:colOff>177800</xdr:colOff>
      <xdr:row>77</xdr:row>
      <xdr:rowOff>65734</xdr:rowOff>
    </xdr:to>
    <xdr:cxnSp macro="">
      <xdr:nvCxnSpPr>
        <xdr:cNvPr id="407" name="直線コネクタ 406"/>
        <xdr:cNvCxnSpPr/>
      </xdr:nvCxnSpPr>
      <xdr:spPr>
        <a:xfrm>
          <a:off x="7861300" y="13212301"/>
          <a:ext cx="889000" cy="55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159986</xdr:rowOff>
    </xdr:from>
    <xdr:to>
      <xdr:col>46</xdr:col>
      <xdr:colOff>38100</xdr:colOff>
      <xdr:row>77</xdr:row>
      <xdr:rowOff>90136</xdr:rowOff>
    </xdr:to>
    <xdr:sp macro="" textlink="">
      <xdr:nvSpPr>
        <xdr:cNvPr id="408" name="フローチャート: 判断 407"/>
        <xdr:cNvSpPr/>
      </xdr:nvSpPr>
      <xdr:spPr>
        <a:xfrm>
          <a:off x="8699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106663</xdr:rowOff>
    </xdr:from>
    <xdr:ext cx="534377" cy="259045"/>
    <xdr:sp macro="" textlink="">
      <xdr:nvSpPr>
        <xdr:cNvPr id="409" name="テキスト ボックス 408"/>
        <xdr:cNvSpPr txBox="1"/>
      </xdr:nvSpPr>
      <xdr:spPr>
        <a:xfrm>
          <a:off x="8483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10651</xdr:rowOff>
    </xdr:from>
    <xdr:to>
      <xdr:col>41</xdr:col>
      <xdr:colOff>50800</xdr:colOff>
      <xdr:row>77</xdr:row>
      <xdr:rowOff>115148</xdr:rowOff>
    </xdr:to>
    <xdr:cxnSp macro="">
      <xdr:nvCxnSpPr>
        <xdr:cNvPr id="410" name="直線コネクタ 409"/>
        <xdr:cNvCxnSpPr/>
      </xdr:nvCxnSpPr>
      <xdr:spPr>
        <a:xfrm flipV="1">
          <a:off x="6972300" y="13212301"/>
          <a:ext cx="889000" cy="104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167749</xdr:rowOff>
    </xdr:from>
    <xdr:to>
      <xdr:col>41</xdr:col>
      <xdr:colOff>101600</xdr:colOff>
      <xdr:row>76</xdr:row>
      <xdr:rowOff>97899</xdr:rowOff>
    </xdr:to>
    <xdr:sp macro="" textlink="">
      <xdr:nvSpPr>
        <xdr:cNvPr id="411" name="フローチャート: 判断 410"/>
        <xdr:cNvSpPr/>
      </xdr:nvSpPr>
      <xdr:spPr>
        <a:xfrm>
          <a:off x="7810500" y="1302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114426</xdr:rowOff>
    </xdr:from>
    <xdr:ext cx="534377" cy="259045"/>
    <xdr:sp macro="" textlink="">
      <xdr:nvSpPr>
        <xdr:cNvPr id="412" name="テキスト ボックス 411"/>
        <xdr:cNvSpPr txBox="1"/>
      </xdr:nvSpPr>
      <xdr:spPr>
        <a:xfrm>
          <a:off x="7594111" y="1280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104243</xdr:rowOff>
    </xdr:from>
    <xdr:to>
      <xdr:col>36</xdr:col>
      <xdr:colOff>165100</xdr:colOff>
      <xdr:row>77</xdr:row>
      <xdr:rowOff>34393</xdr:rowOff>
    </xdr:to>
    <xdr:sp macro="" textlink="">
      <xdr:nvSpPr>
        <xdr:cNvPr id="413" name="フローチャート: 判断 412"/>
        <xdr:cNvSpPr/>
      </xdr:nvSpPr>
      <xdr:spPr>
        <a:xfrm>
          <a:off x="6921500" y="1313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50920</xdr:rowOff>
    </xdr:from>
    <xdr:ext cx="534377" cy="259045"/>
    <xdr:sp macro="" textlink="">
      <xdr:nvSpPr>
        <xdr:cNvPr id="414" name="テキスト ボックス 413"/>
        <xdr:cNvSpPr txBox="1"/>
      </xdr:nvSpPr>
      <xdr:spPr>
        <a:xfrm>
          <a:off x="6705111" y="1290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89467</xdr:rowOff>
    </xdr:from>
    <xdr:to>
      <xdr:col>55</xdr:col>
      <xdr:colOff>50800</xdr:colOff>
      <xdr:row>76</xdr:row>
      <xdr:rowOff>19617</xdr:rowOff>
    </xdr:to>
    <xdr:sp macro="" textlink="">
      <xdr:nvSpPr>
        <xdr:cNvPr id="420" name="楕円 419"/>
        <xdr:cNvSpPr/>
      </xdr:nvSpPr>
      <xdr:spPr>
        <a:xfrm>
          <a:off x="10426700" y="1294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112344</xdr:rowOff>
    </xdr:from>
    <xdr:ext cx="534377" cy="259045"/>
    <xdr:sp macro="" textlink="">
      <xdr:nvSpPr>
        <xdr:cNvPr id="421" name="普通建設事業費 （ うち新規整備　）該当値テキスト"/>
        <xdr:cNvSpPr txBox="1"/>
      </xdr:nvSpPr>
      <xdr:spPr>
        <a:xfrm>
          <a:off x="10528300" y="1279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44085</xdr:rowOff>
    </xdr:from>
    <xdr:to>
      <xdr:col>50</xdr:col>
      <xdr:colOff>165100</xdr:colOff>
      <xdr:row>75</xdr:row>
      <xdr:rowOff>145685</xdr:rowOff>
    </xdr:to>
    <xdr:sp macro="" textlink="">
      <xdr:nvSpPr>
        <xdr:cNvPr id="422" name="楕円 421"/>
        <xdr:cNvSpPr/>
      </xdr:nvSpPr>
      <xdr:spPr>
        <a:xfrm>
          <a:off x="9588500" y="1290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162212</xdr:rowOff>
    </xdr:from>
    <xdr:ext cx="534377" cy="259045"/>
    <xdr:sp macro="" textlink="">
      <xdr:nvSpPr>
        <xdr:cNvPr id="423" name="テキスト ボックス 422"/>
        <xdr:cNvSpPr txBox="1"/>
      </xdr:nvSpPr>
      <xdr:spPr>
        <a:xfrm>
          <a:off x="9372111" y="1267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14934</xdr:rowOff>
    </xdr:from>
    <xdr:to>
      <xdr:col>46</xdr:col>
      <xdr:colOff>38100</xdr:colOff>
      <xdr:row>77</xdr:row>
      <xdr:rowOff>116534</xdr:rowOff>
    </xdr:to>
    <xdr:sp macro="" textlink="">
      <xdr:nvSpPr>
        <xdr:cNvPr id="424" name="楕円 423"/>
        <xdr:cNvSpPr/>
      </xdr:nvSpPr>
      <xdr:spPr>
        <a:xfrm>
          <a:off x="8699500" y="1321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107661</xdr:rowOff>
    </xdr:from>
    <xdr:ext cx="534377" cy="259045"/>
    <xdr:sp macro="" textlink="">
      <xdr:nvSpPr>
        <xdr:cNvPr id="425" name="テキスト ボックス 424"/>
        <xdr:cNvSpPr txBox="1"/>
      </xdr:nvSpPr>
      <xdr:spPr>
        <a:xfrm>
          <a:off x="8483111" y="1330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131301</xdr:rowOff>
    </xdr:from>
    <xdr:to>
      <xdr:col>41</xdr:col>
      <xdr:colOff>101600</xdr:colOff>
      <xdr:row>77</xdr:row>
      <xdr:rowOff>61451</xdr:rowOff>
    </xdr:to>
    <xdr:sp macro="" textlink="">
      <xdr:nvSpPr>
        <xdr:cNvPr id="426" name="楕円 425"/>
        <xdr:cNvSpPr/>
      </xdr:nvSpPr>
      <xdr:spPr>
        <a:xfrm>
          <a:off x="7810500" y="1316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52578</xdr:rowOff>
    </xdr:from>
    <xdr:ext cx="534377" cy="259045"/>
    <xdr:sp macro="" textlink="">
      <xdr:nvSpPr>
        <xdr:cNvPr id="427" name="テキスト ボックス 426"/>
        <xdr:cNvSpPr txBox="1"/>
      </xdr:nvSpPr>
      <xdr:spPr>
        <a:xfrm>
          <a:off x="7594111" y="1325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64348</xdr:rowOff>
    </xdr:from>
    <xdr:to>
      <xdr:col>36</xdr:col>
      <xdr:colOff>165100</xdr:colOff>
      <xdr:row>77</xdr:row>
      <xdr:rowOff>165948</xdr:rowOff>
    </xdr:to>
    <xdr:sp macro="" textlink="">
      <xdr:nvSpPr>
        <xdr:cNvPr id="428" name="楕円 427"/>
        <xdr:cNvSpPr/>
      </xdr:nvSpPr>
      <xdr:spPr>
        <a:xfrm>
          <a:off x="6921500" y="1326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157075</xdr:rowOff>
    </xdr:from>
    <xdr:ext cx="534377" cy="259045"/>
    <xdr:sp macro="" textlink="">
      <xdr:nvSpPr>
        <xdr:cNvPr id="429" name="テキスト ボックス 428"/>
        <xdr:cNvSpPr txBox="1"/>
      </xdr:nvSpPr>
      <xdr:spPr>
        <a:xfrm>
          <a:off x="6705111" y="1335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142748</xdr:rowOff>
    </xdr:from>
    <xdr:to>
      <xdr:col>54</xdr:col>
      <xdr:colOff>189865</xdr:colOff>
      <xdr:row>99</xdr:row>
      <xdr:rowOff>92849</xdr:rowOff>
    </xdr:to>
    <xdr:cxnSp macro="">
      <xdr:nvCxnSpPr>
        <xdr:cNvPr id="455" name="直線コネクタ 454"/>
        <xdr:cNvCxnSpPr/>
      </xdr:nvCxnSpPr>
      <xdr:spPr>
        <a:xfrm flipV="1">
          <a:off x="10475595" y="15573248"/>
          <a:ext cx="1270" cy="1493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96676</xdr:rowOff>
    </xdr:from>
    <xdr:ext cx="378565" cy="259045"/>
    <xdr:sp macro="" textlink="">
      <xdr:nvSpPr>
        <xdr:cNvPr id="456" name="普通建設事業費 （ うち更新整備　）最小値テキスト"/>
        <xdr:cNvSpPr txBox="1"/>
      </xdr:nvSpPr>
      <xdr:spPr>
        <a:xfrm>
          <a:off x="10528300" y="1707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92849</xdr:rowOff>
    </xdr:from>
    <xdr:to>
      <xdr:col>55</xdr:col>
      <xdr:colOff>88900</xdr:colOff>
      <xdr:row>99</xdr:row>
      <xdr:rowOff>92849</xdr:rowOff>
    </xdr:to>
    <xdr:cxnSp macro="">
      <xdr:nvCxnSpPr>
        <xdr:cNvPr id="457" name="直線コネクタ 456"/>
        <xdr:cNvCxnSpPr/>
      </xdr:nvCxnSpPr>
      <xdr:spPr>
        <a:xfrm>
          <a:off x="10388600" y="1706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89425</xdr:rowOff>
    </xdr:from>
    <xdr:ext cx="599010" cy="259045"/>
    <xdr:sp macro="" textlink="">
      <xdr:nvSpPr>
        <xdr:cNvPr id="458" name="普通建設事業費 （ うち更新整備　）最大値テキスト"/>
        <xdr:cNvSpPr txBox="1"/>
      </xdr:nvSpPr>
      <xdr:spPr>
        <a:xfrm>
          <a:off x="10528300" y="1534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142748</xdr:rowOff>
    </xdr:from>
    <xdr:to>
      <xdr:col>55</xdr:col>
      <xdr:colOff>88900</xdr:colOff>
      <xdr:row>90</xdr:row>
      <xdr:rowOff>142748</xdr:rowOff>
    </xdr:to>
    <xdr:cxnSp macro="">
      <xdr:nvCxnSpPr>
        <xdr:cNvPr id="459" name="直線コネクタ 458"/>
        <xdr:cNvCxnSpPr/>
      </xdr:nvCxnSpPr>
      <xdr:spPr>
        <a:xfrm>
          <a:off x="10388600" y="15573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168253</xdr:rowOff>
    </xdr:from>
    <xdr:to>
      <xdr:col>55</xdr:col>
      <xdr:colOff>0</xdr:colOff>
      <xdr:row>97</xdr:row>
      <xdr:rowOff>21394</xdr:rowOff>
    </xdr:to>
    <xdr:cxnSp macro="">
      <xdr:nvCxnSpPr>
        <xdr:cNvPr id="460" name="直線コネクタ 459"/>
        <xdr:cNvCxnSpPr/>
      </xdr:nvCxnSpPr>
      <xdr:spPr>
        <a:xfrm>
          <a:off x="9639300" y="16627453"/>
          <a:ext cx="838200" cy="2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101502</xdr:rowOff>
    </xdr:from>
    <xdr:ext cx="534377" cy="259045"/>
    <xdr:sp macro="" textlink="">
      <xdr:nvSpPr>
        <xdr:cNvPr id="461" name="普通建設事業費 （ うち更新整備　）平均値テキスト"/>
        <xdr:cNvSpPr txBox="1"/>
      </xdr:nvSpPr>
      <xdr:spPr>
        <a:xfrm>
          <a:off x="10528300" y="16389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78625</xdr:rowOff>
    </xdr:from>
    <xdr:to>
      <xdr:col>55</xdr:col>
      <xdr:colOff>50800</xdr:colOff>
      <xdr:row>97</xdr:row>
      <xdr:rowOff>8775</xdr:rowOff>
    </xdr:to>
    <xdr:sp macro="" textlink="">
      <xdr:nvSpPr>
        <xdr:cNvPr id="462" name="フローチャート: 判断 461"/>
        <xdr:cNvSpPr/>
      </xdr:nvSpPr>
      <xdr:spPr>
        <a:xfrm>
          <a:off x="104267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168253</xdr:rowOff>
    </xdr:from>
    <xdr:to>
      <xdr:col>50</xdr:col>
      <xdr:colOff>114300</xdr:colOff>
      <xdr:row>97</xdr:row>
      <xdr:rowOff>31431</xdr:rowOff>
    </xdr:to>
    <xdr:cxnSp macro="">
      <xdr:nvCxnSpPr>
        <xdr:cNvPr id="463" name="直線コネクタ 462"/>
        <xdr:cNvCxnSpPr/>
      </xdr:nvCxnSpPr>
      <xdr:spPr>
        <a:xfrm flipV="1">
          <a:off x="8750300" y="16627453"/>
          <a:ext cx="889000" cy="34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66846</xdr:rowOff>
    </xdr:from>
    <xdr:to>
      <xdr:col>50</xdr:col>
      <xdr:colOff>165100</xdr:colOff>
      <xdr:row>96</xdr:row>
      <xdr:rowOff>168446</xdr:rowOff>
    </xdr:to>
    <xdr:sp macro="" textlink="">
      <xdr:nvSpPr>
        <xdr:cNvPr id="464" name="フローチャート: 判断 463"/>
        <xdr:cNvSpPr/>
      </xdr:nvSpPr>
      <xdr:spPr>
        <a:xfrm>
          <a:off x="9588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13523</xdr:rowOff>
    </xdr:from>
    <xdr:ext cx="534377" cy="259045"/>
    <xdr:sp macro="" textlink="">
      <xdr:nvSpPr>
        <xdr:cNvPr id="465" name="テキスト ボックス 464"/>
        <xdr:cNvSpPr txBox="1"/>
      </xdr:nvSpPr>
      <xdr:spPr>
        <a:xfrm>
          <a:off x="9372111" y="163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159979</xdr:rowOff>
    </xdr:from>
    <xdr:to>
      <xdr:col>45</xdr:col>
      <xdr:colOff>177800</xdr:colOff>
      <xdr:row>97</xdr:row>
      <xdr:rowOff>31431</xdr:rowOff>
    </xdr:to>
    <xdr:cxnSp macro="">
      <xdr:nvCxnSpPr>
        <xdr:cNvPr id="466" name="直線コネクタ 465"/>
        <xdr:cNvCxnSpPr/>
      </xdr:nvCxnSpPr>
      <xdr:spPr>
        <a:xfrm>
          <a:off x="7861300" y="16619179"/>
          <a:ext cx="889000" cy="42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136982</xdr:rowOff>
    </xdr:from>
    <xdr:to>
      <xdr:col>46</xdr:col>
      <xdr:colOff>38100</xdr:colOff>
      <xdr:row>97</xdr:row>
      <xdr:rowOff>67132</xdr:rowOff>
    </xdr:to>
    <xdr:sp macro="" textlink="">
      <xdr:nvSpPr>
        <xdr:cNvPr id="467" name="フローチャート: 判断 466"/>
        <xdr:cNvSpPr/>
      </xdr:nvSpPr>
      <xdr:spPr>
        <a:xfrm>
          <a:off x="8699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83659</xdr:rowOff>
    </xdr:from>
    <xdr:ext cx="534377" cy="259045"/>
    <xdr:sp macro="" textlink="">
      <xdr:nvSpPr>
        <xdr:cNvPr id="468" name="テキスト ボックス 467"/>
        <xdr:cNvSpPr txBox="1"/>
      </xdr:nvSpPr>
      <xdr:spPr>
        <a:xfrm>
          <a:off x="8483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154374</xdr:rowOff>
    </xdr:from>
    <xdr:to>
      <xdr:col>41</xdr:col>
      <xdr:colOff>50800</xdr:colOff>
      <xdr:row>96</xdr:row>
      <xdr:rowOff>159979</xdr:rowOff>
    </xdr:to>
    <xdr:cxnSp macro="">
      <xdr:nvCxnSpPr>
        <xdr:cNvPr id="469" name="直線コネクタ 468"/>
        <xdr:cNvCxnSpPr/>
      </xdr:nvCxnSpPr>
      <xdr:spPr>
        <a:xfrm>
          <a:off x="6972300" y="16613574"/>
          <a:ext cx="889000" cy="5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129111</xdr:rowOff>
    </xdr:from>
    <xdr:to>
      <xdr:col>41</xdr:col>
      <xdr:colOff>101600</xdr:colOff>
      <xdr:row>98</xdr:row>
      <xdr:rowOff>59261</xdr:rowOff>
    </xdr:to>
    <xdr:sp macro="" textlink="">
      <xdr:nvSpPr>
        <xdr:cNvPr id="470" name="フローチャート: 判断 469"/>
        <xdr:cNvSpPr/>
      </xdr:nvSpPr>
      <xdr:spPr>
        <a:xfrm>
          <a:off x="7810500" y="1675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50388</xdr:rowOff>
    </xdr:from>
    <xdr:ext cx="534377" cy="259045"/>
    <xdr:sp macro="" textlink="">
      <xdr:nvSpPr>
        <xdr:cNvPr id="471" name="テキスト ボックス 470"/>
        <xdr:cNvSpPr txBox="1"/>
      </xdr:nvSpPr>
      <xdr:spPr>
        <a:xfrm>
          <a:off x="7594111" y="1685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23586</xdr:rowOff>
    </xdr:from>
    <xdr:to>
      <xdr:col>36</xdr:col>
      <xdr:colOff>165100</xdr:colOff>
      <xdr:row>97</xdr:row>
      <xdr:rowOff>125186</xdr:rowOff>
    </xdr:to>
    <xdr:sp macro="" textlink="">
      <xdr:nvSpPr>
        <xdr:cNvPr id="472" name="フローチャート: 判断 471"/>
        <xdr:cNvSpPr/>
      </xdr:nvSpPr>
      <xdr:spPr>
        <a:xfrm>
          <a:off x="6921500" y="1665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116313</xdr:rowOff>
    </xdr:from>
    <xdr:ext cx="534377" cy="259045"/>
    <xdr:sp macro="" textlink="">
      <xdr:nvSpPr>
        <xdr:cNvPr id="473" name="テキスト ボックス 472"/>
        <xdr:cNvSpPr txBox="1"/>
      </xdr:nvSpPr>
      <xdr:spPr>
        <a:xfrm>
          <a:off x="6705111" y="1674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142044</xdr:rowOff>
    </xdr:from>
    <xdr:to>
      <xdr:col>55</xdr:col>
      <xdr:colOff>50800</xdr:colOff>
      <xdr:row>97</xdr:row>
      <xdr:rowOff>72194</xdr:rowOff>
    </xdr:to>
    <xdr:sp macro="" textlink="">
      <xdr:nvSpPr>
        <xdr:cNvPr id="479" name="楕円 478"/>
        <xdr:cNvSpPr/>
      </xdr:nvSpPr>
      <xdr:spPr>
        <a:xfrm>
          <a:off x="10426700" y="166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120471</xdr:rowOff>
    </xdr:from>
    <xdr:ext cx="534377" cy="259045"/>
    <xdr:sp macro="" textlink="">
      <xdr:nvSpPr>
        <xdr:cNvPr id="480" name="普通建設事業費 （ うち更新整備　）該当値テキスト"/>
        <xdr:cNvSpPr txBox="1"/>
      </xdr:nvSpPr>
      <xdr:spPr>
        <a:xfrm>
          <a:off x="10528300" y="1657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117453</xdr:rowOff>
    </xdr:from>
    <xdr:to>
      <xdr:col>50</xdr:col>
      <xdr:colOff>165100</xdr:colOff>
      <xdr:row>97</xdr:row>
      <xdr:rowOff>47603</xdr:rowOff>
    </xdr:to>
    <xdr:sp macro="" textlink="">
      <xdr:nvSpPr>
        <xdr:cNvPr id="481" name="楕円 480"/>
        <xdr:cNvSpPr/>
      </xdr:nvSpPr>
      <xdr:spPr>
        <a:xfrm>
          <a:off x="9588500" y="1657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38730</xdr:rowOff>
    </xdr:from>
    <xdr:ext cx="534377" cy="259045"/>
    <xdr:sp macro="" textlink="">
      <xdr:nvSpPr>
        <xdr:cNvPr id="482" name="テキスト ボックス 481"/>
        <xdr:cNvSpPr txBox="1"/>
      </xdr:nvSpPr>
      <xdr:spPr>
        <a:xfrm>
          <a:off x="9372111" y="1666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152081</xdr:rowOff>
    </xdr:from>
    <xdr:to>
      <xdr:col>46</xdr:col>
      <xdr:colOff>38100</xdr:colOff>
      <xdr:row>97</xdr:row>
      <xdr:rowOff>82231</xdr:rowOff>
    </xdr:to>
    <xdr:sp macro="" textlink="">
      <xdr:nvSpPr>
        <xdr:cNvPr id="483" name="楕円 482"/>
        <xdr:cNvSpPr/>
      </xdr:nvSpPr>
      <xdr:spPr>
        <a:xfrm>
          <a:off x="8699500" y="1661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73358</xdr:rowOff>
    </xdr:from>
    <xdr:ext cx="534377" cy="259045"/>
    <xdr:sp macro="" textlink="">
      <xdr:nvSpPr>
        <xdr:cNvPr id="484" name="テキスト ボックス 483"/>
        <xdr:cNvSpPr txBox="1"/>
      </xdr:nvSpPr>
      <xdr:spPr>
        <a:xfrm>
          <a:off x="8483111" y="16704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109179</xdr:rowOff>
    </xdr:from>
    <xdr:to>
      <xdr:col>41</xdr:col>
      <xdr:colOff>101600</xdr:colOff>
      <xdr:row>97</xdr:row>
      <xdr:rowOff>39329</xdr:rowOff>
    </xdr:to>
    <xdr:sp macro="" textlink="">
      <xdr:nvSpPr>
        <xdr:cNvPr id="485" name="楕円 484"/>
        <xdr:cNvSpPr/>
      </xdr:nvSpPr>
      <xdr:spPr>
        <a:xfrm>
          <a:off x="7810500" y="1656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55856</xdr:rowOff>
    </xdr:from>
    <xdr:ext cx="534377" cy="259045"/>
    <xdr:sp macro="" textlink="">
      <xdr:nvSpPr>
        <xdr:cNvPr id="486" name="テキスト ボックス 485"/>
        <xdr:cNvSpPr txBox="1"/>
      </xdr:nvSpPr>
      <xdr:spPr>
        <a:xfrm>
          <a:off x="7594111" y="1634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103574</xdr:rowOff>
    </xdr:from>
    <xdr:to>
      <xdr:col>36</xdr:col>
      <xdr:colOff>165100</xdr:colOff>
      <xdr:row>97</xdr:row>
      <xdr:rowOff>33724</xdr:rowOff>
    </xdr:to>
    <xdr:sp macro="" textlink="">
      <xdr:nvSpPr>
        <xdr:cNvPr id="487" name="楕円 486"/>
        <xdr:cNvSpPr/>
      </xdr:nvSpPr>
      <xdr:spPr>
        <a:xfrm>
          <a:off x="6921500" y="1656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50251</xdr:rowOff>
    </xdr:from>
    <xdr:ext cx="534377" cy="259045"/>
    <xdr:sp macro="" textlink="">
      <xdr:nvSpPr>
        <xdr:cNvPr id="488" name="テキスト ボックス 487"/>
        <xdr:cNvSpPr txBox="1"/>
      </xdr:nvSpPr>
      <xdr:spPr>
        <a:xfrm>
          <a:off x="6705111" y="1633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62624</xdr:rowOff>
    </xdr:from>
    <xdr:to>
      <xdr:col>85</xdr:col>
      <xdr:colOff>126364</xdr:colOff>
      <xdr:row>39</xdr:row>
      <xdr:rowOff>44450</xdr:rowOff>
    </xdr:to>
    <xdr:cxnSp macro="">
      <xdr:nvCxnSpPr>
        <xdr:cNvPr id="512" name="直線コネクタ 511"/>
        <xdr:cNvCxnSpPr/>
      </xdr:nvCxnSpPr>
      <xdr:spPr>
        <a:xfrm flipV="1">
          <a:off x="16317595" y="5377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9301</xdr:rowOff>
    </xdr:from>
    <xdr:ext cx="599010" cy="259045"/>
    <xdr:sp macro="" textlink="">
      <xdr:nvSpPr>
        <xdr:cNvPr id="515" name="災害復旧事業費最大値テキスト"/>
        <xdr:cNvSpPr txBox="1"/>
      </xdr:nvSpPr>
      <xdr:spPr>
        <a:xfrm>
          <a:off x="16370300" y="515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62624</xdr:rowOff>
    </xdr:from>
    <xdr:to>
      <xdr:col>86</xdr:col>
      <xdr:colOff>25400</xdr:colOff>
      <xdr:row>31</xdr:row>
      <xdr:rowOff>62624</xdr:rowOff>
    </xdr:to>
    <xdr:cxnSp macro="">
      <xdr:nvCxnSpPr>
        <xdr:cNvPr id="516" name="直線コネクタ 515"/>
        <xdr:cNvCxnSpPr/>
      </xdr:nvCxnSpPr>
      <xdr:spPr>
        <a:xfrm>
          <a:off x="16230600" y="537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164986</xdr:rowOff>
    </xdr:from>
    <xdr:to>
      <xdr:col>85</xdr:col>
      <xdr:colOff>127000</xdr:colOff>
      <xdr:row>39</xdr:row>
      <xdr:rowOff>9614</xdr:rowOff>
    </xdr:to>
    <xdr:cxnSp macro="">
      <xdr:nvCxnSpPr>
        <xdr:cNvPr id="517" name="直線コネクタ 516"/>
        <xdr:cNvCxnSpPr/>
      </xdr:nvCxnSpPr>
      <xdr:spPr>
        <a:xfrm flipV="1">
          <a:off x="15481300" y="6680086"/>
          <a:ext cx="838200" cy="1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72280</xdr:rowOff>
    </xdr:from>
    <xdr:ext cx="469744" cy="259045"/>
    <xdr:sp macro="" textlink="">
      <xdr:nvSpPr>
        <xdr:cNvPr id="518" name="災害復旧事業費平均値テキスト"/>
        <xdr:cNvSpPr txBox="1"/>
      </xdr:nvSpPr>
      <xdr:spPr>
        <a:xfrm>
          <a:off x="16370300" y="6415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49403</xdr:rowOff>
    </xdr:from>
    <xdr:to>
      <xdr:col>85</xdr:col>
      <xdr:colOff>177800</xdr:colOff>
      <xdr:row>38</xdr:row>
      <xdr:rowOff>151003</xdr:rowOff>
    </xdr:to>
    <xdr:sp macro="" textlink="">
      <xdr:nvSpPr>
        <xdr:cNvPr id="519" name="フローチャート: 判断 518"/>
        <xdr:cNvSpPr/>
      </xdr:nvSpPr>
      <xdr:spPr>
        <a:xfrm>
          <a:off x="162687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9614</xdr:rowOff>
    </xdr:from>
    <xdr:to>
      <xdr:col>81</xdr:col>
      <xdr:colOff>50800</xdr:colOff>
      <xdr:row>39</xdr:row>
      <xdr:rowOff>16256</xdr:rowOff>
    </xdr:to>
    <xdr:cxnSp macro="">
      <xdr:nvCxnSpPr>
        <xdr:cNvPr id="520" name="直線コネクタ 519"/>
        <xdr:cNvCxnSpPr/>
      </xdr:nvCxnSpPr>
      <xdr:spPr>
        <a:xfrm flipV="1">
          <a:off x="14592300" y="6696164"/>
          <a:ext cx="889000" cy="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97345</xdr:rowOff>
    </xdr:from>
    <xdr:to>
      <xdr:col>81</xdr:col>
      <xdr:colOff>101600</xdr:colOff>
      <xdr:row>39</xdr:row>
      <xdr:rowOff>27495</xdr:rowOff>
    </xdr:to>
    <xdr:sp macro="" textlink="">
      <xdr:nvSpPr>
        <xdr:cNvPr id="521" name="フローチャート: 判断 520"/>
        <xdr:cNvSpPr/>
      </xdr:nvSpPr>
      <xdr:spPr>
        <a:xfrm>
          <a:off x="15430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44023</xdr:rowOff>
    </xdr:from>
    <xdr:ext cx="469744" cy="259045"/>
    <xdr:sp macro="" textlink="">
      <xdr:nvSpPr>
        <xdr:cNvPr id="522" name="テキスト ボックス 521"/>
        <xdr:cNvSpPr txBox="1"/>
      </xdr:nvSpPr>
      <xdr:spPr>
        <a:xfrm>
          <a:off x="15246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16256</xdr:rowOff>
    </xdr:from>
    <xdr:to>
      <xdr:col>76</xdr:col>
      <xdr:colOff>114300</xdr:colOff>
      <xdr:row>39</xdr:row>
      <xdr:rowOff>21082</xdr:rowOff>
    </xdr:to>
    <xdr:cxnSp macro="">
      <xdr:nvCxnSpPr>
        <xdr:cNvPr id="523" name="直線コネクタ 522"/>
        <xdr:cNvCxnSpPr/>
      </xdr:nvCxnSpPr>
      <xdr:spPr>
        <a:xfrm flipV="1">
          <a:off x="13703300" y="670280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111785</xdr:rowOff>
    </xdr:from>
    <xdr:to>
      <xdr:col>76</xdr:col>
      <xdr:colOff>165100</xdr:colOff>
      <xdr:row>39</xdr:row>
      <xdr:rowOff>41935</xdr:rowOff>
    </xdr:to>
    <xdr:sp macro="" textlink="">
      <xdr:nvSpPr>
        <xdr:cNvPr id="524" name="フローチャート: 判断 523"/>
        <xdr:cNvSpPr/>
      </xdr:nvSpPr>
      <xdr:spPr>
        <a:xfrm>
          <a:off x="14541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58462</xdr:rowOff>
    </xdr:from>
    <xdr:ext cx="469744" cy="259045"/>
    <xdr:sp macro="" textlink="">
      <xdr:nvSpPr>
        <xdr:cNvPr id="525" name="テキスト ボックス 524"/>
        <xdr:cNvSpPr txBox="1"/>
      </xdr:nvSpPr>
      <xdr:spPr>
        <a:xfrm>
          <a:off x="14357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21082</xdr:rowOff>
    </xdr:from>
    <xdr:to>
      <xdr:col>71</xdr:col>
      <xdr:colOff>177800</xdr:colOff>
      <xdr:row>39</xdr:row>
      <xdr:rowOff>22441</xdr:rowOff>
    </xdr:to>
    <xdr:cxnSp macro="">
      <xdr:nvCxnSpPr>
        <xdr:cNvPr id="526" name="直線コネクタ 525"/>
        <xdr:cNvCxnSpPr/>
      </xdr:nvCxnSpPr>
      <xdr:spPr>
        <a:xfrm flipV="1">
          <a:off x="12814300" y="6707632"/>
          <a:ext cx="889000" cy="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133680</xdr:rowOff>
    </xdr:from>
    <xdr:to>
      <xdr:col>72</xdr:col>
      <xdr:colOff>38100</xdr:colOff>
      <xdr:row>39</xdr:row>
      <xdr:rowOff>63830</xdr:rowOff>
    </xdr:to>
    <xdr:sp macro="" textlink="">
      <xdr:nvSpPr>
        <xdr:cNvPr id="527" name="フローチャート: 判断 526"/>
        <xdr:cNvSpPr/>
      </xdr:nvSpPr>
      <xdr:spPr>
        <a:xfrm>
          <a:off x="13652500" y="664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80357</xdr:rowOff>
    </xdr:from>
    <xdr:ext cx="469744" cy="259045"/>
    <xdr:sp macro="" textlink="">
      <xdr:nvSpPr>
        <xdr:cNvPr id="528" name="テキスト ボックス 527"/>
        <xdr:cNvSpPr txBox="1"/>
      </xdr:nvSpPr>
      <xdr:spPr>
        <a:xfrm>
          <a:off x="13468428" y="642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108420</xdr:rowOff>
    </xdr:from>
    <xdr:to>
      <xdr:col>67</xdr:col>
      <xdr:colOff>101600</xdr:colOff>
      <xdr:row>39</xdr:row>
      <xdr:rowOff>38570</xdr:rowOff>
    </xdr:to>
    <xdr:sp macro="" textlink="">
      <xdr:nvSpPr>
        <xdr:cNvPr id="529" name="フローチャート: 判断 528"/>
        <xdr:cNvSpPr/>
      </xdr:nvSpPr>
      <xdr:spPr>
        <a:xfrm>
          <a:off x="12763500" y="66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55097</xdr:rowOff>
    </xdr:from>
    <xdr:ext cx="469744" cy="259045"/>
    <xdr:sp macro="" textlink="">
      <xdr:nvSpPr>
        <xdr:cNvPr id="530" name="テキスト ボックス 529"/>
        <xdr:cNvSpPr txBox="1"/>
      </xdr:nvSpPr>
      <xdr:spPr>
        <a:xfrm>
          <a:off x="12579428" y="6398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114186</xdr:rowOff>
    </xdr:from>
    <xdr:to>
      <xdr:col>85</xdr:col>
      <xdr:colOff>177800</xdr:colOff>
      <xdr:row>39</xdr:row>
      <xdr:rowOff>44336</xdr:rowOff>
    </xdr:to>
    <xdr:sp macro="" textlink="">
      <xdr:nvSpPr>
        <xdr:cNvPr id="536" name="楕円 535"/>
        <xdr:cNvSpPr/>
      </xdr:nvSpPr>
      <xdr:spPr>
        <a:xfrm>
          <a:off x="16268700" y="662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29113</xdr:rowOff>
    </xdr:from>
    <xdr:ext cx="469744" cy="259045"/>
    <xdr:sp macro="" textlink="">
      <xdr:nvSpPr>
        <xdr:cNvPr id="537" name="災害復旧事業費該当値テキスト"/>
        <xdr:cNvSpPr txBox="1"/>
      </xdr:nvSpPr>
      <xdr:spPr>
        <a:xfrm>
          <a:off x="16370300" y="6544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130264</xdr:rowOff>
    </xdr:from>
    <xdr:to>
      <xdr:col>81</xdr:col>
      <xdr:colOff>101600</xdr:colOff>
      <xdr:row>39</xdr:row>
      <xdr:rowOff>60414</xdr:rowOff>
    </xdr:to>
    <xdr:sp macro="" textlink="">
      <xdr:nvSpPr>
        <xdr:cNvPr id="538" name="楕円 537"/>
        <xdr:cNvSpPr/>
      </xdr:nvSpPr>
      <xdr:spPr>
        <a:xfrm>
          <a:off x="15430500" y="664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51541</xdr:rowOff>
    </xdr:from>
    <xdr:ext cx="469744" cy="259045"/>
    <xdr:sp macro="" textlink="">
      <xdr:nvSpPr>
        <xdr:cNvPr id="539" name="テキスト ボックス 538"/>
        <xdr:cNvSpPr txBox="1"/>
      </xdr:nvSpPr>
      <xdr:spPr>
        <a:xfrm>
          <a:off x="15246428" y="673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136906</xdr:rowOff>
    </xdr:from>
    <xdr:to>
      <xdr:col>76</xdr:col>
      <xdr:colOff>165100</xdr:colOff>
      <xdr:row>39</xdr:row>
      <xdr:rowOff>67056</xdr:rowOff>
    </xdr:to>
    <xdr:sp macro="" textlink="">
      <xdr:nvSpPr>
        <xdr:cNvPr id="540" name="楕円 539"/>
        <xdr:cNvSpPr/>
      </xdr:nvSpPr>
      <xdr:spPr>
        <a:xfrm>
          <a:off x="14541500" y="665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58183</xdr:rowOff>
    </xdr:from>
    <xdr:ext cx="469744" cy="259045"/>
    <xdr:sp macro="" textlink="">
      <xdr:nvSpPr>
        <xdr:cNvPr id="541" name="テキスト ボックス 540"/>
        <xdr:cNvSpPr txBox="1"/>
      </xdr:nvSpPr>
      <xdr:spPr>
        <a:xfrm>
          <a:off x="14357428" y="6744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141732</xdr:rowOff>
    </xdr:from>
    <xdr:to>
      <xdr:col>72</xdr:col>
      <xdr:colOff>38100</xdr:colOff>
      <xdr:row>39</xdr:row>
      <xdr:rowOff>71882</xdr:rowOff>
    </xdr:to>
    <xdr:sp macro="" textlink="">
      <xdr:nvSpPr>
        <xdr:cNvPr id="542" name="楕円 541"/>
        <xdr:cNvSpPr/>
      </xdr:nvSpPr>
      <xdr:spPr>
        <a:xfrm>
          <a:off x="13652500" y="665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63009</xdr:rowOff>
    </xdr:from>
    <xdr:ext cx="469744" cy="259045"/>
    <xdr:sp macro="" textlink="">
      <xdr:nvSpPr>
        <xdr:cNvPr id="543" name="テキスト ボックス 542"/>
        <xdr:cNvSpPr txBox="1"/>
      </xdr:nvSpPr>
      <xdr:spPr>
        <a:xfrm>
          <a:off x="13468428" y="674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143091</xdr:rowOff>
    </xdr:from>
    <xdr:to>
      <xdr:col>67</xdr:col>
      <xdr:colOff>101600</xdr:colOff>
      <xdr:row>39</xdr:row>
      <xdr:rowOff>73241</xdr:rowOff>
    </xdr:to>
    <xdr:sp macro="" textlink="">
      <xdr:nvSpPr>
        <xdr:cNvPr id="544" name="楕円 543"/>
        <xdr:cNvSpPr/>
      </xdr:nvSpPr>
      <xdr:spPr>
        <a:xfrm>
          <a:off x="12763500" y="665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64368</xdr:rowOff>
    </xdr:from>
    <xdr:ext cx="469744" cy="259045"/>
    <xdr:sp macro="" textlink="">
      <xdr:nvSpPr>
        <xdr:cNvPr id="545" name="テキスト ボックス 544"/>
        <xdr:cNvSpPr txBox="1"/>
      </xdr:nvSpPr>
      <xdr:spPr>
        <a:xfrm>
          <a:off x="12579428" y="6750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9" name="テキスト ボックス 55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61" name="テキスト ボックス 56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63" name="テキスト ボックス 56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92727</xdr:rowOff>
    </xdr:from>
    <xdr:ext cx="312906" cy="259045"/>
    <xdr:sp macro="" textlink="">
      <xdr:nvSpPr>
        <xdr:cNvPr id="565" name="テキスト ボックス 564"/>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7" name="テキスト ボックス 56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44450</xdr:rowOff>
    </xdr:from>
    <xdr:to>
      <xdr:col>85</xdr:col>
      <xdr:colOff>126364</xdr:colOff>
      <xdr:row>59</xdr:row>
      <xdr:rowOff>44450</xdr:rowOff>
    </xdr:to>
    <xdr:cxnSp macro="">
      <xdr:nvCxnSpPr>
        <xdr:cNvPr id="569" name="直線コネクタ 568"/>
        <xdr:cNvCxnSpPr/>
      </xdr:nvCxnSpPr>
      <xdr:spPr>
        <a:xfrm flipV="1">
          <a:off x="16317595" y="87884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80027</xdr:rowOff>
    </xdr:from>
    <xdr:ext cx="249299" cy="259045"/>
    <xdr:sp macro="" textlink="">
      <xdr:nvSpPr>
        <xdr:cNvPr id="570" name="失業対策事業費最小値テキスト"/>
        <xdr:cNvSpPr txBox="1"/>
      </xdr:nvSpPr>
      <xdr:spPr>
        <a:xfrm>
          <a:off x="16370300" y="1019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1" name="直線コネクタ 57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162577</xdr:rowOff>
    </xdr:from>
    <xdr:ext cx="313932" cy="259045"/>
    <xdr:sp macro="" textlink="">
      <xdr:nvSpPr>
        <xdr:cNvPr id="572" name="失業対策事業費最大値テキスト"/>
        <xdr:cNvSpPr txBox="1"/>
      </xdr:nvSpPr>
      <xdr:spPr>
        <a:xfrm>
          <a:off x="16370300" y="8563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44450</xdr:rowOff>
    </xdr:from>
    <xdr:to>
      <xdr:col>86</xdr:col>
      <xdr:colOff>25400</xdr:colOff>
      <xdr:row>51</xdr:row>
      <xdr:rowOff>44450</xdr:rowOff>
    </xdr:to>
    <xdr:cxnSp macro="">
      <xdr:nvCxnSpPr>
        <xdr:cNvPr id="573" name="直線コネクタ 572"/>
        <xdr:cNvCxnSpPr/>
      </xdr:nvCxnSpPr>
      <xdr:spPr>
        <a:xfrm>
          <a:off x="16230600" y="87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4" name="直線コネクタ 57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168927</xdr:rowOff>
    </xdr:from>
    <xdr:ext cx="249299" cy="259045"/>
    <xdr:sp macro="" textlink="">
      <xdr:nvSpPr>
        <xdr:cNvPr id="575" name="失業対策事業費平均値テキスト"/>
        <xdr:cNvSpPr txBox="1"/>
      </xdr:nvSpPr>
      <xdr:spPr>
        <a:xfrm>
          <a:off x="16370300" y="9941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146050</xdr:rowOff>
    </xdr:from>
    <xdr:to>
      <xdr:col>85</xdr:col>
      <xdr:colOff>177800</xdr:colOff>
      <xdr:row>59</xdr:row>
      <xdr:rowOff>76200</xdr:rowOff>
    </xdr:to>
    <xdr:sp macro="" textlink="">
      <xdr:nvSpPr>
        <xdr:cNvPr id="576" name="フローチャート: 判断 575"/>
        <xdr:cNvSpPr/>
      </xdr:nvSpPr>
      <xdr:spPr>
        <a:xfrm>
          <a:off x="162687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7" name="直線コネクタ 57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146050</xdr:rowOff>
    </xdr:from>
    <xdr:to>
      <xdr:col>81</xdr:col>
      <xdr:colOff>101600</xdr:colOff>
      <xdr:row>59</xdr:row>
      <xdr:rowOff>76200</xdr:rowOff>
    </xdr:to>
    <xdr:sp macro="" textlink="">
      <xdr:nvSpPr>
        <xdr:cNvPr id="578" name="フローチャート: 判断 577"/>
        <xdr:cNvSpPr/>
      </xdr:nvSpPr>
      <xdr:spPr>
        <a:xfrm>
          <a:off x="15430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92727</xdr:rowOff>
    </xdr:from>
    <xdr:ext cx="249299" cy="259045"/>
    <xdr:sp macro="" textlink="">
      <xdr:nvSpPr>
        <xdr:cNvPr id="579" name="テキスト ボックス 578"/>
        <xdr:cNvSpPr txBox="1"/>
      </xdr:nvSpPr>
      <xdr:spPr>
        <a:xfrm>
          <a:off x="15356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0" name="直線コネクタ 57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146050</xdr:rowOff>
    </xdr:from>
    <xdr:to>
      <xdr:col>76</xdr:col>
      <xdr:colOff>165100</xdr:colOff>
      <xdr:row>59</xdr:row>
      <xdr:rowOff>76200</xdr:rowOff>
    </xdr:to>
    <xdr:sp macro="" textlink="">
      <xdr:nvSpPr>
        <xdr:cNvPr id="581" name="フローチャート: 判断 580"/>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92727</xdr:rowOff>
    </xdr:from>
    <xdr:ext cx="249299" cy="259045"/>
    <xdr:sp macro="" textlink="">
      <xdr:nvSpPr>
        <xdr:cNvPr id="582" name="テキスト ボックス 581"/>
        <xdr:cNvSpPr txBox="1"/>
      </xdr:nvSpPr>
      <xdr:spPr>
        <a:xfrm>
          <a:off x="14467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3" name="直線コネクタ 58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4" name="フローチャート: 判断 583"/>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5" name="テキスト ボックス 584"/>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6" name="フローチャート: 判断 585"/>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7" name="テキスト ボックス 586"/>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3" name="楕円 59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124477</xdr:rowOff>
    </xdr:from>
    <xdr:ext cx="249299" cy="259045"/>
    <xdr:sp macro="" textlink="">
      <xdr:nvSpPr>
        <xdr:cNvPr id="594" name="失業対策事業費該当値テキスト"/>
        <xdr:cNvSpPr txBox="1"/>
      </xdr:nvSpPr>
      <xdr:spPr>
        <a:xfrm>
          <a:off x="16370300" y="10068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5" name="楕円 59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6" name="テキスト ボックス 595"/>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7" name="楕円 59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8" name="テキスト ボックス 597"/>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9" name="楕円 59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0" name="テキスト ボックス 599"/>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1" name="楕円 60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602" name="テキスト ボックス 601"/>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162964</xdr:rowOff>
    </xdr:from>
    <xdr:to>
      <xdr:col>85</xdr:col>
      <xdr:colOff>126364</xdr:colOff>
      <xdr:row>78</xdr:row>
      <xdr:rowOff>119191</xdr:rowOff>
    </xdr:to>
    <xdr:cxnSp macro="">
      <xdr:nvCxnSpPr>
        <xdr:cNvPr id="626" name="直線コネクタ 625"/>
        <xdr:cNvCxnSpPr/>
      </xdr:nvCxnSpPr>
      <xdr:spPr>
        <a:xfrm flipV="1">
          <a:off x="16317595" y="11993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123018</xdr:rowOff>
    </xdr:from>
    <xdr:ext cx="534377" cy="259045"/>
    <xdr:sp macro="" textlink="">
      <xdr:nvSpPr>
        <xdr:cNvPr id="627" name="公債費最小値テキスト"/>
        <xdr:cNvSpPr txBox="1"/>
      </xdr:nvSpPr>
      <xdr:spPr>
        <a:xfrm>
          <a:off x="16370300" y="134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119191</xdr:rowOff>
    </xdr:from>
    <xdr:to>
      <xdr:col>86</xdr:col>
      <xdr:colOff>25400</xdr:colOff>
      <xdr:row>78</xdr:row>
      <xdr:rowOff>119191</xdr:rowOff>
    </xdr:to>
    <xdr:cxnSp macro="">
      <xdr:nvCxnSpPr>
        <xdr:cNvPr id="628" name="直線コネクタ 627"/>
        <xdr:cNvCxnSpPr/>
      </xdr:nvCxnSpPr>
      <xdr:spPr>
        <a:xfrm>
          <a:off x="16230600" y="1349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109641</xdr:rowOff>
    </xdr:from>
    <xdr:ext cx="599010" cy="259045"/>
    <xdr:sp macro="" textlink="">
      <xdr:nvSpPr>
        <xdr:cNvPr id="629" name="公債費最大値テキスト"/>
        <xdr:cNvSpPr txBox="1"/>
      </xdr:nvSpPr>
      <xdr:spPr>
        <a:xfrm>
          <a:off x="16370300" y="1176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162964</xdr:rowOff>
    </xdr:from>
    <xdr:to>
      <xdr:col>86</xdr:col>
      <xdr:colOff>25400</xdr:colOff>
      <xdr:row>69</xdr:row>
      <xdr:rowOff>162964</xdr:rowOff>
    </xdr:to>
    <xdr:cxnSp macro="">
      <xdr:nvCxnSpPr>
        <xdr:cNvPr id="630" name="直線コネクタ 629"/>
        <xdr:cNvCxnSpPr/>
      </xdr:nvCxnSpPr>
      <xdr:spPr>
        <a:xfrm>
          <a:off x="16230600" y="119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69379</xdr:rowOff>
    </xdr:from>
    <xdr:to>
      <xdr:col>85</xdr:col>
      <xdr:colOff>127000</xdr:colOff>
      <xdr:row>77</xdr:row>
      <xdr:rowOff>81224</xdr:rowOff>
    </xdr:to>
    <xdr:cxnSp macro="">
      <xdr:nvCxnSpPr>
        <xdr:cNvPr id="631" name="直線コネクタ 630"/>
        <xdr:cNvCxnSpPr/>
      </xdr:nvCxnSpPr>
      <xdr:spPr>
        <a:xfrm flipV="1">
          <a:off x="15481300" y="13271029"/>
          <a:ext cx="838200" cy="1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48910</xdr:rowOff>
    </xdr:from>
    <xdr:ext cx="534377" cy="259045"/>
    <xdr:sp macro="" textlink="">
      <xdr:nvSpPr>
        <xdr:cNvPr id="632" name="公債費平均値テキスト"/>
        <xdr:cNvSpPr txBox="1"/>
      </xdr:nvSpPr>
      <xdr:spPr>
        <a:xfrm>
          <a:off x="16370300" y="13250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70483</xdr:rowOff>
    </xdr:from>
    <xdr:to>
      <xdr:col>85</xdr:col>
      <xdr:colOff>177800</xdr:colOff>
      <xdr:row>78</xdr:row>
      <xdr:rowOff>633</xdr:rowOff>
    </xdr:to>
    <xdr:sp macro="" textlink="">
      <xdr:nvSpPr>
        <xdr:cNvPr id="633" name="フローチャート: 判断 632"/>
        <xdr:cNvSpPr/>
      </xdr:nvSpPr>
      <xdr:spPr>
        <a:xfrm>
          <a:off x="16268700" y="1327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81224</xdr:rowOff>
    </xdr:from>
    <xdr:to>
      <xdr:col>81</xdr:col>
      <xdr:colOff>50800</xdr:colOff>
      <xdr:row>77</xdr:row>
      <xdr:rowOff>85975</xdr:rowOff>
    </xdr:to>
    <xdr:cxnSp macro="">
      <xdr:nvCxnSpPr>
        <xdr:cNvPr id="634" name="直線コネクタ 633"/>
        <xdr:cNvCxnSpPr/>
      </xdr:nvCxnSpPr>
      <xdr:spPr>
        <a:xfrm flipV="1">
          <a:off x="14592300" y="13282874"/>
          <a:ext cx="889000" cy="4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69625</xdr:rowOff>
    </xdr:from>
    <xdr:to>
      <xdr:col>81</xdr:col>
      <xdr:colOff>101600</xdr:colOff>
      <xdr:row>77</xdr:row>
      <xdr:rowOff>171225</xdr:rowOff>
    </xdr:to>
    <xdr:sp macro="" textlink="">
      <xdr:nvSpPr>
        <xdr:cNvPr id="635" name="フローチャート: 判断 634"/>
        <xdr:cNvSpPr/>
      </xdr:nvSpPr>
      <xdr:spPr>
        <a:xfrm>
          <a:off x="154305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162352</xdr:rowOff>
    </xdr:from>
    <xdr:ext cx="534377" cy="259045"/>
    <xdr:sp macro="" textlink="">
      <xdr:nvSpPr>
        <xdr:cNvPr id="636" name="テキスト ボックス 635"/>
        <xdr:cNvSpPr txBox="1"/>
      </xdr:nvSpPr>
      <xdr:spPr>
        <a:xfrm>
          <a:off x="15214111" y="1336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83956</xdr:rowOff>
    </xdr:from>
    <xdr:to>
      <xdr:col>76</xdr:col>
      <xdr:colOff>114300</xdr:colOff>
      <xdr:row>77</xdr:row>
      <xdr:rowOff>85975</xdr:rowOff>
    </xdr:to>
    <xdr:cxnSp macro="">
      <xdr:nvCxnSpPr>
        <xdr:cNvPr id="637" name="直線コネクタ 636"/>
        <xdr:cNvCxnSpPr/>
      </xdr:nvCxnSpPr>
      <xdr:spPr>
        <a:xfrm>
          <a:off x="13703300" y="13285606"/>
          <a:ext cx="889000" cy="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66566</xdr:rowOff>
    </xdr:from>
    <xdr:to>
      <xdr:col>76</xdr:col>
      <xdr:colOff>165100</xdr:colOff>
      <xdr:row>77</xdr:row>
      <xdr:rowOff>168166</xdr:rowOff>
    </xdr:to>
    <xdr:sp macro="" textlink="">
      <xdr:nvSpPr>
        <xdr:cNvPr id="638" name="フローチャート: 判断 637"/>
        <xdr:cNvSpPr/>
      </xdr:nvSpPr>
      <xdr:spPr>
        <a:xfrm>
          <a:off x="14541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159293</xdr:rowOff>
    </xdr:from>
    <xdr:ext cx="534377" cy="259045"/>
    <xdr:sp macro="" textlink="">
      <xdr:nvSpPr>
        <xdr:cNvPr id="639" name="テキスト ボックス 638"/>
        <xdr:cNvSpPr txBox="1"/>
      </xdr:nvSpPr>
      <xdr:spPr>
        <a:xfrm>
          <a:off x="14325111" y="1336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83956</xdr:rowOff>
    </xdr:from>
    <xdr:to>
      <xdr:col>71</xdr:col>
      <xdr:colOff>177800</xdr:colOff>
      <xdr:row>77</xdr:row>
      <xdr:rowOff>87621</xdr:rowOff>
    </xdr:to>
    <xdr:cxnSp macro="">
      <xdr:nvCxnSpPr>
        <xdr:cNvPr id="640" name="直線コネクタ 639"/>
        <xdr:cNvCxnSpPr/>
      </xdr:nvCxnSpPr>
      <xdr:spPr>
        <a:xfrm flipV="1">
          <a:off x="12814300" y="13285606"/>
          <a:ext cx="889000" cy="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84686</xdr:rowOff>
    </xdr:from>
    <xdr:to>
      <xdr:col>72</xdr:col>
      <xdr:colOff>38100</xdr:colOff>
      <xdr:row>78</xdr:row>
      <xdr:rowOff>14836</xdr:rowOff>
    </xdr:to>
    <xdr:sp macro="" textlink="">
      <xdr:nvSpPr>
        <xdr:cNvPr id="641" name="フローチャート: 判断 640"/>
        <xdr:cNvSpPr/>
      </xdr:nvSpPr>
      <xdr:spPr>
        <a:xfrm>
          <a:off x="13652500" y="1328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5963</xdr:rowOff>
    </xdr:from>
    <xdr:ext cx="534377" cy="259045"/>
    <xdr:sp macro="" textlink="">
      <xdr:nvSpPr>
        <xdr:cNvPr id="642" name="テキスト ボックス 641"/>
        <xdr:cNvSpPr txBox="1"/>
      </xdr:nvSpPr>
      <xdr:spPr>
        <a:xfrm>
          <a:off x="13436111" y="1337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90288</xdr:rowOff>
    </xdr:from>
    <xdr:to>
      <xdr:col>67</xdr:col>
      <xdr:colOff>101600</xdr:colOff>
      <xdr:row>78</xdr:row>
      <xdr:rowOff>20438</xdr:rowOff>
    </xdr:to>
    <xdr:sp macro="" textlink="">
      <xdr:nvSpPr>
        <xdr:cNvPr id="643" name="フローチャート: 判断 642"/>
        <xdr:cNvSpPr/>
      </xdr:nvSpPr>
      <xdr:spPr>
        <a:xfrm>
          <a:off x="12763500" y="1329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11565</xdr:rowOff>
    </xdr:from>
    <xdr:ext cx="534377" cy="259045"/>
    <xdr:sp macro="" textlink="">
      <xdr:nvSpPr>
        <xdr:cNvPr id="644" name="テキスト ボックス 643"/>
        <xdr:cNvSpPr txBox="1"/>
      </xdr:nvSpPr>
      <xdr:spPr>
        <a:xfrm>
          <a:off x="12547111" y="1338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18579</xdr:rowOff>
    </xdr:from>
    <xdr:to>
      <xdr:col>85</xdr:col>
      <xdr:colOff>177800</xdr:colOff>
      <xdr:row>77</xdr:row>
      <xdr:rowOff>120179</xdr:rowOff>
    </xdr:to>
    <xdr:sp macro="" textlink="">
      <xdr:nvSpPr>
        <xdr:cNvPr id="650" name="楕円 649"/>
        <xdr:cNvSpPr/>
      </xdr:nvSpPr>
      <xdr:spPr>
        <a:xfrm>
          <a:off x="16268700" y="1322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41456</xdr:rowOff>
    </xdr:from>
    <xdr:ext cx="534377" cy="259045"/>
    <xdr:sp macro="" textlink="">
      <xdr:nvSpPr>
        <xdr:cNvPr id="651" name="公債費該当値テキスト"/>
        <xdr:cNvSpPr txBox="1"/>
      </xdr:nvSpPr>
      <xdr:spPr>
        <a:xfrm>
          <a:off x="16370300" y="1307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30424</xdr:rowOff>
    </xdr:from>
    <xdr:to>
      <xdr:col>81</xdr:col>
      <xdr:colOff>101600</xdr:colOff>
      <xdr:row>77</xdr:row>
      <xdr:rowOff>132024</xdr:rowOff>
    </xdr:to>
    <xdr:sp macro="" textlink="">
      <xdr:nvSpPr>
        <xdr:cNvPr id="652" name="楕円 651"/>
        <xdr:cNvSpPr/>
      </xdr:nvSpPr>
      <xdr:spPr>
        <a:xfrm>
          <a:off x="15430500" y="1323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148551</xdr:rowOff>
    </xdr:from>
    <xdr:ext cx="534377" cy="259045"/>
    <xdr:sp macro="" textlink="">
      <xdr:nvSpPr>
        <xdr:cNvPr id="653" name="テキスト ボックス 652"/>
        <xdr:cNvSpPr txBox="1"/>
      </xdr:nvSpPr>
      <xdr:spPr>
        <a:xfrm>
          <a:off x="15214111" y="1300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35175</xdr:rowOff>
    </xdr:from>
    <xdr:to>
      <xdr:col>76</xdr:col>
      <xdr:colOff>165100</xdr:colOff>
      <xdr:row>77</xdr:row>
      <xdr:rowOff>136775</xdr:rowOff>
    </xdr:to>
    <xdr:sp macro="" textlink="">
      <xdr:nvSpPr>
        <xdr:cNvPr id="654" name="楕円 653"/>
        <xdr:cNvSpPr/>
      </xdr:nvSpPr>
      <xdr:spPr>
        <a:xfrm>
          <a:off x="14541500" y="1323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153302</xdr:rowOff>
    </xdr:from>
    <xdr:ext cx="534377" cy="259045"/>
    <xdr:sp macro="" textlink="">
      <xdr:nvSpPr>
        <xdr:cNvPr id="655" name="テキスト ボックス 654"/>
        <xdr:cNvSpPr txBox="1"/>
      </xdr:nvSpPr>
      <xdr:spPr>
        <a:xfrm>
          <a:off x="14325111" y="13012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33156</xdr:rowOff>
    </xdr:from>
    <xdr:to>
      <xdr:col>72</xdr:col>
      <xdr:colOff>38100</xdr:colOff>
      <xdr:row>77</xdr:row>
      <xdr:rowOff>134756</xdr:rowOff>
    </xdr:to>
    <xdr:sp macro="" textlink="">
      <xdr:nvSpPr>
        <xdr:cNvPr id="656" name="楕円 655"/>
        <xdr:cNvSpPr/>
      </xdr:nvSpPr>
      <xdr:spPr>
        <a:xfrm>
          <a:off x="13652500" y="1323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151283</xdr:rowOff>
    </xdr:from>
    <xdr:ext cx="534377" cy="259045"/>
    <xdr:sp macro="" textlink="">
      <xdr:nvSpPr>
        <xdr:cNvPr id="657" name="テキスト ボックス 656"/>
        <xdr:cNvSpPr txBox="1"/>
      </xdr:nvSpPr>
      <xdr:spPr>
        <a:xfrm>
          <a:off x="13436111" y="1301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36821</xdr:rowOff>
    </xdr:from>
    <xdr:to>
      <xdr:col>67</xdr:col>
      <xdr:colOff>101600</xdr:colOff>
      <xdr:row>77</xdr:row>
      <xdr:rowOff>138421</xdr:rowOff>
    </xdr:to>
    <xdr:sp macro="" textlink="">
      <xdr:nvSpPr>
        <xdr:cNvPr id="658" name="楕円 657"/>
        <xdr:cNvSpPr/>
      </xdr:nvSpPr>
      <xdr:spPr>
        <a:xfrm>
          <a:off x="12763500" y="1323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154948</xdr:rowOff>
    </xdr:from>
    <xdr:ext cx="534377" cy="259045"/>
    <xdr:sp macro="" textlink="">
      <xdr:nvSpPr>
        <xdr:cNvPr id="659" name="テキスト ボックス 658"/>
        <xdr:cNvSpPr txBox="1"/>
      </xdr:nvSpPr>
      <xdr:spPr>
        <a:xfrm>
          <a:off x="12547111" y="1301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37367</xdr:rowOff>
    </xdr:from>
    <xdr:to>
      <xdr:col>85</xdr:col>
      <xdr:colOff>126364</xdr:colOff>
      <xdr:row>98</xdr:row>
      <xdr:rowOff>25372</xdr:rowOff>
    </xdr:to>
    <xdr:cxnSp macro="">
      <xdr:nvCxnSpPr>
        <xdr:cNvPr id="679" name="直線コネクタ 678"/>
        <xdr:cNvCxnSpPr/>
      </xdr:nvCxnSpPr>
      <xdr:spPr>
        <a:xfrm flipV="1">
          <a:off x="16317595" y="15639317"/>
          <a:ext cx="1269" cy="118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29199</xdr:rowOff>
    </xdr:from>
    <xdr:ext cx="249299" cy="259045"/>
    <xdr:sp macro="" textlink="">
      <xdr:nvSpPr>
        <xdr:cNvPr id="680" name="積立金最小値テキスト"/>
        <xdr:cNvSpPr txBox="1"/>
      </xdr:nvSpPr>
      <xdr:spPr>
        <a:xfrm>
          <a:off x="16370300" y="168312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25372</xdr:rowOff>
    </xdr:from>
    <xdr:to>
      <xdr:col>86</xdr:col>
      <xdr:colOff>25400</xdr:colOff>
      <xdr:row>98</xdr:row>
      <xdr:rowOff>25372</xdr:rowOff>
    </xdr:to>
    <xdr:cxnSp macro="">
      <xdr:nvCxnSpPr>
        <xdr:cNvPr id="681" name="直線コネクタ 680"/>
        <xdr:cNvCxnSpPr/>
      </xdr:nvCxnSpPr>
      <xdr:spPr>
        <a:xfrm>
          <a:off x="16230600" y="1682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155494</xdr:rowOff>
    </xdr:from>
    <xdr:ext cx="599010" cy="259045"/>
    <xdr:sp macro="" textlink="">
      <xdr:nvSpPr>
        <xdr:cNvPr id="682" name="積立金最大値テキスト"/>
        <xdr:cNvSpPr txBox="1"/>
      </xdr:nvSpPr>
      <xdr:spPr>
        <a:xfrm>
          <a:off x="16370300" y="1541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37367</xdr:rowOff>
    </xdr:from>
    <xdr:to>
      <xdr:col>86</xdr:col>
      <xdr:colOff>25400</xdr:colOff>
      <xdr:row>91</xdr:row>
      <xdr:rowOff>37367</xdr:rowOff>
    </xdr:to>
    <xdr:cxnSp macro="">
      <xdr:nvCxnSpPr>
        <xdr:cNvPr id="683" name="直線コネクタ 682"/>
        <xdr:cNvCxnSpPr/>
      </xdr:nvCxnSpPr>
      <xdr:spPr>
        <a:xfrm>
          <a:off x="16230600" y="1563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75304</xdr:rowOff>
    </xdr:from>
    <xdr:to>
      <xdr:col>85</xdr:col>
      <xdr:colOff>127000</xdr:colOff>
      <xdr:row>94</xdr:row>
      <xdr:rowOff>94495</xdr:rowOff>
    </xdr:to>
    <xdr:cxnSp macro="">
      <xdr:nvCxnSpPr>
        <xdr:cNvPr id="684" name="直線コネクタ 683"/>
        <xdr:cNvCxnSpPr/>
      </xdr:nvCxnSpPr>
      <xdr:spPr>
        <a:xfrm flipV="1">
          <a:off x="15481300" y="16191604"/>
          <a:ext cx="838200" cy="19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1359</xdr:rowOff>
    </xdr:from>
    <xdr:ext cx="534377" cy="259045"/>
    <xdr:sp macro="" textlink="">
      <xdr:nvSpPr>
        <xdr:cNvPr id="685" name="積立金平均値テキスト"/>
        <xdr:cNvSpPr txBox="1"/>
      </xdr:nvSpPr>
      <xdr:spPr>
        <a:xfrm>
          <a:off x="16370300" y="16632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22932</xdr:rowOff>
    </xdr:from>
    <xdr:to>
      <xdr:col>85</xdr:col>
      <xdr:colOff>177800</xdr:colOff>
      <xdr:row>97</xdr:row>
      <xdr:rowOff>124532</xdr:rowOff>
    </xdr:to>
    <xdr:sp macro="" textlink="">
      <xdr:nvSpPr>
        <xdr:cNvPr id="686" name="フローチャート: 判断 685"/>
        <xdr:cNvSpPr/>
      </xdr:nvSpPr>
      <xdr:spPr>
        <a:xfrm>
          <a:off x="16268700" y="166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94495</xdr:rowOff>
    </xdr:from>
    <xdr:to>
      <xdr:col>81</xdr:col>
      <xdr:colOff>50800</xdr:colOff>
      <xdr:row>95</xdr:row>
      <xdr:rowOff>92259</xdr:rowOff>
    </xdr:to>
    <xdr:cxnSp macro="">
      <xdr:nvCxnSpPr>
        <xdr:cNvPr id="687" name="直線コネクタ 686"/>
        <xdr:cNvCxnSpPr/>
      </xdr:nvCxnSpPr>
      <xdr:spPr>
        <a:xfrm flipV="1">
          <a:off x="14592300" y="16210795"/>
          <a:ext cx="889000" cy="169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30516</xdr:rowOff>
    </xdr:from>
    <xdr:to>
      <xdr:col>81</xdr:col>
      <xdr:colOff>101600</xdr:colOff>
      <xdr:row>97</xdr:row>
      <xdr:rowOff>132116</xdr:rowOff>
    </xdr:to>
    <xdr:sp macro="" textlink="">
      <xdr:nvSpPr>
        <xdr:cNvPr id="688" name="フローチャート: 判断 687"/>
        <xdr:cNvSpPr/>
      </xdr:nvSpPr>
      <xdr:spPr>
        <a:xfrm>
          <a:off x="15430500" y="1666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123243</xdr:rowOff>
    </xdr:from>
    <xdr:ext cx="534377" cy="259045"/>
    <xdr:sp macro="" textlink="">
      <xdr:nvSpPr>
        <xdr:cNvPr id="689" name="テキスト ボックス 688"/>
        <xdr:cNvSpPr txBox="1"/>
      </xdr:nvSpPr>
      <xdr:spPr>
        <a:xfrm>
          <a:off x="15214111" y="1675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92259</xdr:rowOff>
    </xdr:from>
    <xdr:to>
      <xdr:col>76</xdr:col>
      <xdr:colOff>114300</xdr:colOff>
      <xdr:row>96</xdr:row>
      <xdr:rowOff>168160</xdr:rowOff>
    </xdr:to>
    <xdr:cxnSp macro="">
      <xdr:nvCxnSpPr>
        <xdr:cNvPr id="690" name="直線コネクタ 689"/>
        <xdr:cNvCxnSpPr/>
      </xdr:nvCxnSpPr>
      <xdr:spPr>
        <a:xfrm flipV="1">
          <a:off x="13703300" y="16380009"/>
          <a:ext cx="889000" cy="247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25406</xdr:rowOff>
    </xdr:from>
    <xdr:to>
      <xdr:col>76</xdr:col>
      <xdr:colOff>165100</xdr:colOff>
      <xdr:row>97</xdr:row>
      <xdr:rowOff>127006</xdr:rowOff>
    </xdr:to>
    <xdr:sp macro="" textlink="">
      <xdr:nvSpPr>
        <xdr:cNvPr id="691" name="フローチャート: 判断 690"/>
        <xdr:cNvSpPr/>
      </xdr:nvSpPr>
      <xdr:spPr>
        <a:xfrm>
          <a:off x="14541500" y="166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118133</xdr:rowOff>
    </xdr:from>
    <xdr:ext cx="534377" cy="259045"/>
    <xdr:sp macro="" textlink="">
      <xdr:nvSpPr>
        <xdr:cNvPr id="692" name="テキスト ボックス 691"/>
        <xdr:cNvSpPr txBox="1"/>
      </xdr:nvSpPr>
      <xdr:spPr>
        <a:xfrm>
          <a:off x="14325111" y="1674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168160</xdr:rowOff>
    </xdr:from>
    <xdr:to>
      <xdr:col>71</xdr:col>
      <xdr:colOff>177800</xdr:colOff>
      <xdr:row>97</xdr:row>
      <xdr:rowOff>142912</xdr:rowOff>
    </xdr:to>
    <xdr:cxnSp macro="">
      <xdr:nvCxnSpPr>
        <xdr:cNvPr id="693" name="直線コネクタ 692"/>
        <xdr:cNvCxnSpPr/>
      </xdr:nvCxnSpPr>
      <xdr:spPr>
        <a:xfrm flipV="1">
          <a:off x="12814300" y="16627360"/>
          <a:ext cx="889000" cy="146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16331</xdr:rowOff>
    </xdr:from>
    <xdr:to>
      <xdr:col>72</xdr:col>
      <xdr:colOff>38100</xdr:colOff>
      <xdr:row>97</xdr:row>
      <xdr:rowOff>117931</xdr:rowOff>
    </xdr:to>
    <xdr:sp macro="" textlink="">
      <xdr:nvSpPr>
        <xdr:cNvPr id="694" name="フローチャート: 判断 693"/>
        <xdr:cNvSpPr/>
      </xdr:nvSpPr>
      <xdr:spPr>
        <a:xfrm>
          <a:off x="13652500" y="1664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109058</xdr:rowOff>
    </xdr:from>
    <xdr:ext cx="534377" cy="259045"/>
    <xdr:sp macro="" textlink="">
      <xdr:nvSpPr>
        <xdr:cNvPr id="695" name="テキスト ボックス 694"/>
        <xdr:cNvSpPr txBox="1"/>
      </xdr:nvSpPr>
      <xdr:spPr>
        <a:xfrm>
          <a:off x="13436111" y="1673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69045</xdr:rowOff>
    </xdr:from>
    <xdr:to>
      <xdr:col>67</xdr:col>
      <xdr:colOff>101600</xdr:colOff>
      <xdr:row>97</xdr:row>
      <xdr:rowOff>170645</xdr:rowOff>
    </xdr:to>
    <xdr:sp macro="" textlink="">
      <xdr:nvSpPr>
        <xdr:cNvPr id="696" name="フローチャート: 判断 695"/>
        <xdr:cNvSpPr/>
      </xdr:nvSpPr>
      <xdr:spPr>
        <a:xfrm>
          <a:off x="12763500" y="1669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15722</xdr:rowOff>
    </xdr:from>
    <xdr:ext cx="534377" cy="259045"/>
    <xdr:sp macro="" textlink="">
      <xdr:nvSpPr>
        <xdr:cNvPr id="697" name="テキスト ボックス 696"/>
        <xdr:cNvSpPr txBox="1"/>
      </xdr:nvSpPr>
      <xdr:spPr>
        <a:xfrm>
          <a:off x="12547111" y="16474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24504</xdr:rowOff>
    </xdr:from>
    <xdr:to>
      <xdr:col>85</xdr:col>
      <xdr:colOff>177800</xdr:colOff>
      <xdr:row>94</xdr:row>
      <xdr:rowOff>126104</xdr:rowOff>
    </xdr:to>
    <xdr:sp macro="" textlink="">
      <xdr:nvSpPr>
        <xdr:cNvPr id="703" name="楕円 702"/>
        <xdr:cNvSpPr/>
      </xdr:nvSpPr>
      <xdr:spPr>
        <a:xfrm>
          <a:off x="16268700" y="1614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47381</xdr:rowOff>
    </xdr:from>
    <xdr:ext cx="599010" cy="259045"/>
    <xdr:sp macro="" textlink="">
      <xdr:nvSpPr>
        <xdr:cNvPr id="704" name="積立金該当値テキスト"/>
        <xdr:cNvSpPr txBox="1"/>
      </xdr:nvSpPr>
      <xdr:spPr>
        <a:xfrm>
          <a:off x="16370300" y="15992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43695</xdr:rowOff>
    </xdr:from>
    <xdr:to>
      <xdr:col>81</xdr:col>
      <xdr:colOff>101600</xdr:colOff>
      <xdr:row>94</xdr:row>
      <xdr:rowOff>145295</xdr:rowOff>
    </xdr:to>
    <xdr:sp macro="" textlink="">
      <xdr:nvSpPr>
        <xdr:cNvPr id="705" name="楕円 704"/>
        <xdr:cNvSpPr/>
      </xdr:nvSpPr>
      <xdr:spPr>
        <a:xfrm>
          <a:off x="15430500" y="1615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161822</xdr:rowOff>
    </xdr:from>
    <xdr:ext cx="599010" cy="259045"/>
    <xdr:sp macro="" textlink="">
      <xdr:nvSpPr>
        <xdr:cNvPr id="706" name="テキスト ボックス 705"/>
        <xdr:cNvSpPr txBox="1"/>
      </xdr:nvSpPr>
      <xdr:spPr>
        <a:xfrm>
          <a:off x="15181795" y="15935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41459</xdr:rowOff>
    </xdr:from>
    <xdr:to>
      <xdr:col>76</xdr:col>
      <xdr:colOff>165100</xdr:colOff>
      <xdr:row>95</xdr:row>
      <xdr:rowOff>143059</xdr:rowOff>
    </xdr:to>
    <xdr:sp macro="" textlink="">
      <xdr:nvSpPr>
        <xdr:cNvPr id="707" name="楕円 706"/>
        <xdr:cNvSpPr/>
      </xdr:nvSpPr>
      <xdr:spPr>
        <a:xfrm>
          <a:off x="14541500" y="1632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159586</xdr:rowOff>
    </xdr:from>
    <xdr:ext cx="534377" cy="259045"/>
    <xdr:sp macro="" textlink="">
      <xdr:nvSpPr>
        <xdr:cNvPr id="708" name="テキスト ボックス 707"/>
        <xdr:cNvSpPr txBox="1"/>
      </xdr:nvSpPr>
      <xdr:spPr>
        <a:xfrm>
          <a:off x="14325111" y="1610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117360</xdr:rowOff>
    </xdr:from>
    <xdr:to>
      <xdr:col>72</xdr:col>
      <xdr:colOff>38100</xdr:colOff>
      <xdr:row>97</xdr:row>
      <xdr:rowOff>47510</xdr:rowOff>
    </xdr:to>
    <xdr:sp macro="" textlink="">
      <xdr:nvSpPr>
        <xdr:cNvPr id="709" name="楕円 708"/>
        <xdr:cNvSpPr/>
      </xdr:nvSpPr>
      <xdr:spPr>
        <a:xfrm>
          <a:off x="13652500" y="1657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64037</xdr:rowOff>
    </xdr:from>
    <xdr:ext cx="534377" cy="259045"/>
    <xdr:sp macro="" textlink="">
      <xdr:nvSpPr>
        <xdr:cNvPr id="710" name="テキスト ボックス 709"/>
        <xdr:cNvSpPr txBox="1"/>
      </xdr:nvSpPr>
      <xdr:spPr>
        <a:xfrm>
          <a:off x="13436111" y="1635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92112</xdr:rowOff>
    </xdr:from>
    <xdr:to>
      <xdr:col>67</xdr:col>
      <xdr:colOff>101600</xdr:colOff>
      <xdr:row>98</xdr:row>
      <xdr:rowOff>22262</xdr:rowOff>
    </xdr:to>
    <xdr:sp macro="" textlink="">
      <xdr:nvSpPr>
        <xdr:cNvPr id="711" name="楕円 710"/>
        <xdr:cNvSpPr/>
      </xdr:nvSpPr>
      <xdr:spPr>
        <a:xfrm>
          <a:off x="12763500" y="167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13389</xdr:rowOff>
    </xdr:from>
    <xdr:ext cx="469744" cy="259045"/>
    <xdr:sp macro="" textlink="">
      <xdr:nvSpPr>
        <xdr:cNvPr id="712" name="テキスト ボックス 711"/>
        <xdr:cNvSpPr txBox="1"/>
      </xdr:nvSpPr>
      <xdr:spPr>
        <a:xfrm>
          <a:off x="12579428" y="16815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131242</xdr:rowOff>
    </xdr:from>
    <xdr:to>
      <xdr:col>116</xdr:col>
      <xdr:colOff>62864</xdr:colOff>
      <xdr:row>39</xdr:row>
      <xdr:rowOff>44450</xdr:rowOff>
    </xdr:to>
    <xdr:cxnSp macro="">
      <xdr:nvCxnSpPr>
        <xdr:cNvPr id="736" name="直線コネクタ 735"/>
        <xdr:cNvCxnSpPr/>
      </xdr:nvCxnSpPr>
      <xdr:spPr>
        <a:xfrm flipV="1">
          <a:off x="22159595" y="5446192"/>
          <a:ext cx="1269" cy="128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77919</xdr:rowOff>
    </xdr:from>
    <xdr:ext cx="534377" cy="259045"/>
    <xdr:sp macro="" textlink="">
      <xdr:nvSpPr>
        <xdr:cNvPr id="739" name="投資及び出資金最大値テキスト"/>
        <xdr:cNvSpPr txBox="1"/>
      </xdr:nvSpPr>
      <xdr:spPr>
        <a:xfrm>
          <a:off x="22212300" y="522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131242</xdr:rowOff>
    </xdr:from>
    <xdr:to>
      <xdr:col>116</xdr:col>
      <xdr:colOff>152400</xdr:colOff>
      <xdr:row>31</xdr:row>
      <xdr:rowOff>131242</xdr:rowOff>
    </xdr:to>
    <xdr:cxnSp macro="">
      <xdr:nvCxnSpPr>
        <xdr:cNvPr id="740" name="直線コネクタ 739"/>
        <xdr:cNvCxnSpPr/>
      </xdr:nvCxnSpPr>
      <xdr:spPr>
        <a:xfrm>
          <a:off x="22072600" y="544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163588</xdr:rowOff>
    </xdr:from>
    <xdr:to>
      <xdr:col>116</xdr:col>
      <xdr:colOff>63500</xdr:colOff>
      <xdr:row>39</xdr:row>
      <xdr:rowOff>44107</xdr:rowOff>
    </xdr:to>
    <xdr:cxnSp macro="">
      <xdr:nvCxnSpPr>
        <xdr:cNvPr id="741" name="直線コネクタ 740"/>
        <xdr:cNvCxnSpPr/>
      </xdr:nvCxnSpPr>
      <xdr:spPr>
        <a:xfrm flipV="1">
          <a:off x="21323300" y="6678688"/>
          <a:ext cx="838200" cy="5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97718</xdr:rowOff>
    </xdr:from>
    <xdr:ext cx="469744" cy="259045"/>
    <xdr:sp macro="" textlink="">
      <xdr:nvSpPr>
        <xdr:cNvPr id="742" name="投資及び出資金平均値テキスト"/>
        <xdr:cNvSpPr txBox="1"/>
      </xdr:nvSpPr>
      <xdr:spPr>
        <a:xfrm>
          <a:off x="22212300" y="644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74841</xdr:rowOff>
    </xdr:from>
    <xdr:to>
      <xdr:col>116</xdr:col>
      <xdr:colOff>114300</xdr:colOff>
      <xdr:row>39</xdr:row>
      <xdr:rowOff>4991</xdr:rowOff>
    </xdr:to>
    <xdr:sp macro="" textlink="">
      <xdr:nvSpPr>
        <xdr:cNvPr id="743" name="フローチャート: 判断 742"/>
        <xdr:cNvSpPr/>
      </xdr:nvSpPr>
      <xdr:spPr>
        <a:xfrm>
          <a:off x="221107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44107</xdr:rowOff>
    </xdr:from>
    <xdr:to>
      <xdr:col>111</xdr:col>
      <xdr:colOff>177800</xdr:colOff>
      <xdr:row>39</xdr:row>
      <xdr:rowOff>44107</xdr:rowOff>
    </xdr:to>
    <xdr:cxnSp macro="">
      <xdr:nvCxnSpPr>
        <xdr:cNvPr id="744" name="直線コネクタ 743"/>
        <xdr:cNvCxnSpPr/>
      </xdr:nvCxnSpPr>
      <xdr:spPr>
        <a:xfrm>
          <a:off x="20434300" y="6730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82461</xdr:rowOff>
    </xdr:from>
    <xdr:to>
      <xdr:col>112</xdr:col>
      <xdr:colOff>38100</xdr:colOff>
      <xdr:row>39</xdr:row>
      <xdr:rowOff>12611</xdr:rowOff>
    </xdr:to>
    <xdr:sp macro="" textlink="">
      <xdr:nvSpPr>
        <xdr:cNvPr id="745" name="フローチャート: 判断 744"/>
        <xdr:cNvSpPr/>
      </xdr:nvSpPr>
      <xdr:spPr>
        <a:xfrm>
          <a:off x="21272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29138</xdr:rowOff>
    </xdr:from>
    <xdr:ext cx="469744" cy="259045"/>
    <xdr:sp macro="" textlink="">
      <xdr:nvSpPr>
        <xdr:cNvPr id="746" name="テキスト ボックス 745"/>
        <xdr:cNvSpPr txBox="1"/>
      </xdr:nvSpPr>
      <xdr:spPr>
        <a:xfrm>
          <a:off x="21088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xdr:rowOff>
    </xdr:from>
    <xdr:to>
      <xdr:col>107</xdr:col>
      <xdr:colOff>50800</xdr:colOff>
      <xdr:row>39</xdr:row>
      <xdr:rowOff>44107</xdr:rowOff>
    </xdr:to>
    <xdr:cxnSp macro="">
      <xdr:nvCxnSpPr>
        <xdr:cNvPr id="747" name="直線コネクタ 746"/>
        <xdr:cNvCxnSpPr/>
      </xdr:nvCxnSpPr>
      <xdr:spPr>
        <a:xfrm>
          <a:off x="19545300" y="6686994"/>
          <a:ext cx="889000" cy="43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90881</xdr:rowOff>
    </xdr:from>
    <xdr:to>
      <xdr:col>107</xdr:col>
      <xdr:colOff>101600</xdr:colOff>
      <xdr:row>39</xdr:row>
      <xdr:rowOff>21031</xdr:rowOff>
    </xdr:to>
    <xdr:sp macro="" textlink="">
      <xdr:nvSpPr>
        <xdr:cNvPr id="748" name="フローチャート: 判断 747"/>
        <xdr:cNvSpPr/>
      </xdr:nvSpPr>
      <xdr:spPr>
        <a:xfrm>
          <a:off x="20383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37558</xdr:rowOff>
    </xdr:from>
    <xdr:ext cx="469744" cy="259045"/>
    <xdr:sp macro="" textlink="">
      <xdr:nvSpPr>
        <xdr:cNvPr id="749" name="テキスト ボックス 748"/>
        <xdr:cNvSpPr txBox="1"/>
      </xdr:nvSpPr>
      <xdr:spPr>
        <a:xfrm>
          <a:off x="20199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xdr:rowOff>
    </xdr:from>
    <xdr:to>
      <xdr:col>102</xdr:col>
      <xdr:colOff>114300</xdr:colOff>
      <xdr:row>39</xdr:row>
      <xdr:rowOff>44107</xdr:rowOff>
    </xdr:to>
    <xdr:cxnSp macro="">
      <xdr:nvCxnSpPr>
        <xdr:cNvPr id="750" name="直線コネクタ 749"/>
        <xdr:cNvCxnSpPr/>
      </xdr:nvCxnSpPr>
      <xdr:spPr>
        <a:xfrm flipV="1">
          <a:off x="18656300" y="6686994"/>
          <a:ext cx="889000" cy="43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57162</xdr:rowOff>
    </xdr:from>
    <xdr:to>
      <xdr:col>102</xdr:col>
      <xdr:colOff>165100</xdr:colOff>
      <xdr:row>38</xdr:row>
      <xdr:rowOff>158762</xdr:rowOff>
    </xdr:to>
    <xdr:sp macro="" textlink="">
      <xdr:nvSpPr>
        <xdr:cNvPr id="751" name="フローチャート: 判断 750"/>
        <xdr:cNvSpPr/>
      </xdr:nvSpPr>
      <xdr:spPr>
        <a:xfrm>
          <a:off x="19494500" y="657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3840</xdr:rowOff>
    </xdr:from>
    <xdr:ext cx="469744" cy="259045"/>
    <xdr:sp macro="" textlink="">
      <xdr:nvSpPr>
        <xdr:cNvPr id="752" name="テキスト ボックス 751"/>
        <xdr:cNvSpPr txBox="1"/>
      </xdr:nvSpPr>
      <xdr:spPr>
        <a:xfrm>
          <a:off x="19310428" y="634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58610</xdr:rowOff>
    </xdr:from>
    <xdr:to>
      <xdr:col>98</xdr:col>
      <xdr:colOff>38100</xdr:colOff>
      <xdr:row>38</xdr:row>
      <xdr:rowOff>160210</xdr:rowOff>
    </xdr:to>
    <xdr:sp macro="" textlink="">
      <xdr:nvSpPr>
        <xdr:cNvPr id="753" name="フローチャート: 判断 752"/>
        <xdr:cNvSpPr/>
      </xdr:nvSpPr>
      <xdr:spPr>
        <a:xfrm>
          <a:off x="18605500" y="65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5287</xdr:rowOff>
    </xdr:from>
    <xdr:ext cx="469744" cy="259045"/>
    <xdr:sp macro="" textlink="">
      <xdr:nvSpPr>
        <xdr:cNvPr id="754" name="テキスト ボックス 753"/>
        <xdr:cNvSpPr txBox="1"/>
      </xdr:nvSpPr>
      <xdr:spPr>
        <a:xfrm>
          <a:off x="18421428" y="634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112788</xdr:rowOff>
    </xdr:from>
    <xdr:to>
      <xdr:col>116</xdr:col>
      <xdr:colOff>114300</xdr:colOff>
      <xdr:row>39</xdr:row>
      <xdr:rowOff>42938</xdr:rowOff>
    </xdr:to>
    <xdr:sp macro="" textlink="">
      <xdr:nvSpPr>
        <xdr:cNvPr id="760" name="楕円 759"/>
        <xdr:cNvSpPr/>
      </xdr:nvSpPr>
      <xdr:spPr>
        <a:xfrm>
          <a:off x="22110700" y="662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53267</xdr:rowOff>
    </xdr:from>
    <xdr:ext cx="469744" cy="259045"/>
    <xdr:sp macro="" textlink="">
      <xdr:nvSpPr>
        <xdr:cNvPr id="761" name="投資及び出資金該当値テキスト"/>
        <xdr:cNvSpPr txBox="1"/>
      </xdr:nvSpPr>
      <xdr:spPr>
        <a:xfrm>
          <a:off x="22212300" y="6568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164757</xdr:rowOff>
    </xdr:from>
    <xdr:to>
      <xdr:col>112</xdr:col>
      <xdr:colOff>38100</xdr:colOff>
      <xdr:row>39</xdr:row>
      <xdr:rowOff>94907</xdr:rowOff>
    </xdr:to>
    <xdr:sp macro="" textlink="">
      <xdr:nvSpPr>
        <xdr:cNvPr id="762" name="楕円 761"/>
        <xdr:cNvSpPr/>
      </xdr:nvSpPr>
      <xdr:spPr>
        <a:xfrm>
          <a:off x="21272500" y="667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86034</xdr:rowOff>
    </xdr:from>
    <xdr:ext cx="249299" cy="259045"/>
    <xdr:sp macro="" textlink="">
      <xdr:nvSpPr>
        <xdr:cNvPr id="763" name="テキスト ボックス 762"/>
        <xdr:cNvSpPr txBox="1"/>
      </xdr:nvSpPr>
      <xdr:spPr>
        <a:xfrm>
          <a:off x="21198650" y="67725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164757</xdr:rowOff>
    </xdr:from>
    <xdr:to>
      <xdr:col>107</xdr:col>
      <xdr:colOff>101600</xdr:colOff>
      <xdr:row>39</xdr:row>
      <xdr:rowOff>94907</xdr:rowOff>
    </xdr:to>
    <xdr:sp macro="" textlink="">
      <xdr:nvSpPr>
        <xdr:cNvPr id="764" name="楕円 763"/>
        <xdr:cNvSpPr/>
      </xdr:nvSpPr>
      <xdr:spPr>
        <a:xfrm>
          <a:off x="20383500" y="667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86034</xdr:rowOff>
    </xdr:from>
    <xdr:ext cx="249299" cy="259045"/>
    <xdr:sp macro="" textlink="">
      <xdr:nvSpPr>
        <xdr:cNvPr id="765" name="テキスト ボックス 764"/>
        <xdr:cNvSpPr txBox="1"/>
      </xdr:nvSpPr>
      <xdr:spPr>
        <a:xfrm>
          <a:off x="20309650" y="67725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121094</xdr:rowOff>
    </xdr:from>
    <xdr:to>
      <xdr:col>102</xdr:col>
      <xdr:colOff>165100</xdr:colOff>
      <xdr:row>39</xdr:row>
      <xdr:rowOff>51244</xdr:rowOff>
    </xdr:to>
    <xdr:sp macro="" textlink="">
      <xdr:nvSpPr>
        <xdr:cNvPr id="766" name="楕円 765"/>
        <xdr:cNvSpPr/>
      </xdr:nvSpPr>
      <xdr:spPr>
        <a:xfrm>
          <a:off x="19494500" y="663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42371</xdr:rowOff>
    </xdr:from>
    <xdr:ext cx="469744" cy="259045"/>
    <xdr:sp macro="" textlink="">
      <xdr:nvSpPr>
        <xdr:cNvPr id="767" name="テキスト ボックス 766"/>
        <xdr:cNvSpPr txBox="1"/>
      </xdr:nvSpPr>
      <xdr:spPr>
        <a:xfrm>
          <a:off x="19310428" y="6728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164757</xdr:rowOff>
    </xdr:from>
    <xdr:to>
      <xdr:col>98</xdr:col>
      <xdr:colOff>38100</xdr:colOff>
      <xdr:row>39</xdr:row>
      <xdr:rowOff>94907</xdr:rowOff>
    </xdr:to>
    <xdr:sp macro="" textlink="">
      <xdr:nvSpPr>
        <xdr:cNvPr id="768" name="楕円 767"/>
        <xdr:cNvSpPr/>
      </xdr:nvSpPr>
      <xdr:spPr>
        <a:xfrm>
          <a:off x="18605500" y="667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86034</xdr:rowOff>
    </xdr:from>
    <xdr:ext cx="249299" cy="259045"/>
    <xdr:sp macro="" textlink="">
      <xdr:nvSpPr>
        <xdr:cNvPr id="769" name="テキスト ボックス 768"/>
        <xdr:cNvSpPr txBox="1"/>
      </xdr:nvSpPr>
      <xdr:spPr>
        <a:xfrm>
          <a:off x="18531650" y="67725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108702</xdr:rowOff>
    </xdr:from>
    <xdr:to>
      <xdr:col>116</xdr:col>
      <xdr:colOff>62864</xdr:colOff>
      <xdr:row>58</xdr:row>
      <xdr:rowOff>139700</xdr:rowOff>
    </xdr:to>
    <xdr:cxnSp macro="">
      <xdr:nvCxnSpPr>
        <xdr:cNvPr id="791" name="直線コネクタ 790"/>
        <xdr:cNvCxnSpPr/>
      </xdr:nvCxnSpPr>
      <xdr:spPr>
        <a:xfrm flipV="1">
          <a:off x="22159595" y="8852652"/>
          <a:ext cx="1269" cy="123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55379</xdr:rowOff>
    </xdr:from>
    <xdr:ext cx="534377" cy="259045"/>
    <xdr:sp macro="" textlink="">
      <xdr:nvSpPr>
        <xdr:cNvPr id="794" name="貸付金最大値テキスト"/>
        <xdr:cNvSpPr txBox="1"/>
      </xdr:nvSpPr>
      <xdr:spPr>
        <a:xfrm>
          <a:off x="22212300" y="862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108702</xdr:rowOff>
    </xdr:from>
    <xdr:to>
      <xdr:col>116</xdr:col>
      <xdr:colOff>152400</xdr:colOff>
      <xdr:row>51</xdr:row>
      <xdr:rowOff>108702</xdr:rowOff>
    </xdr:to>
    <xdr:cxnSp macro="">
      <xdr:nvCxnSpPr>
        <xdr:cNvPr id="795" name="直線コネクタ 794"/>
        <xdr:cNvCxnSpPr/>
      </xdr:nvCxnSpPr>
      <xdr:spPr>
        <a:xfrm>
          <a:off x="22072600" y="88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121686</xdr:rowOff>
    </xdr:from>
    <xdr:to>
      <xdr:col>116</xdr:col>
      <xdr:colOff>63500</xdr:colOff>
      <xdr:row>58</xdr:row>
      <xdr:rowOff>125961</xdr:rowOff>
    </xdr:to>
    <xdr:cxnSp macro="">
      <xdr:nvCxnSpPr>
        <xdr:cNvPr id="796" name="直線コネクタ 795"/>
        <xdr:cNvCxnSpPr/>
      </xdr:nvCxnSpPr>
      <xdr:spPr>
        <a:xfrm>
          <a:off x="21323300" y="10065786"/>
          <a:ext cx="838200" cy="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155508</xdr:rowOff>
    </xdr:from>
    <xdr:ext cx="469744" cy="259045"/>
    <xdr:sp macro="" textlink="">
      <xdr:nvSpPr>
        <xdr:cNvPr id="797" name="貸付金平均値テキスト"/>
        <xdr:cNvSpPr txBox="1"/>
      </xdr:nvSpPr>
      <xdr:spPr>
        <a:xfrm>
          <a:off x="22212300" y="9756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132631</xdr:rowOff>
    </xdr:from>
    <xdr:to>
      <xdr:col>116</xdr:col>
      <xdr:colOff>114300</xdr:colOff>
      <xdr:row>58</xdr:row>
      <xdr:rowOff>62781</xdr:rowOff>
    </xdr:to>
    <xdr:sp macro="" textlink="">
      <xdr:nvSpPr>
        <xdr:cNvPr id="798" name="フローチャート: 判断 797"/>
        <xdr:cNvSpPr/>
      </xdr:nvSpPr>
      <xdr:spPr>
        <a:xfrm>
          <a:off x="221107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119721</xdr:rowOff>
    </xdr:from>
    <xdr:to>
      <xdr:col>111</xdr:col>
      <xdr:colOff>177800</xdr:colOff>
      <xdr:row>58</xdr:row>
      <xdr:rowOff>121686</xdr:rowOff>
    </xdr:to>
    <xdr:cxnSp macro="">
      <xdr:nvCxnSpPr>
        <xdr:cNvPr id="799" name="直線コネクタ 798"/>
        <xdr:cNvCxnSpPr/>
      </xdr:nvCxnSpPr>
      <xdr:spPr>
        <a:xfrm>
          <a:off x="20434300" y="10063821"/>
          <a:ext cx="889000" cy="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137340</xdr:rowOff>
    </xdr:from>
    <xdr:to>
      <xdr:col>112</xdr:col>
      <xdr:colOff>38100</xdr:colOff>
      <xdr:row>58</xdr:row>
      <xdr:rowOff>67490</xdr:rowOff>
    </xdr:to>
    <xdr:sp macro="" textlink="">
      <xdr:nvSpPr>
        <xdr:cNvPr id="800" name="フローチャート: 判断 799"/>
        <xdr:cNvSpPr/>
      </xdr:nvSpPr>
      <xdr:spPr>
        <a:xfrm>
          <a:off x="212725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84017</xdr:rowOff>
    </xdr:from>
    <xdr:ext cx="469744" cy="259045"/>
    <xdr:sp macro="" textlink="">
      <xdr:nvSpPr>
        <xdr:cNvPr id="801" name="テキスト ボックス 800"/>
        <xdr:cNvSpPr txBox="1"/>
      </xdr:nvSpPr>
      <xdr:spPr>
        <a:xfrm>
          <a:off x="21088428" y="968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119721</xdr:rowOff>
    </xdr:from>
    <xdr:to>
      <xdr:col>107</xdr:col>
      <xdr:colOff>50800</xdr:colOff>
      <xdr:row>58</xdr:row>
      <xdr:rowOff>121207</xdr:rowOff>
    </xdr:to>
    <xdr:cxnSp macro="">
      <xdr:nvCxnSpPr>
        <xdr:cNvPr id="802" name="直線コネクタ 801"/>
        <xdr:cNvCxnSpPr/>
      </xdr:nvCxnSpPr>
      <xdr:spPr>
        <a:xfrm flipV="1">
          <a:off x="19545300" y="10063821"/>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128082</xdr:rowOff>
    </xdr:from>
    <xdr:to>
      <xdr:col>107</xdr:col>
      <xdr:colOff>101600</xdr:colOff>
      <xdr:row>58</xdr:row>
      <xdr:rowOff>58232</xdr:rowOff>
    </xdr:to>
    <xdr:sp macro="" textlink="">
      <xdr:nvSpPr>
        <xdr:cNvPr id="803" name="フローチャート: 判断 802"/>
        <xdr:cNvSpPr/>
      </xdr:nvSpPr>
      <xdr:spPr>
        <a:xfrm>
          <a:off x="20383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74759</xdr:rowOff>
    </xdr:from>
    <xdr:ext cx="469744" cy="259045"/>
    <xdr:sp macro="" textlink="">
      <xdr:nvSpPr>
        <xdr:cNvPr id="804" name="テキスト ボックス 803"/>
        <xdr:cNvSpPr txBox="1"/>
      </xdr:nvSpPr>
      <xdr:spPr>
        <a:xfrm>
          <a:off x="20199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114668</xdr:rowOff>
    </xdr:from>
    <xdr:to>
      <xdr:col>102</xdr:col>
      <xdr:colOff>114300</xdr:colOff>
      <xdr:row>58</xdr:row>
      <xdr:rowOff>121207</xdr:rowOff>
    </xdr:to>
    <xdr:cxnSp macro="">
      <xdr:nvCxnSpPr>
        <xdr:cNvPr id="805" name="直線コネクタ 804"/>
        <xdr:cNvCxnSpPr/>
      </xdr:nvCxnSpPr>
      <xdr:spPr>
        <a:xfrm>
          <a:off x="18656300" y="10058768"/>
          <a:ext cx="889000" cy="6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157091</xdr:rowOff>
    </xdr:from>
    <xdr:to>
      <xdr:col>102</xdr:col>
      <xdr:colOff>165100</xdr:colOff>
      <xdr:row>58</xdr:row>
      <xdr:rowOff>87241</xdr:rowOff>
    </xdr:to>
    <xdr:sp macro="" textlink="">
      <xdr:nvSpPr>
        <xdr:cNvPr id="806" name="フローチャート: 判断 805"/>
        <xdr:cNvSpPr/>
      </xdr:nvSpPr>
      <xdr:spPr>
        <a:xfrm>
          <a:off x="19494500" y="992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103768</xdr:rowOff>
    </xdr:from>
    <xdr:ext cx="469744" cy="259045"/>
    <xdr:sp macro="" textlink="">
      <xdr:nvSpPr>
        <xdr:cNvPr id="807" name="テキスト ボックス 806"/>
        <xdr:cNvSpPr txBox="1"/>
      </xdr:nvSpPr>
      <xdr:spPr>
        <a:xfrm>
          <a:off x="19310428" y="9704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133043</xdr:rowOff>
    </xdr:from>
    <xdr:to>
      <xdr:col>98</xdr:col>
      <xdr:colOff>38100</xdr:colOff>
      <xdr:row>58</xdr:row>
      <xdr:rowOff>63193</xdr:rowOff>
    </xdr:to>
    <xdr:sp macro="" textlink="">
      <xdr:nvSpPr>
        <xdr:cNvPr id="808" name="フローチャート: 判断 807"/>
        <xdr:cNvSpPr/>
      </xdr:nvSpPr>
      <xdr:spPr>
        <a:xfrm>
          <a:off x="18605500" y="990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79720</xdr:rowOff>
    </xdr:from>
    <xdr:ext cx="469744" cy="259045"/>
    <xdr:sp macro="" textlink="">
      <xdr:nvSpPr>
        <xdr:cNvPr id="809" name="テキスト ボックス 808"/>
        <xdr:cNvSpPr txBox="1"/>
      </xdr:nvSpPr>
      <xdr:spPr>
        <a:xfrm>
          <a:off x="18421428" y="9680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75161</xdr:rowOff>
    </xdr:from>
    <xdr:to>
      <xdr:col>116</xdr:col>
      <xdr:colOff>114300</xdr:colOff>
      <xdr:row>59</xdr:row>
      <xdr:rowOff>5311</xdr:rowOff>
    </xdr:to>
    <xdr:sp macro="" textlink="">
      <xdr:nvSpPr>
        <xdr:cNvPr id="815" name="楕円 814"/>
        <xdr:cNvSpPr/>
      </xdr:nvSpPr>
      <xdr:spPr>
        <a:xfrm>
          <a:off x="22110700" y="1001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161538</xdr:rowOff>
    </xdr:from>
    <xdr:ext cx="378565" cy="259045"/>
    <xdr:sp macro="" textlink="">
      <xdr:nvSpPr>
        <xdr:cNvPr id="816" name="貸付金該当値テキスト"/>
        <xdr:cNvSpPr txBox="1"/>
      </xdr:nvSpPr>
      <xdr:spPr>
        <a:xfrm>
          <a:off x="22212300" y="9934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70886</xdr:rowOff>
    </xdr:from>
    <xdr:to>
      <xdr:col>112</xdr:col>
      <xdr:colOff>38100</xdr:colOff>
      <xdr:row>59</xdr:row>
      <xdr:rowOff>1036</xdr:rowOff>
    </xdr:to>
    <xdr:sp macro="" textlink="">
      <xdr:nvSpPr>
        <xdr:cNvPr id="817" name="楕円 816"/>
        <xdr:cNvSpPr/>
      </xdr:nvSpPr>
      <xdr:spPr>
        <a:xfrm>
          <a:off x="21272500" y="1001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163613</xdr:rowOff>
    </xdr:from>
    <xdr:ext cx="378565" cy="259045"/>
    <xdr:sp macro="" textlink="">
      <xdr:nvSpPr>
        <xdr:cNvPr id="818" name="テキスト ボックス 817"/>
        <xdr:cNvSpPr txBox="1"/>
      </xdr:nvSpPr>
      <xdr:spPr>
        <a:xfrm>
          <a:off x="21134017" y="1010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68921</xdr:rowOff>
    </xdr:from>
    <xdr:to>
      <xdr:col>107</xdr:col>
      <xdr:colOff>101600</xdr:colOff>
      <xdr:row>58</xdr:row>
      <xdr:rowOff>170521</xdr:rowOff>
    </xdr:to>
    <xdr:sp macro="" textlink="">
      <xdr:nvSpPr>
        <xdr:cNvPr id="819" name="楕円 818"/>
        <xdr:cNvSpPr/>
      </xdr:nvSpPr>
      <xdr:spPr>
        <a:xfrm>
          <a:off x="20383500" y="1001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161648</xdr:rowOff>
    </xdr:from>
    <xdr:ext cx="378565" cy="259045"/>
    <xdr:sp macro="" textlink="">
      <xdr:nvSpPr>
        <xdr:cNvPr id="820" name="テキスト ボックス 819"/>
        <xdr:cNvSpPr txBox="1"/>
      </xdr:nvSpPr>
      <xdr:spPr>
        <a:xfrm>
          <a:off x="20245017" y="10105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70407</xdr:rowOff>
    </xdr:from>
    <xdr:to>
      <xdr:col>102</xdr:col>
      <xdr:colOff>165100</xdr:colOff>
      <xdr:row>59</xdr:row>
      <xdr:rowOff>557</xdr:rowOff>
    </xdr:to>
    <xdr:sp macro="" textlink="">
      <xdr:nvSpPr>
        <xdr:cNvPr id="821" name="楕円 820"/>
        <xdr:cNvSpPr/>
      </xdr:nvSpPr>
      <xdr:spPr>
        <a:xfrm>
          <a:off x="19494500" y="1001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163134</xdr:rowOff>
    </xdr:from>
    <xdr:ext cx="378565" cy="259045"/>
    <xdr:sp macro="" textlink="">
      <xdr:nvSpPr>
        <xdr:cNvPr id="822" name="テキスト ボックス 821"/>
        <xdr:cNvSpPr txBox="1"/>
      </xdr:nvSpPr>
      <xdr:spPr>
        <a:xfrm>
          <a:off x="19356017" y="10107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63868</xdr:rowOff>
    </xdr:from>
    <xdr:to>
      <xdr:col>98</xdr:col>
      <xdr:colOff>38100</xdr:colOff>
      <xdr:row>58</xdr:row>
      <xdr:rowOff>165468</xdr:rowOff>
    </xdr:to>
    <xdr:sp macro="" textlink="">
      <xdr:nvSpPr>
        <xdr:cNvPr id="823" name="楕円 822"/>
        <xdr:cNvSpPr/>
      </xdr:nvSpPr>
      <xdr:spPr>
        <a:xfrm>
          <a:off x="18605500" y="1000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156595</xdr:rowOff>
    </xdr:from>
    <xdr:ext cx="469744" cy="259045"/>
    <xdr:sp macro="" textlink="">
      <xdr:nvSpPr>
        <xdr:cNvPr id="824" name="テキスト ボックス 823"/>
        <xdr:cNvSpPr txBox="1"/>
      </xdr:nvSpPr>
      <xdr:spPr>
        <a:xfrm>
          <a:off x="18421428" y="10100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5" name="テキスト ボックス 844"/>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7" name="テキスト ボックス 846"/>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10475</xdr:rowOff>
    </xdr:from>
    <xdr:to>
      <xdr:col>116</xdr:col>
      <xdr:colOff>62864</xdr:colOff>
      <xdr:row>78</xdr:row>
      <xdr:rowOff>82697</xdr:rowOff>
    </xdr:to>
    <xdr:cxnSp macro="">
      <xdr:nvCxnSpPr>
        <xdr:cNvPr id="851" name="直線コネクタ 850"/>
        <xdr:cNvCxnSpPr/>
      </xdr:nvCxnSpPr>
      <xdr:spPr>
        <a:xfrm flipV="1">
          <a:off x="22159595" y="12011975"/>
          <a:ext cx="1269" cy="144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86524</xdr:rowOff>
    </xdr:from>
    <xdr:ext cx="534377" cy="259045"/>
    <xdr:sp macro="" textlink="">
      <xdr:nvSpPr>
        <xdr:cNvPr id="852" name="繰出金最小値テキスト"/>
        <xdr:cNvSpPr txBox="1"/>
      </xdr:nvSpPr>
      <xdr:spPr>
        <a:xfrm>
          <a:off x="22212300" y="1345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82697</xdr:rowOff>
    </xdr:from>
    <xdr:to>
      <xdr:col>116</xdr:col>
      <xdr:colOff>152400</xdr:colOff>
      <xdr:row>78</xdr:row>
      <xdr:rowOff>82697</xdr:rowOff>
    </xdr:to>
    <xdr:cxnSp macro="">
      <xdr:nvCxnSpPr>
        <xdr:cNvPr id="853" name="直線コネクタ 852"/>
        <xdr:cNvCxnSpPr/>
      </xdr:nvCxnSpPr>
      <xdr:spPr>
        <a:xfrm>
          <a:off x="22072600" y="1345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128602</xdr:rowOff>
    </xdr:from>
    <xdr:ext cx="599010" cy="259045"/>
    <xdr:sp macro="" textlink="">
      <xdr:nvSpPr>
        <xdr:cNvPr id="854" name="繰出金最大値テキスト"/>
        <xdr:cNvSpPr txBox="1"/>
      </xdr:nvSpPr>
      <xdr:spPr>
        <a:xfrm>
          <a:off x="22212300" y="1178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10475</xdr:rowOff>
    </xdr:from>
    <xdr:to>
      <xdr:col>116</xdr:col>
      <xdr:colOff>152400</xdr:colOff>
      <xdr:row>70</xdr:row>
      <xdr:rowOff>10475</xdr:rowOff>
    </xdr:to>
    <xdr:cxnSp macro="">
      <xdr:nvCxnSpPr>
        <xdr:cNvPr id="855" name="直線コネクタ 854"/>
        <xdr:cNvCxnSpPr/>
      </xdr:nvCxnSpPr>
      <xdr:spPr>
        <a:xfrm>
          <a:off x="22072600" y="1201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14639</xdr:rowOff>
    </xdr:from>
    <xdr:to>
      <xdr:col>116</xdr:col>
      <xdr:colOff>63500</xdr:colOff>
      <xdr:row>76</xdr:row>
      <xdr:rowOff>42464</xdr:rowOff>
    </xdr:to>
    <xdr:cxnSp macro="">
      <xdr:nvCxnSpPr>
        <xdr:cNvPr id="856" name="直線コネクタ 855"/>
        <xdr:cNvCxnSpPr/>
      </xdr:nvCxnSpPr>
      <xdr:spPr>
        <a:xfrm>
          <a:off x="21323300" y="13044839"/>
          <a:ext cx="838200" cy="27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67592</xdr:rowOff>
    </xdr:from>
    <xdr:ext cx="534377" cy="259045"/>
    <xdr:sp macro="" textlink="">
      <xdr:nvSpPr>
        <xdr:cNvPr id="857" name="繰出金平均値テキスト"/>
        <xdr:cNvSpPr txBox="1"/>
      </xdr:nvSpPr>
      <xdr:spPr>
        <a:xfrm>
          <a:off x="22212300" y="12754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44715</xdr:rowOff>
    </xdr:from>
    <xdr:to>
      <xdr:col>116</xdr:col>
      <xdr:colOff>114300</xdr:colOff>
      <xdr:row>75</xdr:row>
      <xdr:rowOff>146315</xdr:rowOff>
    </xdr:to>
    <xdr:sp macro="" textlink="">
      <xdr:nvSpPr>
        <xdr:cNvPr id="858" name="フローチャート: 判断 857"/>
        <xdr:cNvSpPr/>
      </xdr:nvSpPr>
      <xdr:spPr>
        <a:xfrm>
          <a:off x="221107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11063</xdr:rowOff>
    </xdr:from>
    <xdr:to>
      <xdr:col>111</xdr:col>
      <xdr:colOff>177800</xdr:colOff>
      <xdr:row>76</xdr:row>
      <xdr:rowOff>14639</xdr:rowOff>
    </xdr:to>
    <xdr:cxnSp macro="">
      <xdr:nvCxnSpPr>
        <xdr:cNvPr id="859" name="直線コネクタ 858"/>
        <xdr:cNvCxnSpPr/>
      </xdr:nvCxnSpPr>
      <xdr:spPr>
        <a:xfrm>
          <a:off x="20434300" y="13041263"/>
          <a:ext cx="889000" cy="3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29480</xdr:rowOff>
    </xdr:from>
    <xdr:to>
      <xdr:col>112</xdr:col>
      <xdr:colOff>38100</xdr:colOff>
      <xdr:row>75</xdr:row>
      <xdr:rowOff>131080</xdr:rowOff>
    </xdr:to>
    <xdr:sp macro="" textlink="">
      <xdr:nvSpPr>
        <xdr:cNvPr id="860" name="フローチャート: 判断 859"/>
        <xdr:cNvSpPr/>
      </xdr:nvSpPr>
      <xdr:spPr>
        <a:xfrm>
          <a:off x="21272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147607</xdr:rowOff>
    </xdr:from>
    <xdr:ext cx="534377" cy="259045"/>
    <xdr:sp macro="" textlink="">
      <xdr:nvSpPr>
        <xdr:cNvPr id="861" name="テキスト ボックス 860"/>
        <xdr:cNvSpPr txBox="1"/>
      </xdr:nvSpPr>
      <xdr:spPr>
        <a:xfrm>
          <a:off x="21056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139047</xdr:rowOff>
    </xdr:from>
    <xdr:to>
      <xdr:col>107</xdr:col>
      <xdr:colOff>50800</xdr:colOff>
      <xdr:row>76</xdr:row>
      <xdr:rowOff>11063</xdr:rowOff>
    </xdr:to>
    <xdr:cxnSp macro="">
      <xdr:nvCxnSpPr>
        <xdr:cNvPr id="862" name="直線コネクタ 861"/>
        <xdr:cNvCxnSpPr/>
      </xdr:nvCxnSpPr>
      <xdr:spPr>
        <a:xfrm>
          <a:off x="19545300" y="12997797"/>
          <a:ext cx="889000" cy="4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14197</xdr:rowOff>
    </xdr:from>
    <xdr:to>
      <xdr:col>107</xdr:col>
      <xdr:colOff>101600</xdr:colOff>
      <xdr:row>75</xdr:row>
      <xdr:rowOff>115797</xdr:rowOff>
    </xdr:to>
    <xdr:sp macro="" textlink="">
      <xdr:nvSpPr>
        <xdr:cNvPr id="863" name="フローチャート: 判断 862"/>
        <xdr:cNvSpPr/>
      </xdr:nvSpPr>
      <xdr:spPr>
        <a:xfrm>
          <a:off x="20383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132324</xdr:rowOff>
    </xdr:from>
    <xdr:ext cx="534377" cy="259045"/>
    <xdr:sp macro="" textlink="">
      <xdr:nvSpPr>
        <xdr:cNvPr id="864" name="テキスト ボックス 863"/>
        <xdr:cNvSpPr txBox="1"/>
      </xdr:nvSpPr>
      <xdr:spPr>
        <a:xfrm>
          <a:off x="20167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139047</xdr:rowOff>
    </xdr:from>
    <xdr:to>
      <xdr:col>102</xdr:col>
      <xdr:colOff>114300</xdr:colOff>
      <xdr:row>76</xdr:row>
      <xdr:rowOff>16224</xdr:rowOff>
    </xdr:to>
    <xdr:cxnSp macro="">
      <xdr:nvCxnSpPr>
        <xdr:cNvPr id="865" name="直線コネクタ 864"/>
        <xdr:cNvCxnSpPr/>
      </xdr:nvCxnSpPr>
      <xdr:spPr>
        <a:xfrm flipV="1">
          <a:off x="18656300" y="12997797"/>
          <a:ext cx="889000" cy="48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73714</xdr:rowOff>
    </xdr:from>
    <xdr:to>
      <xdr:col>102</xdr:col>
      <xdr:colOff>165100</xdr:colOff>
      <xdr:row>76</xdr:row>
      <xdr:rowOff>3863</xdr:rowOff>
    </xdr:to>
    <xdr:sp macro="" textlink="">
      <xdr:nvSpPr>
        <xdr:cNvPr id="866" name="フローチャート: 判断 865"/>
        <xdr:cNvSpPr/>
      </xdr:nvSpPr>
      <xdr:spPr>
        <a:xfrm>
          <a:off x="19494500" y="129324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20391</xdr:rowOff>
    </xdr:from>
    <xdr:ext cx="534377" cy="259045"/>
    <xdr:sp macro="" textlink="">
      <xdr:nvSpPr>
        <xdr:cNvPr id="867" name="テキスト ボックス 866"/>
        <xdr:cNvSpPr txBox="1"/>
      </xdr:nvSpPr>
      <xdr:spPr>
        <a:xfrm>
          <a:off x="19278111" y="1270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165694</xdr:rowOff>
    </xdr:from>
    <xdr:to>
      <xdr:col>98</xdr:col>
      <xdr:colOff>38100</xdr:colOff>
      <xdr:row>76</xdr:row>
      <xdr:rowOff>95844</xdr:rowOff>
    </xdr:to>
    <xdr:sp macro="" textlink="">
      <xdr:nvSpPr>
        <xdr:cNvPr id="868" name="フローチャート: 判断 867"/>
        <xdr:cNvSpPr/>
      </xdr:nvSpPr>
      <xdr:spPr>
        <a:xfrm>
          <a:off x="18605500" y="1302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86971</xdr:rowOff>
    </xdr:from>
    <xdr:ext cx="534377" cy="259045"/>
    <xdr:sp macro="" textlink="">
      <xdr:nvSpPr>
        <xdr:cNvPr id="869" name="テキスト ボックス 868"/>
        <xdr:cNvSpPr txBox="1"/>
      </xdr:nvSpPr>
      <xdr:spPr>
        <a:xfrm>
          <a:off x="18389111" y="1311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163114</xdr:rowOff>
    </xdr:from>
    <xdr:to>
      <xdr:col>116</xdr:col>
      <xdr:colOff>114300</xdr:colOff>
      <xdr:row>76</xdr:row>
      <xdr:rowOff>93264</xdr:rowOff>
    </xdr:to>
    <xdr:sp macro="" textlink="">
      <xdr:nvSpPr>
        <xdr:cNvPr id="875" name="楕円 874"/>
        <xdr:cNvSpPr/>
      </xdr:nvSpPr>
      <xdr:spPr>
        <a:xfrm>
          <a:off x="22110700" y="1302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141541</xdr:rowOff>
    </xdr:from>
    <xdr:ext cx="534377" cy="259045"/>
    <xdr:sp macro="" textlink="">
      <xdr:nvSpPr>
        <xdr:cNvPr id="876" name="繰出金該当値テキスト"/>
        <xdr:cNvSpPr txBox="1"/>
      </xdr:nvSpPr>
      <xdr:spPr>
        <a:xfrm>
          <a:off x="22212300" y="1300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135289</xdr:rowOff>
    </xdr:from>
    <xdr:to>
      <xdr:col>112</xdr:col>
      <xdr:colOff>38100</xdr:colOff>
      <xdr:row>76</xdr:row>
      <xdr:rowOff>65439</xdr:rowOff>
    </xdr:to>
    <xdr:sp macro="" textlink="">
      <xdr:nvSpPr>
        <xdr:cNvPr id="877" name="楕円 876"/>
        <xdr:cNvSpPr/>
      </xdr:nvSpPr>
      <xdr:spPr>
        <a:xfrm>
          <a:off x="21272500" y="1299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56566</xdr:rowOff>
    </xdr:from>
    <xdr:ext cx="534377" cy="259045"/>
    <xdr:sp macro="" textlink="">
      <xdr:nvSpPr>
        <xdr:cNvPr id="878" name="テキスト ボックス 877"/>
        <xdr:cNvSpPr txBox="1"/>
      </xdr:nvSpPr>
      <xdr:spPr>
        <a:xfrm>
          <a:off x="21056111" y="1308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131714</xdr:rowOff>
    </xdr:from>
    <xdr:to>
      <xdr:col>107</xdr:col>
      <xdr:colOff>101600</xdr:colOff>
      <xdr:row>76</xdr:row>
      <xdr:rowOff>61863</xdr:rowOff>
    </xdr:to>
    <xdr:sp macro="" textlink="">
      <xdr:nvSpPr>
        <xdr:cNvPr id="879" name="楕円 878"/>
        <xdr:cNvSpPr/>
      </xdr:nvSpPr>
      <xdr:spPr>
        <a:xfrm>
          <a:off x="20383500" y="1299046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52990</xdr:rowOff>
    </xdr:from>
    <xdr:ext cx="534377" cy="259045"/>
    <xdr:sp macro="" textlink="">
      <xdr:nvSpPr>
        <xdr:cNvPr id="880" name="テキスト ボックス 879"/>
        <xdr:cNvSpPr txBox="1"/>
      </xdr:nvSpPr>
      <xdr:spPr>
        <a:xfrm>
          <a:off x="20167111" y="1308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88247</xdr:rowOff>
    </xdr:from>
    <xdr:to>
      <xdr:col>102</xdr:col>
      <xdr:colOff>165100</xdr:colOff>
      <xdr:row>76</xdr:row>
      <xdr:rowOff>18396</xdr:rowOff>
    </xdr:to>
    <xdr:sp macro="" textlink="">
      <xdr:nvSpPr>
        <xdr:cNvPr id="881" name="楕円 880"/>
        <xdr:cNvSpPr/>
      </xdr:nvSpPr>
      <xdr:spPr>
        <a:xfrm>
          <a:off x="19494500" y="1294699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9524</xdr:rowOff>
    </xdr:from>
    <xdr:ext cx="534377" cy="259045"/>
    <xdr:sp macro="" textlink="">
      <xdr:nvSpPr>
        <xdr:cNvPr id="882" name="テキスト ボックス 881"/>
        <xdr:cNvSpPr txBox="1"/>
      </xdr:nvSpPr>
      <xdr:spPr>
        <a:xfrm>
          <a:off x="19278111" y="1303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136873</xdr:rowOff>
    </xdr:from>
    <xdr:to>
      <xdr:col>98</xdr:col>
      <xdr:colOff>38100</xdr:colOff>
      <xdr:row>76</xdr:row>
      <xdr:rowOff>67022</xdr:rowOff>
    </xdr:to>
    <xdr:sp macro="" textlink="">
      <xdr:nvSpPr>
        <xdr:cNvPr id="883" name="楕円 882"/>
        <xdr:cNvSpPr/>
      </xdr:nvSpPr>
      <xdr:spPr>
        <a:xfrm>
          <a:off x="18605500" y="1299562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83550</xdr:rowOff>
    </xdr:from>
    <xdr:ext cx="534377" cy="259045"/>
    <xdr:sp macro="" textlink="">
      <xdr:nvSpPr>
        <xdr:cNvPr id="884" name="テキスト ボックス 883"/>
        <xdr:cNvSpPr txBox="1"/>
      </xdr:nvSpPr>
      <xdr:spPr>
        <a:xfrm>
          <a:off x="18389111" y="1277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5" name="直線コネクタ 894"/>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6" name="テキスト ボックス 895"/>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7" name="直線コネクタ 896"/>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8" name="テキスト ボックス 897"/>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0" name="テキスト ボックス 899"/>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1" name="直線コネクタ 90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2" name="テキスト ボックス 901"/>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3" name="直線コネクタ 902"/>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4" name="テキスト ボックス 903"/>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6" name="テキスト ボックス 905"/>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30987</xdr:rowOff>
    </xdr:from>
    <xdr:to>
      <xdr:col>116</xdr:col>
      <xdr:colOff>62864</xdr:colOff>
      <xdr:row>99</xdr:row>
      <xdr:rowOff>44450</xdr:rowOff>
    </xdr:to>
    <xdr:cxnSp macro="">
      <xdr:nvCxnSpPr>
        <xdr:cNvPr id="908" name="直線コネクタ 907"/>
        <xdr:cNvCxnSpPr/>
      </xdr:nvCxnSpPr>
      <xdr:spPr>
        <a:xfrm flipV="1">
          <a:off x="22159595" y="15461487"/>
          <a:ext cx="1269" cy="15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90695</xdr:rowOff>
    </xdr:from>
    <xdr:ext cx="249299" cy="259045"/>
    <xdr:sp macro="" textlink="">
      <xdr:nvSpPr>
        <xdr:cNvPr id="909" name="前年度繰上充用金最小値テキスト"/>
        <xdr:cNvSpPr txBox="1"/>
      </xdr:nvSpPr>
      <xdr:spPr>
        <a:xfrm>
          <a:off x="22212300" y="17064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0" name="直線コネクタ 90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88</xdr:row>
      <xdr:rowOff>149114</xdr:rowOff>
    </xdr:from>
    <xdr:ext cx="534377" cy="259045"/>
    <xdr:sp macro="" textlink="">
      <xdr:nvSpPr>
        <xdr:cNvPr id="911" name="前年度繰上充用金最大値テキスト"/>
        <xdr:cNvSpPr txBox="1"/>
      </xdr:nvSpPr>
      <xdr:spPr>
        <a:xfrm>
          <a:off x="22212300" y="152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30987</xdr:rowOff>
    </xdr:from>
    <xdr:to>
      <xdr:col>116</xdr:col>
      <xdr:colOff>152400</xdr:colOff>
      <xdr:row>90</xdr:row>
      <xdr:rowOff>30987</xdr:rowOff>
    </xdr:to>
    <xdr:cxnSp macro="">
      <xdr:nvCxnSpPr>
        <xdr:cNvPr id="912" name="直線コネクタ 911"/>
        <xdr:cNvCxnSpPr/>
      </xdr:nvCxnSpPr>
      <xdr:spPr>
        <a:xfrm>
          <a:off x="22072600" y="15461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3" name="直線コネクタ 912"/>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8145</xdr:rowOff>
    </xdr:from>
    <xdr:ext cx="313932" cy="259045"/>
    <xdr:sp macro="" textlink="">
      <xdr:nvSpPr>
        <xdr:cNvPr id="914" name="前年度繰上充用金平均値テキスト"/>
        <xdr:cNvSpPr txBox="1"/>
      </xdr:nvSpPr>
      <xdr:spPr>
        <a:xfrm>
          <a:off x="22212300" y="16810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156718</xdr:rowOff>
    </xdr:from>
    <xdr:to>
      <xdr:col>116</xdr:col>
      <xdr:colOff>114300</xdr:colOff>
      <xdr:row>99</xdr:row>
      <xdr:rowOff>86868</xdr:rowOff>
    </xdr:to>
    <xdr:sp macro="" textlink="">
      <xdr:nvSpPr>
        <xdr:cNvPr id="915" name="フローチャート: 判断 914"/>
        <xdr:cNvSpPr/>
      </xdr:nvSpPr>
      <xdr:spPr>
        <a:xfrm>
          <a:off x="221107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6" name="直線コネクタ 915"/>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157353</xdr:rowOff>
    </xdr:from>
    <xdr:to>
      <xdr:col>112</xdr:col>
      <xdr:colOff>38100</xdr:colOff>
      <xdr:row>99</xdr:row>
      <xdr:rowOff>87503</xdr:rowOff>
    </xdr:to>
    <xdr:sp macro="" textlink="">
      <xdr:nvSpPr>
        <xdr:cNvPr id="917" name="フローチャート: 判断 916"/>
        <xdr:cNvSpPr/>
      </xdr:nvSpPr>
      <xdr:spPr>
        <a:xfrm>
          <a:off x="21272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104030</xdr:rowOff>
    </xdr:from>
    <xdr:ext cx="313932" cy="259045"/>
    <xdr:sp macro="" textlink="">
      <xdr:nvSpPr>
        <xdr:cNvPr id="918" name="テキスト ボックス 917"/>
        <xdr:cNvSpPr txBox="1"/>
      </xdr:nvSpPr>
      <xdr:spPr>
        <a:xfrm>
          <a:off x="21166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9" name="直線コネクタ 918"/>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158114</xdr:rowOff>
    </xdr:from>
    <xdr:to>
      <xdr:col>107</xdr:col>
      <xdr:colOff>101600</xdr:colOff>
      <xdr:row>99</xdr:row>
      <xdr:rowOff>88264</xdr:rowOff>
    </xdr:to>
    <xdr:sp macro="" textlink="">
      <xdr:nvSpPr>
        <xdr:cNvPr id="920" name="フローチャート: 判断 919"/>
        <xdr:cNvSpPr/>
      </xdr:nvSpPr>
      <xdr:spPr>
        <a:xfrm>
          <a:off x="20383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104791</xdr:rowOff>
    </xdr:from>
    <xdr:ext cx="313932" cy="259045"/>
    <xdr:sp macro="" textlink="">
      <xdr:nvSpPr>
        <xdr:cNvPr id="921" name="テキスト ボックス 920"/>
        <xdr:cNvSpPr txBox="1"/>
      </xdr:nvSpPr>
      <xdr:spPr>
        <a:xfrm>
          <a:off x="20277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2" name="直線コネクタ 921"/>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23" name="フローチャート: 判断 922"/>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4" name="テキスト ボックス 923"/>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5" name="フローチャート: 判断 924"/>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6" name="テキスト ボックス 925"/>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2" name="楕円 931"/>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135145</xdr:rowOff>
    </xdr:from>
    <xdr:ext cx="249299" cy="259045"/>
    <xdr:sp macro="" textlink="">
      <xdr:nvSpPr>
        <xdr:cNvPr id="933" name="前年度繰上充用金該当値テキスト"/>
        <xdr:cNvSpPr txBox="1"/>
      </xdr:nvSpPr>
      <xdr:spPr>
        <a:xfrm>
          <a:off x="22212300" y="1693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4" name="楕円 933"/>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5" name="テキスト ボックス 934"/>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6" name="楕円 935"/>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7" name="テキスト ボックス 93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8" name="楕円 937"/>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39" name="テキスト ボックス 938"/>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0" name="楕円 939"/>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41" name="テキスト ボックス 940"/>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物件費については、住民一人当たり</a:t>
          </a:r>
          <a:r>
            <a:rPr kumimoji="1" lang="en-US" altLang="ja-JP" sz="1100">
              <a:solidFill>
                <a:schemeClr val="dk1"/>
              </a:solidFill>
              <a:effectLst/>
              <a:latin typeface="+mn-lt"/>
              <a:ea typeface="+mn-ea"/>
              <a:cs typeface="+mn-cs"/>
            </a:rPr>
            <a:t>146,017</a:t>
          </a:r>
          <a:r>
            <a:rPr kumimoji="1" lang="ja-JP" altLang="ja-JP" sz="1100">
              <a:solidFill>
                <a:schemeClr val="dk1"/>
              </a:solidFill>
              <a:effectLst/>
              <a:latin typeface="+mn-lt"/>
              <a:ea typeface="+mn-ea"/>
              <a:cs typeface="+mn-cs"/>
            </a:rPr>
            <a:t>円となっており、</a:t>
          </a:r>
          <a:r>
            <a:rPr kumimoji="1" lang="ja-JP" altLang="ja-JP" sz="1100" baseline="0">
              <a:solidFill>
                <a:schemeClr val="dk1"/>
              </a:solidFill>
              <a:effectLst/>
              <a:latin typeface="+mn-lt"/>
              <a:ea typeface="+mn-ea"/>
              <a:cs typeface="+mn-cs"/>
            </a:rPr>
            <a:t>類似団体の中でも一人当たりコストが上位の状況となっている。主な要因として、</a:t>
          </a:r>
          <a:r>
            <a:rPr kumimoji="1" lang="ja-JP" altLang="ja-JP" sz="1100">
              <a:solidFill>
                <a:schemeClr val="dk1"/>
              </a:solidFill>
              <a:effectLst/>
              <a:latin typeface="+mn-lt"/>
              <a:ea typeface="+mn-ea"/>
              <a:cs typeface="+mn-cs"/>
            </a:rPr>
            <a:t>ふるさと納税事業の拡充が考えられる。</a:t>
          </a:r>
          <a:endParaRPr lang="ja-JP" altLang="ja-JP" sz="1400">
            <a:effectLst/>
          </a:endParaRPr>
        </a:p>
        <a:p>
          <a:r>
            <a:rPr kumimoji="1" lang="ja-JP" altLang="ja-JP" sz="1100" baseline="0">
              <a:solidFill>
                <a:schemeClr val="dk1"/>
              </a:solidFill>
              <a:effectLst/>
              <a:latin typeface="+mn-lt"/>
              <a:ea typeface="+mn-ea"/>
              <a:cs typeface="+mn-cs"/>
            </a:rPr>
            <a:t>扶助費も住民一人当たり</a:t>
          </a:r>
          <a:r>
            <a:rPr kumimoji="1" lang="en-US" altLang="ja-JP" sz="1100" baseline="0">
              <a:solidFill>
                <a:schemeClr val="dk1"/>
              </a:solidFill>
              <a:effectLst/>
              <a:latin typeface="+mn-lt"/>
              <a:ea typeface="+mn-ea"/>
              <a:cs typeface="+mn-cs"/>
            </a:rPr>
            <a:t>149,105</a:t>
          </a:r>
          <a:r>
            <a:rPr kumimoji="1" lang="ja-JP" altLang="ja-JP" sz="1100" baseline="0">
              <a:solidFill>
                <a:schemeClr val="dk1"/>
              </a:solidFill>
              <a:effectLst/>
              <a:latin typeface="+mn-lt"/>
              <a:ea typeface="+mn-ea"/>
              <a:cs typeface="+mn-cs"/>
            </a:rPr>
            <a:t>円となっており、類似団体の中でも一人当たりコストが上位の状況となっている。これは、本市振興計画の重点プロジェクト「健康づくり日本一の推進」及び「子育て日本一のまちづくり」に、取り組んできたことによるものである。</a:t>
          </a:r>
          <a:endParaRPr kumimoji="1" lang="en-US" altLang="ja-JP" sz="1100" baseline="0">
            <a:solidFill>
              <a:schemeClr val="dk1"/>
            </a:solidFill>
            <a:effectLst/>
            <a:latin typeface="+mn-lt"/>
            <a:ea typeface="+mn-ea"/>
            <a:cs typeface="+mn-cs"/>
          </a:endParaRPr>
        </a:p>
        <a:p>
          <a:r>
            <a:rPr kumimoji="1" lang="ja-JP" altLang="en-US" sz="1100" baseline="0">
              <a:solidFill>
                <a:schemeClr val="dk1"/>
              </a:solidFill>
              <a:effectLst/>
              <a:latin typeface="+mn-lt"/>
              <a:ea typeface="+mn-ea"/>
              <a:cs typeface="+mn-cs"/>
            </a:rPr>
            <a:t>普</a:t>
          </a:r>
          <a:r>
            <a:rPr kumimoji="1" lang="ja-JP" altLang="ja-JP" sz="1100" baseline="0">
              <a:solidFill>
                <a:schemeClr val="dk1"/>
              </a:solidFill>
              <a:effectLst/>
              <a:latin typeface="+mn-lt"/>
              <a:ea typeface="+mn-ea"/>
              <a:cs typeface="+mn-cs"/>
            </a:rPr>
            <a:t>通建設事業費は住民一人当たり</a:t>
          </a:r>
          <a:r>
            <a:rPr kumimoji="1" lang="en-US" altLang="ja-JP" sz="1100" baseline="0">
              <a:solidFill>
                <a:schemeClr val="dk1"/>
              </a:solidFill>
              <a:effectLst/>
              <a:latin typeface="+mn-lt"/>
              <a:ea typeface="+mn-ea"/>
              <a:cs typeface="+mn-cs"/>
            </a:rPr>
            <a:t>136,420</a:t>
          </a:r>
          <a:r>
            <a:rPr kumimoji="1" lang="ja-JP" altLang="ja-JP" sz="1100" baseline="0">
              <a:solidFill>
                <a:schemeClr val="dk1"/>
              </a:solidFill>
              <a:effectLst/>
              <a:latin typeface="+mn-lt"/>
              <a:ea typeface="+mn-ea"/>
              <a:cs typeface="+mn-cs"/>
            </a:rPr>
            <a:t>円となっており、類似団体と比較して高い水準となっている。</a:t>
          </a:r>
          <a:r>
            <a:rPr kumimoji="1" lang="ja-JP" altLang="ja-JP" sz="1100" baseline="0">
              <a:solidFill>
                <a:sysClr val="windowText" lastClr="000000"/>
              </a:solidFill>
              <a:effectLst/>
              <a:latin typeface="+mn-lt"/>
              <a:ea typeface="+mn-ea"/>
              <a:cs typeface="+mn-cs"/>
            </a:rPr>
            <a:t>これは、社会資本整備総合交付金事業及び平成</a:t>
          </a:r>
          <a:r>
            <a:rPr kumimoji="1" lang="en-US" altLang="ja-JP" sz="1100" baseline="0">
              <a:solidFill>
                <a:sysClr val="windowText" lastClr="000000"/>
              </a:solidFill>
              <a:effectLst/>
              <a:latin typeface="+mn-lt"/>
              <a:ea typeface="+mn-ea"/>
              <a:cs typeface="+mn-cs"/>
            </a:rPr>
            <a:t>31</a:t>
          </a:r>
          <a:r>
            <a:rPr kumimoji="1" lang="ja-JP" altLang="ja-JP" sz="1100" baseline="0">
              <a:solidFill>
                <a:sysClr val="windowText" lastClr="000000"/>
              </a:solidFill>
              <a:effectLst/>
              <a:latin typeface="+mn-lt"/>
              <a:ea typeface="+mn-ea"/>
              <a:cs typeface="+mn-cs"/>
            </a:rPr>
            <a:t>年の東九州自動車道の開通に合わせて実施した関連する幹線道路、側道、附帯施設等周辺整備により普通建設事業費が増加したことによるものである。</a:t>
          </a:r>
          <a:endParaRPr lang="ja-JP" altLang="ja-JP" sz="1400">
            <a:solidFill>
              <a:sysClr val="windowText" lastClr="000000"/>
            </a:solidFill>
            <a:effectLst/>
          </a:endParaRPr>
        </a:p>
        <a:p>
          <a:r>
            <a:rPr kumimoji="1" lang="ja-JP" altLang="ja-JP" sz="1100" baseline="0">
              <a:solidFill>
                <a:schemeClr val="dk1"/>
              </a:solidFill>
              <a:effectLst/>
              <a:latin typeface="+mn-lt"/>
              <a:ea typeface="+mn-ea"/>
              <a:cs typeface="+mn-cs"/>
            </a:rPr>
            <a:t>積立金は住民一人当たり</a:t>
          </a:r>
          <a:r>
            <a:rPr kumimoji="1" lang="en-US" altLang="ja-JP" sz="1100" baseline="0">
              <a:solidFill>
                <a:schemeClr val="dk1"/>
              </a:solidFill>
              <a:effectLst/>
              <a:latin typeface="+mn-lt"/>
              <a:ea typeface="+mn-ea"/>
              <a:cs typeface="+mn-cs"/>
            </a:rPr>
            <a:t>111,268</a:t>
          </a:r>
          <a:r>
            <a:rPr kumimoji="1" lang="ja-JP" altLang="ja-JP" sz="1100" baseline="0">
              <a:solidFill>
                <a:schemeClr val="dk1"/>
              </a:solidFill>
              <a:effectLst/>
              <a:latin typeface="+mn-lt"/>
              <a:ea typeface="+mn-ea"/>
              <a:cs typeface="+mn-cs"/>
            </a:rPr>
            <a:t>円となっており、類似団体と比較して高い水準となっている。これは、ふるさと納税制度を活用した寄附金を基金へ積み立てたことによるものである。</a:t>
          </a:r>
          <a:endParaRPr lang="ja-JP" altLang="ja-JP" sz="1400">
            <a:effectLst/>
          </a:endParaRPr>
        </a:p>
        <a:p>
          <a:r>
            <a:rPr kumimoji="1" lang="ja-JP" altLang="ja-JP" sz="1100" baseline="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事務事業の見直しや歳出の抑制を行い</a:t>
          </a:r>
          <a:r>
            <a:rPr kumimoji="1" lang="ja-JP" altLang="ja-JP" sz="1100" baseline="0">
              <a:solidFill>
                <a:schemeClr val="dk1"/>
              </a:solidFill>
              <a:effectLst/>
              <a:latin typeface="+mn-lt"/>
              <a:ea typeface="+mn-ea"/>
              <a:cs typeface="+mn-cs"/>
            </a:rPr>
            <a:t>、住民一人当たりのコストを下げることで持続可能な財政運営を図る。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鹿児島県志布志市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31,507
31,168
290.28
27,474,047
26,807,787
502,682
11,113,128
23,099,376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59880</xdr:rowOff>
    </xdr:from>
    <xdr:to>
      <xdr:col>24</xdr:col>
      <xdr:colOff>62865</xdr:colOff>
      <xdr:row>37</xdr:row>
      <xdr:rowOff>160274</xdr:rowOff>
    </xdr:to>
    <xdr:cxnSp macro="">
      <xdr:nvCxnSpPr>
        <xdr:cNvPr id="56" name="直線コネクタ 55"/>
        <xdr:cNvCxnSpPr/>
      </xdr:nvCxnSpPr>
      <xdr:spPr>
        <a:xfrm flipV="1">
          <a:off x="4633595" y="5203380"/>
          <a:ext cx="1270" cy="1300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164101</xdr:rowOff>
    </xdr:from>
    <xdr:ext cx="469744" cy="259045"/>
    <xdr:sp macro="" textlink="">
      <xdr:nvSpPr>
        <xdr:cNvPr id="57" name="議会費最小値テキスト"/>
        <xdr:cNvSpPr txBox="1"/>
      </xdr:nvSpPr>
      <xdr:spPr>
        <a:xfrm>
          <a:off x="4686300"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160274</xdr:rowOff>
    </xdr:from>
    <xdr:to>
      <xdr:col>24</xdr:col>
      <xdr:colOff>152400</xdr:colOff>
      <xdr:row>37</xdr:row>
      <xdr:rowOff>160274</xdr:rowOff>
    </xdr:to>
    <xdr:cxnSp macro="">
      <xdr:nvCxnSpPr>
        <xdr:cNvPr id="58" name="直線コネクタ 57"/>
        <xdr:cNvCxnSpPr/>
      </xdr:nvCxnSpPr>
      <xdr:spPr>
        <a:xfrm>
          <a:off x="4546600" y="650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6557</xdr:rowOff>
    </xdr:from>
    <xdr:ext cx="534377" cy="259045"/>
    <xdr:sp macro="" textlink="">
      <xdr:nvSpPr>
        <xdr:cNvPr id="59" name="議会費最大値テキスト"/>
        <xdr:cNvSpPr txBox="1"/>
      </xdr:nvSpPr>
      <xdr:spPr>
        <a:xfrm>
          <a:off x="4686300" y="497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59880</xdr:rowOff>
    </xdr:from>
    <xdr:to>
      <xdr:col>24</xdr:col>
      <xdr:colOff>152400</xdr:colOff>
      <xdr:row>30</xdr:row>
      <xdr:rowOff>59880</xdr:rowOff>
    </xdr:to>
    <xdr:cxnSp macro="">
      <xdr:nvCxnSpPr>
        <xdr:cNvPr id="60" name="直線コネクタ 59"/>
        <xdr:cNvCxnSpPr/>
      </xdr:nvCxnSpPr>
      <xdr:spPr>
        <a:xfrm>
          <a:off x="4546600" y="520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67120</xdr:rowOff>
    </xdr:from>
    <xdr:to>
      <xdr:col>24</xdr:col>
      <xdr:colOff>63500</xdr:colOff>
      <xdr:row>35</xdr:row>
      <xdr:rowOff>49784</xdr:rowOff>
    </xdr:to>
    <xdr:cxnSp macro="">
      <xdr:nvCxnSpPr>
        <xdr:cNvPr id="61" name="直線コネクタ 60"/>
        <xdr:cNvCxnSpPr/>
      </xdr:nvCxnSpPr>
      <xdr:spPr>
        <a:xfrm flipV="1">
          <a:off x="3797300" y="5896420"/>
          <a:ext cx="838200" cy="15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59707</xdr:rowOff>
    </xdr:from>
    <xdr:ext cx="469744" cy="259045"/>
    <xdr:sp macro="" textlink="">
      <xdr:nvSpPr>
        <xdr:cNvPr id="62" name="議会費平均値テキスト"/>
        <xdr:cNvSpPr txBox="1"/>
      </xdr:nvSpPr>
      <xdr:spPr>
        <a:xfrm>
          <a:off x="4686300" y="6060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49784</xdr:rowOff>
    </xdr:from>
    <xdr:to>
      <xdr:col>19</xdr:col>
      <xdr:colOff>177800</xdr:colOff>
      <xdr:row>35</xdr:row>
      <xdr:rowOff>91313</xdr:rowOff>
    </xdr:to>
    <xdr:cxnSp macro="">
      <xdr:nvCxnSpPr>
        <xdr:cNvPr id="64" name="直線コネクタ 63"/>
        <xdr:cNvCxnSpPr/>
      </xdr:nvCxnSpPr>
      <xdr:spPr>
        <a:xfrm flipV="1">
          <a:off x="2908300" y="6050534"/>
          <a:ext cx="889000" cy="4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86614</xdr:rowOff>
    </xdr:from>
    <xdr:to>
      <xdr:col>20</xdr:col>
      <xdr:colOff>38100</xdr:colOff>
      <xdr:row>36</xdr:row>
      <xdr:rowOff>16764</xdr:rowOff>
    </xdr:to>
    <xdr:sp macro="" textlink="">
      <xdr:nvSpPr>
        <xdr:cNvPr id="65" name="フローチャート: 判断 64"/>
        <xdr:cNvSpPr/>
      </xdr:nvSpPr>
      <xdr:spPr>
        <a:xfrm>
          <a:off x="3746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7891</xdr:rowOff>
    </xdr:from>
    <xdr:ext cx="469744" cy="259045"/>
    <xdr:sp macro="" textlink="">
      <xdr:nvSpPr>
        <xdr:cNvPr id="66" name="テキスト ボックス 65"/>
        <xdr:cNvSpPr txBox="1"/>
      </xdr:nvSpPr>
      <xdr:spPr>
        <a:xfrm>
          <a:off x="3562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7684</xdr:rowOff>
    </xdr:from>
    <xdr:to>
      <xdr:col>15</xdr:col>
      <xdr:colOff>50800</xdr:colOff>
      <xdr:row>35</xdr:row>
      <xdr:rowOff>91313</xdr:rowOff>
    </xdr:to>
    <xdr:cxnSp macro="">
      <xdr:nvCxnSpPr>
        <xdr:cNvPr id="67" name="直線コネクタ 66"/>
        <xdr:cNvCxnSpPr/>
      </xdr:nvCxnSpPr>
      <xdr:spPr>
        <a:xfrm>
          <a:off x="2019300" y="6008434"/>
          <a:ext cx="889000" cy="83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92520</xdr:rowOff>
    </xdr:from>
    <xdr:to>
      <xdr:col>15</xdr:col>
      <xdr:colOff>101600</xdr:colOff>
      <xdr:row>36</xdr:row>
      <xdr:rowOff>22670</xdr:rowOff>
    </xdr:to>
    <xdr:sp macro="" textlink="">
      <xdr:nvSpPr>
        <xdr:cNvPr id="68" name="フローチャート: 判断 67"/>
        <xdr:cNvSpPr/>
      </xdr:nvSpPr>
      <xdr:spPr>
        <a:xfrm>
          <a:off x="2857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13797</xdr:rowOff>
    </xdr:from>
    <xdr:ext cx="469744" cy="259045"/>
    <xdr:sp macro="" textlink="">
      <xdr:nvSpPr>
        <xdr:cNvPr id="69" name="テキスト ボックス 68"/>
        <xdr:cNvSpPr txBox="1"/>
      </xdr:nvSpPr>
      <xdr:spPr>
        <a:xfrm>
          <a:off x="2673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7684</xdr:rowOff>
    </xdr:from>
    <xdr:to>
      <xdr:col>10</xdr:col>
      <xdr:colOff>114300</xdr:colOff>
      <xdr:row>35</xdr:row>
      <xdr:rowOff>59309</xdr:rowOff>
    </xdr:to>
    <xdr:cxnSp macro="">
      <xdr:nvCxnSpPr>
        <xdr:cNvPr id="70" name="直線コネクタ 69"/>
        <xdr:cNvCxnSpPr/>
      </xdr:nvCxnSpPr>
      <xdr:spPr>
        <a:xfrm flipV="1">
          <a:off x="1130300" y="6008434"/>
          <a:ext cx="889000" cy="5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67183</xdr:rowOff>
    </xdr:from>
    <xdr:to>
      <xdr:col>10</xdr:col>
      <xdr:colOff>165100</xdr:colOff>
      <xdr:row>35</xdr:row>
      <xdr:rowOff>168783</xdr:rowOff>
    </xdr:to>
    <xdr:sp macro="" textlink="">
      <xdr:nvSpPr>
        <xdr:cNvPr id="71" name="フローチャート: 判断 70"/>
        <xdr:cNvSpPr/>
      </xdr:nvSpPr>
      <xdr:spPr>
        <a:xfrm>
          <a:off x="1968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159910</xdr:rowOff>
    </xdr:from>
    <xdr:ext cx="469744" cy="259045"/>
    <xdr:sp macro="" textlink="">
      <xdr:nvSpPr>
        <xdr:cNvPr id="72" name="テキスト ボックス 71"/>
        <xdr:cNvSpPr txBox="1"/>
      </xdr:nvSpPr>
      <xdr:spPr>
        <a:xfrm>
          <a:off x="1784428" y="616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118237</xdr:rowOff>
    </xdr:from>
    <xdr:to>
      <xdr:col>6</xdr:col>
      <xdr:colOff>38100</xdr:colOff>
      <xdr:row>36</xdr:row>
      <xdr:rowOff>48387</xdr:rowOff>
    </xdr:to>
    <xdr:sp macro="" textlink="">
      <xdr:nvSpPr>
        <xdr:cNvPr id="73" name="フローチャート: 判断 72"/>
        <xdr:cNvSpPr/>
      </xdr:nvSpPr>
      <xdr:spPr>
        <a:xfrm>
          <a:off x="1079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39514</xdr:rowOff>
    </xdr:from>
    <xdr:ext cx="469744" cy="259045"/>
    <xdr:sp macro="" textlink="">
      <xdr:nvSpPr>
        <xdr:cNvPr id="74" name="テキスト ボックス 73"/>
        <xdr:cNvSpPr txBox="1"/>
      </xdr:nvSpPr>
      <xdr:spPr>
        <a:xfrm>
          <a:off x="895428"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16320</xdr:rowOff>
    </xdr:from>
    <xdr:to>
      <xdr:col>24</xdr:col>
      <xdr:colOff>114300</xdr:colOff>
      <xdr:row>34</xdr:row>
      <xdr:rowOff>117920</xdr:rowOff>
    </xdr:to>
    <xdr:sp macro="" textlink="">
      <xdr:nvSpPr>
        <xdr:cNvPr id="80" name="楕円 79"/>
        <xdr:cNvSpPr/>
      </xdr:nvSpPr>
      <xdr:spPr>
        <a:xfrm>
          <a:off x="4584700" y="584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39197</xdr:rowOff>
    </xdr:from>
    <xdr:ext cx="469744" cy="259045"/>
    <xdr:sp macro="" textlink="">
      <xdr:nvSpPr>
        <xdr:cNvPr id="81" name="議会費該当値テキスト"/>
        <xdr:cNvSpPr txBox="1"/>
      </xdr:nvSpPr>
      <xdr:spPr>
        <a:xfrm>
          <a:off x="4686300" y="569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170434</xdr:rowOff>
    </xdr:from>
    <xdr:to>
      <xdr:col>20</xdr:col>
      <xdr:colOff>38100</xdr:colOff>
      <xdr:row>35</xdr:row>
      <xdr:rowOff>100584</xdr:rowOff>
    </xdr:to>
    <xdr:sp macro="" textlink="">
      <xdr:nvSpPr>
        <xdr:cNvPr id="82" name="楕円 81"/>
        <xdr:cNvSpPr/>
      </xdr:nvSpPr>
      <xdr:spPr>
        <a:xfrm>
          <a:off x="3746500" y="599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117111</xdr:rowOff>
    </xdr:from>
    <xdr:ext cx="469744" cy="259045"/>
    <xdr:sp macro="" textlink="">
      <xdr:nvSpPr>
        <xdr:cNvPr id="83" name="テキスト ボックス 82"/>
        <xdr:cNvSpPr txBox="1"/>
      </xdr:nvSpPr>
      <xdr:spPr>
        <a:xfrm>
          <a:off x="3562428" y="5774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40513</xdr:rowOff>
    </xdr:from>
    <xdr:to>
      <xdr:col>15</xdr:col>
      <xdr:colOff>101600</xdr:colOff>
      <xdr:row>35</xdr:row>
      <xdr:rowOff>142113</xdr:rowOff>
    </xdr:to>
    <xdr:sp macro="" textlink="">
      <xdr:nvSpPr>
        <xdr:cNvPr id="84" name="楕円 83"/>
        <xdr:cNvSpPr/>
      </xdr:nvSpPr>
      <xdr:spPr>
        <a:xfrm>
          <a:off x="2857500" y="604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158640</xdr:rowOff>
    </xdr:from>
    <xdr:ext cx="469744" cy="259045"/>
    <xdr:sp macro="" textlink="">
      <xdr:nvSpPr>
        <xdr:cNvPr id="85" name="テキスト ボックス 84"/>
        <xdr:cNvSpPr txBox="1"/>
      </xdr:nvSpPr>
      <xdr:spPr>
        <a:xfrm>
          <a:off x="2673428" y="5816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128334</xdr:rowOff>
    </xdr:from>
    <xdr:to>
      <xdr:col>10</xdr:col>
      <xdr:colOff>165100</xdr:colOff>
      <xdr:row>35</xdr:row>
      <xdr:rowOff>58484</xdr:rowOff>
    </xdr:to>
    <xdr:sp macro="" textlink="">
      <xdr:nvSpPr>
        <xdr:cNvPr id="86" name="楕円 85"/>
        <xdr:cNvSpPr/>
      </xdr:nvSpPr>
      <xdr:spPr>
        <a:xfrm>
          <a:off x="1968500" y="595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75011</xdr:rowOff>
    </xdr:from>
    <xdr:ext cx="469744" cy="259045"/>
    <xdr:sp macro="" textlink="">
      <xdr:nvSpPr>
        <xdr:cNvPr id="87" name="テキスト ボックス 86"/>
        <xdr:cNvSpPr txBox="1"/>
      </xdr:nvSpPr>
      <xdr:spPr>
        <a:xfrm>
          <a:off x="1784428" y="573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8509</xdr:rowOff>
    </xdr:from>
    <xdr:to>
      <xdr:col>6</xdr:col>
      <xdr:colOff>38100</xdr:colOff>
      <xdr:row>35</xdr:row>
      <xdr:rowOff>110109</xdr:rowOff>
    </xdr:to>
    <xdr:sp macro="" textlink="">
      <xdr:nvSpPr>
        <xdr:cNvPr id="88" name="楕円 87"/>
        <xdr:cNvSpPr/>
      </xdr:nvSpPr>
      <xdr:spPr>
        <a:xfrm>
          <a:off x="1079500" y="600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126636</xdr:rowOff>
    </xdr:from>
    <xdr:ext cx="469744" cy="259045"/>
    <xdr:sp macro="" textlink="">
      <xdr:nvSpPr>
        <xdr:cNvPr id="89" name="テキスト ボックス 88"/>
        <xdr:cNvSpPr txBox="1"/>
      </xdr:nvSpPr>
      <xdr:spPr>
        <a:xfrm>
          <a:off x="895428" y="5784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81738</xdr:rowOff>
    </xdr:from>
    <xdr:to>
      <xdr:col>24</xdr:col>
      <xdr:colOff>62865</xdr:colOff>
      <xdr:row>58</xdr:row>
      <xdr:rowOff>111411</xdr:rowOff>
    </xdr:to>
    <xdr:cxnSp macro="">
      <xdr:nvCxnSpPr>
        <xdr:cNvPr id="113" name="直線コネクタ 112"/>
        <xdr:cNvCxnSpPr/>
      </xdr:nvCxnSpPr>
      <xdr:spPr>
        <a:xfrm flipV="1">
          <a:off x="4633595" y="8825688"/>
          <a:ext cx="1270" cy="122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115238</xdr:rowOff>
    </xdr:from>
    <xdr:ext cx="534377" cy="259045"/>
    <xdr:sp macro="" textlink="">
      <xdr:nvSpPr>
        <xdr:cNvPr id="114" name="総務費最小値テキスト"/>
        <xdr:cNvSpPr txBox="1"/>
      </xdr:nvSpPr>
      <xdr:spPr>
        <a:xfrm>
          <a:off x="4686300" y="1005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111411</xdr:rowOff>
    </xdr:from>
    <xdr:to>
      <xdr:col>24</xdr:col>
      <xdr:colOff>152400</xdr:colOff>
      <xdr:row>58</xdr:row>
      <xdr:rowOff>111411</xdr:rowOff>
    </xdr:to>
    <xdr:cxnSp macro="">
      <xdr:nvCxnSpPr>
        <xdr:cNvPr id="115" name="直線コネクタ 114"/>
        <xdr:cNvCxnSpPr/>
      </xdr:nvCxnSpPr>
      <xdr:spPr>
        <a:xfrm>
          <a:off x="4546600" y="1005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28415</xdr:rowOff>
    </xdr:from>
    <xdr:ext cx="599010" cy="259045"/>
    <xdr:sp macro="" textlink="">
      <xdr:nvSpPr>
        <xdr:cNvPr id="116" name="総務費最大値テキスト"/>
        <xdr:cNvSpPr txBox="1"/>
      </xdr:nvSpPr>
      <xdr:spPr>
        <a:xfrm>
          <a:off x="4686300" y="860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81738</xdr:rowOff>
    </xdr:from>
    <xdr:to>
      <xdr:col>24</xdr:col>
      <xdr:colOff>152400</xdr:colOff>
      <xdr:row>51</xdr:row>
      <xdr:rowOff>81738</xdr:rowOff>
    </xdr:to>
    <xdr:cxnSp macro="">
      <xdr:nvCxnSpPr>
        <xdr:cNvPr id="117" name="直線コネクタ 116"/>
        <xdr:cNvCxnSpPr/>
      </xdr:nvCxnSpPr>
      <xdr:spPr>
        <a:xfrm>
          <a:off x="4546600" y="882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32170</xdr:rowOff>
    </xdr:from>
    <xdr:to>
      <xdr:col>24</xdr:col>
      <xdr:colOff>63500</xdr:colOff>
      <xdr:row>55</xdr:row>
      <xdr:rowOff>33618</xdr:rowOff>
    </xdr:to>
    <xdr:cxnSp macro="">
      <xdr:nvCxnSpPr>
        <xdr:cNvPr id="118" name="直線コネクタ 117"/>
        <xdr:cNvCxnSpPr/>
      </xdr:nvCxnSpPr>
      <xdr:spPr>
        <a:xfrm>
          <a:off x="3797300" y="9461920"/>
          <a:ext cx="8382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146057</xdr:rowOff>
    </xdr:from>
    <xdr:ext cx="534377" cy="259045"/>
    <xdr:sp macro="" textlink="">
      <xdr:nvSpPr>
        <xdr:cNvPr id="119" name="総務費平均値テキスト"/>
        <xdr:cNvSpPr txBox="1"/>
      </xdr:nvSpPr>
      <xdr:spPr>
        <a:xfrm>
          <a:off x="4686300" y="9747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167630</xdr:rowOff>
    </xdr:from>
    <xdr:to>
      <xdr:col>24</xdr:col>
      <xdr:colOff>114300</xdr:colOff>
      <xdr:row>57</xdr:row>
      <xdr:rowOff>97780</xdr:rowOff>
    </xdr:to>
    <xdr:sp macro="" textlink="">
      <xdr:nvSpPr>
        <xdr:cNvPr id="120" name="フローチャート: 判断 119"/>
        <xdr:cNvSpPr/>
      </xdr:nvSpPr>
      <xdr:spPr>
        <a:xfrm>
          <a:off x="4584700" y="9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32170</xdr:rowOff>
    </xdr:from>
    <xdr:to>
      <xdr:col>19</xdr:col>
      <xdr:colOff>177800</xdr:colOff>
      <xdr:row>55</xdr:row>
      <xdr:rowOff>170676</xdr:rowOff>
    </xdr:to>
    <xdr:cxnSp macro="">
      <xdr:nvCxnSpPr>
        <xdr:cNvPr id="121" name="直線コネクタ 120"/>
        <xdr:cNvCxnSpPr/>
      </xdr:nvCxnSpPr>
      <xdr:spPr>
        <a:xfrm flipV="1">
          <a:off x="2908300" y="9461920"/>
          <a:ext cx="889000" cy="13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170304</xdr:rowOff>
    </xdr:from>
    <xdr:to>
      <xdr:col>20</xdr:col>
      <xdr:colOff>38100</xdr:colOff>
      <xdr:row>57</xdr:row>
      <xdr:rowOff>100454</xdr:rowOff>
    </xdr:to>
    <xdr:sp macro="" textlink="">
      <xdr:nvSpPr>
        <xdr:cNvPr id="122" name="フローチャート: 判断 121"/>
        <xdr:cNvSpPr/>
      </xdr:nvSpPr>
      <xdr:spPr>
        <a:xfrm>
          <a:off x="3746500" y="977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91581</xdr:rowOff>
    </xdr:from>
    <xdr:ext cx="534377" cy="259045"/>
    <xdr:sp macro="" textlink="">
      <xdr:nvSpPr>
        <xdr:cNvPr id="123" name="テキスト ボックス 122"/>
        <xdr:cNvSpPr txBox="1"/>
      </xdr:nvSpPr>
      <xdr:spPr>
        <a:xfrm>
          <a:off x="3530111" y="986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170676</xdr:rowOff>
    </xdr:from>
    <xdr:to>
      <xdr:col>15</xdr:col>
      <xdr:colOff>50800</xdr:colOff>
      <xdr:row>56</xdr:row>
      <xdr:rowOff>116528</xdr:rowOff>
    </xdr:to>
    <xdr:cxnSp macro="">
      <xdr:nvCxnSpPr>
        <xdr:cNvPr id="124" name="直線コネクタ 123"/>
        <xdr:cNvCxnSpPr/>
      </xdr:nvCxnSpPr>
      <xdr:spPr>
        <a:xfrm flipV="1">
          <a:off x="2019300" y="9600426"/>
          <a:ext cx="889000" cy="11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10955</xdr:rowOff>
    </xdr:from>
    <xdr:to>
      <xdr:col>15</xdr:col>
      <xdr:colOff>101600</xdr:colOff>
      <xdr:row>57</xdr:row>
      <xdr:rowOff>112555</xdr:rowOff>
    </xdr:to>
    <xdr:sp macro="" textlink="">
      <xdr:nvSpPr>
        <xdr:cNvPr id="125" name="フローチャート: 判断 124"/>
        <xdr:cNvSpPr/>
      </xdr:nvSpPr>
      <xdr:spPr>
        <a:xfrm>
          <a:off x="2857500" y="978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103682</xdr:rowOff>
    </xdr:from>
    <xdr:ext cx="534377" cy="259045"/>
    <xdr:sp macro="" textlink="">
      <xdr:nvSpPr>
        <xdr:cNvPr id="126" name="テキスト ボックス 125"/>
        <xdr:cNvSpPr txBox="1"/>
      </xdr:nvSpPr>
      <xdr:spPr>
        <a:xfrm>
          <a:off x="2641111" y="987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116528</xdr:rowOff>
    </xdr:from>
    <xdr:to>
      <xdr:col>10</xdr:col>
      <xdr:colOff>114300</xdr:colOff>
      <xdr:row>57</xdr:row>
      <xdr:rowOff>91050</xdr:rowOff>
    </xdr:to>
    <xdr:cxnSp macro="">
      <xdr:nvCxnSpPr>
        <xdr:cNvPr id="127" name="直線コネクタ 126"/>
        <xdr:cNvCxnSpPr/>
      </xdr:nvCxnSpPr>
      <xdr:spPr>
        <a:xfrm flipV="1">
          <a:off x="1130300" y="9717728"/>
          <a:ext cx="889000" cy="145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5670</xdr:rowOff>
    </xdr:from>
    <xdr:to>
      <xdr:col>10</xdr:col>
      <xdr:colOff>165100</xdr:colOff>
      <xdr:row>57</xdr:row>
      <xdr:rowOff>107270</xdr:rowOff>
    </xdr:to>
    <xdr:sp macro="" textlink="">
      <xdr:nvSpPr>
        <xdr:cNvPr id="128" name="フローチャート: 判断 127"/>
        <xdr:cNvSpPr/>
      </xdr:nvSpPr>
      <xdr:spPr>
        <a:xfrm>
          <a:off x="1968500" y="977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98397</xdr:rowOff>
    </xdr:from>
    <xdr:ext cx="534377" cy="259045"/>
    <xdr:sp macro="" textlink="">
      <xdr:nvSpPr>
        <xdr:cNvPr id="129" name="テキスト ボックス 128"/>
        <xdr:cNvSpPr txBox="1"/>
      </xdr:nvSpPr>
      <xdr:spPr>
        <a:xfrm>
          <a:off x="1752111" y="987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53913</xdr:rowOff>
    </xdr:from>
    <xdr:to>
      <xdr:col>6</xdr:col>
      <xdr:colOff>38100</xdr:colOff>
      <xdr:row>57</xdr:row>
      <xdr:rowOff>155513</xdr:rowOff>
    </xdr:to>
    <xdr:sp macro="" textlink="">
      <xdr:nvSpPr>
        <xdr:cNvPr id="130" name="フローチャート: 判断 129"/>
        <xdr:cNvSpPr/>
      </xdr:nvSpPr>
      <xdr:spPr>
        <a:xfrm>
          <a:off x="1079500" y="982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146640</xdr:rowOff>
    </xdr:from>
    <xdr:ext cx="534377" cy="259045"/>
    <xdr:sp macro="" textlink="">
      <xdr:nvSpPr>
        <xdr:cNvPr id="131" name="テキスト ボックス 130"/>
        <xdr:cNvSpPr txBox="1"/>
      </xdr:nvSpPr>
      <xdr:spPr>
        <a:xfrm>
          <a:off x="863111" y="991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154268</xdr:rowOff>
    </xdr:from>
    <xdr:to>
      <xdr:col>24</xdr:col>
      <xdr:colOff>114300</xdr:colOff>
      <xdr:row>55</xdr:row>
      <xdr:rowOff>84418</xdr:rowOff>
    </xdr:to>
    <xdr:sp macro="" textlink="">
      <xdr:nvSpPr>
        <xdr:cNvPr id="137" name="楕円 136"/>
        <xdr:cNvSpPr/>
      </xdr:nvSpPr>
      <xdr:spPr>
        <a:xfrm>
          <a:off x="4584700" y="941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5695</xdr:rowOff>
    </xdr:from>
    <xdr:ext cx="599010" cy="259045"/>
    <xdr:sp macro="" textlink="">
      <xdr:nvSpPr>
        <xdr:cNvPr id="138" name="総務費該当値テキスト"/>
        <xdr:cNvSpPr txBox="1"/>
      </xdr:nvSpPr>
      <xdr:spPr>
        <a:xfrm>
          <a:off x="4686300" y="9263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152820</xdr:rowOff>
    </xdr:from>
    <xdr:to>
      <xdr:col>20</xdr:col>
      <xdr:colOff>38100</xdr:colOff>
      <xdr:row>55</xdr:row>
      <xdr:rowOff>82970</xdr:rowOff>
    </xdr:to>
    <xdr:sp macro="" textlink="">
      <xdr:nvSpPr>
        <xdr:cNvPr id="139" name="楕円 138"/>
        <xdr:cNvSpPr/>
      </xdr:nvSpPr>
      <xdr:spPr>
        <a:xfrm>
          <a:off x="3746500" y="941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99497</xdr:rowOff>
    </xdr:from>
    <xdr:ext cx="599010" cy="259045"/>
    <xdr:sp macro="" textlink="">
      <xdr:nvSpPr>
        <xdr:cNvPr id="140" name="テキスト ボックス 139"/>
        <xdr:cNvSpPr txBox="1"/>
      </xdr:nvSpPr>
      <xdr:spPr>
        <a:xfrm>
          <a:off x="3497795" y="9186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119876</xdr:rowOff>
    </xdr:from>
    <xdr:to>
      <xdr:col>15</xdr:col>
      <xdr:colOff>101600</xdr:colOff>
      <xdr:row>56</xdr:row>
      <xdr:rowOff>50026</xdr:rowOff>
    </xdr:to>
    <xdr:sp macro="" textlink="">
      <xdr:nvSpPr>
        <xdr:cNvPr id="141" name="楕円 140"/>
        <xdr:cNvSpPr/>
      </xdr:nvSpPr>
      <xdr:spPr>
        <a:xfrm>
          <a:off x="2857500" y="954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66553</xdr:rowOff>
    </xdr:from>
    <xdr:ext cx="599010" cy="259045"/>
    <xdr:sp macro="" textlink="">
      <xdr:nvSpPr>
        <xdr:cNvPr id="142" name="テキスト ボックス 141"/>
        <xdr:cNvSpPr txBox="1"/>
      </xdr:nvSpPr>
      <xdr:spPr>
        <a:xfrm>
          <a:off x="2608795" y="9324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65728</xdr:rowOff>
    </xdr:from>
    <xdr:to>
      <xdr:col>10</xdr:col>
      <xdr:colOff>165100</xdr:colOff>
      <xdr:row>56</xdr:row>
      <xdr:rowOff>167328</xdr:rowOff>
    </xdr:to>
    <xdr:sp macro="" textlink="">
      <xdr:nvSpPr>
        <xdr:cNvPr id="143" name="楕円 142"/>
        <xdr:cNvSpPr/>
      </xdr:nvSpPr>
      <xdr:spPr>
        <a:xfrm>
          <a:off x="1968500" y="966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12405</xdr:rowOff>
    </xdr:from>
    <xdr:ext cx="599010" cy="259045"/>
    <xdr:sp macro="" textlink="">
      <xdr:nvSpPr>
        <xdr:cNvPr id="144" name="テキスト ボックス 143"/>
        <xdr:cNvSpPr txBox="1"/>
      </xdr:nvSpPr>
      <xdr:spPr>
        <a:xfrm>
          <a:off x="1719795" y="9442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40250</xdr:rowOff>
    </xdr:from>
    <xdr:to>
      <xdr:col>6</xdr:col>
      <xdr:colOff>38100</xdr:colOff>
      <xdr:row>57</xdr:row>
      <xdr:rowOff>141850</xdr:rowOff>
    </xdr:to>
    <xdr:sp macro="" textlink="">
      <xdr:nvSpPr>
        <xdr:cNvPr id="145" name="楕円 144"/>
        <xdr:cNvSpPr/>
      </xdr:nvSpPr>
      <xdr:spPr>
        <a:xfrm>
          <a:off x="1079500" y="98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158377</xdr:rowOff>
    </xdr:from>
    <xdr:ext cx="534377" cy="259045"/>
    <xdr:sp macro="" textlink="">
      <xdr:nvSpPr>
        <xdr:cNvPr id="146" name="テキスト ボックス 145"/>
        <xdr:cNvSpPr txBox="1"/>
      </xdr:nvSpPr>
      <xdr:spPr>
        <a:xfrm>
          <a:off x="863111" y="958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140919</xdr:rowOff>
    </xdr:from>
    <xdr:to>
      <xdr:col>24</xdr:col>
      <xdr:colOff>62865</xdr:colOff>
      <xdr:row>78</xdr:row>
      <xdr:rowOff>106127</xdr:rowOff>
    </xdr:to>
    <xdr:cxnSp macro="">
      <xdr:nvCxnSpPr>
        <xdr:cNvPr id="171" name="直線コネクタ 170"/>
        <xdr:cNvCxnSpPr/>
      </xdr:nvCxnSpPr>
      <xdr:spPr>
        <a:xfrm flipV="1">
          <a:off x="4633595" y="11970969"/>
          <a:ext cx="1270" cy="1508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109954</xdr:rowOff>
    </xdr:from>
    <xdr:ext cx="599010" cy="259045"/>
    <xdr:sp macro="" textlink="">
      <xdr:nvSpPr>
        <xdr:cNvPr id="172" name="民生費最小値テキスト"/>
        <xdr:cNvSpPr txBox="1"/>
      </xdr:nvSpPr>
      <xdr:spPr>
        <a:xfrm>
          <a:off x="4686300" y="1348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106127</xdr:rowOff>
    </xdr:from>
    <xdr:to>
      <xdr:col>24</xdr:col>
      <xdr:colOff>152400</xdr:colOff>
      <xdr:row>78</xdr:row>
      <xdr:rowOff>106127</xdr:rowOff>
    </xdr:to>
    <xdr:cxnSp macro="">
      <xdr:nvCxnSpPr>
        <xdr:cNvPr id="173" name="直線コネクタ 172"/>
        <xdr:cNvCxnSpPr/>
      </xdr:nvCxnSpPr>
      <xdr:spPr>
        <a:xfrm>
          <a:off x="4546600" y="1347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87596</xdr:rowOff>
    </xdr:from>
    <xdr:ext cx="599010" cy="259045"/>
    <xdr:sp macro="" textlink="">
      <xdr:nvSpPr>
        <xdr:cNvPr id="174" name="民生費最大値テキスト"/>
        <xdr:cNvSpPr txBox="1"/>
      </xdr:nvSpPr>
      <xdr:spPr>
        <a:xfrm>
          <a:off x="4686300" y="1174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140919</xdr:rowOff>
    </xdr:from>
    <xdr:to>
      <xdr:col>24</xdr:col>
      <xdr:colOff>152400</xdr:colOff>
      <xdr:row>69</xdr:row>
      <xdr:rowOff>140919</xdr:rowOff>
    </xdr:to>
    <xdr:cxnSp macro="">
      <xdr:nvCxnSpPr>
        <xdr:cNvPr id="175" name="直線コネクタ 174"/>
        <xdr:cNvCxnSpPr/>
      </xdr:nvCxnSpPr>
      <xdr:spPr>
        <a:xfrm>
          <a:off x="4546600" y="1197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54981</xdr:rowOff>
    </xdr:from>
    <xdr:to>
      <xdr:col>24</xdr:col>
      <xdr:colOff>63500</xdr:colOff>
      <xdr:row>73</xdr:row>
      <xdr:rowOff>111833</xdr:rowOff>
    </xdr:to>
    <xdr:cxnSp macro="">
      <xdr:nvCxnSpPr>
        <xdr:cNvPr id="176" name="直線コネクタ 175"/>
        <xdr:cNvCxnSpPr/>
      </xdr:nvCxnSpPr>
      <xdr:spPr>
        <a:xfrm flipV="1">
          <a:off x="3797300" y="12570831"/>
          <a:ext cx="838200" cy="56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44787</xdr:rowOff>
    </xdr:from>
    <xdr:ext cx="599010" cy="259045"/>
    <xdr:sp macro="" textlink="">
      <xdr:nvSpPr>
        <xdr:cNvPr id="177" name="民生費平均値テキスト"/>
        <xdr:cNvSpPr txBox="1"/>
      </xdr:nvSpPr>
      <xdr:spPr>
        <a:xfrm>
          <a:off x="4686300" y="129035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66360</xdr:rowOff>
    </xdr:from>
    <xdr:to>
      <xdr:col>24</xdr:col>
      <xdr:colOff>114300</xdr:colOff>
      <xdr:row>75</xdr:row>
      <xdr:rowOff>167960</xdr:rowOff>
    </xdr:to>
    <xdr:sp macro="" textlink="">
      <xdr:nvSpPr>
        <xdr:cNvPr id="178" name="フローチャート: 判断 177"/>
        <xdr:cNvSpPr/>
      </xdr:nvSpPr>
      <xdr:spPr>
        <a:xfrm>
          <a:off x="45847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45860</xdr:rowOff>
    </xdr:from>
    <xdr:to>
      <xdr:col>19</xdr:col>
      <xdr:colOff>177800</xdr:colOff>
      <xdr:row>73</xdr:row>
      <xdr:rowOff>111833</xdr:rowOff>
    </xdr:to>
    <xdr:cxnSp macro="">
      <xdr:nvCxnSpPr>
        <xdr:cNvPr id="179" name="直線コネクタ 178"/>
        <xdr:cNvCxnSpPr/>
      </xdr:nvCxnSpPr>
      <xdr:spPr>
        <a:xfrm>
          <a:off x="2908300" y="12561710"/>
          <a:ext cx="889000" cy="65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82682</xdr:rowOff>
    </xdr:from>
    <xdr:to>
      <xdr:col>20</xdr:col>
      <xdr:colOff>38100</xdr:colOff>
      <xdr:row>76</xdr:row>
      <xdr:rowOff>12832</xdr:rowOff>
    </xdr:to>
    <xdr:sp macro="" textlink="">
      <xdr:nvSpPr>
        <xdr:cNvPr id="180" name="フローチャート: 判断 179"/>
        <xdr:cNvSpPr/>
      </xdr:nvSpPr>
      <xdr:spPr>
        <a:xfrm>
          <a:off x="3746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3959</xdr:rowOff>
    </xdr:from>
    <xdr:ext cx="599010" cy="259045"/>
    <xdr:sp macro="" textlink="">
      <xdr:nvSpPr>
        <xdr:cNvPr id="181" name="テキスト ボックス 180"/>
        <xdr:cNvSpPr txBox="1"/>
      </xdr:nvSpPr>
      <xdr:spPr>
        <a:xfrm>
          <a:off x="3497795" y="1303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45860</xdr:rowOff>
    </xdr:from>
    <xdr:to>
      <xdr:col>15</xdr:col>
      <xdr:colOff>50800</xdr:colOff>
      <xdr:row>73</xdr:row>
      <xdr:rowOff>134465</xdr:rowOff>
    </xdr:to>
    <xdr:cxnSp macro="">
      <xdr:nvCxnSpPr>
        <xdr:cNvPr id="182" name="直線コネクタ 181"/>
        <xdr:cNvCxnSpPr/>
      </xdr:nvCxnSpPr>
      <xdr:spPr>
        <a:xfrm flipV="1">
          <a:off x="2019300" y="12561710"/>
          <a:ext cx="889000" cy="8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93266</xdr:rowOff>
    </xdr:from>
    <xdr:to>
      <xdr:col>15</xdr:col>
      <xdr:colOff>101600</xdr:colOff>
      <xdr:row>76</xdr:row>
      <xdr:rowOff>23416</xdr:rowOff>
    </xdr:to>
    <xdr:sp macro="" textlink="">
      <xdr:nvSpPr>
        <xdr:cNvPr id="183" name="フローチャート: 判断 182"/>
        <xdr:cNvSpPr/>
      </xdr:nvSpPr>
      <xdr:spPr>
        <a:xfrm>
          <a:off x="2857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14543</xdr:rowOff>
    </xdr:from>
    <xdr:ext cx="599010" cy="259045"/>
    <xdr:sp macro="" textlink="">
      <xdr:nvSpPr>
        <xdr:cNvPr id="184" name="テキスト ボックス 183"/>
        <xdr:cNvSpPr txBox="1"/>
      </xdr:nvSpPr>
      <xdr:spPr>
        <a:xfrm>
          <a:off x="2608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134465</xdr:rowOff>
    </xdr:from>
    <xdr:to>
      <xdr:col>10</xdr:col>
      <xdr:colOff>114300</xdr:colOff>
      <xdr:row>74</xdr:row>
      <xdr:rowOff>103177</xdr:rowOff>
    </xdr:to>
    <xdr:cxnSp macro="">
      <xdr:nvCxnSpPr>
        <xdr:cNvPr id="185" name="直線コネクタ 184"/>
        <xdr:cNvCxnSpPr/>
      </xdr:nvCxnSpPr>
      <xdr:spPr>
        <a:xfrm flipV="1">
          <a:off x="1130300" y="12650315"/>
          <a:ext cx="889000" cy="14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72090</xdr:rowOff>
    </xdr:from>
    <xdr:to>
      <xdr:col>10</xdr:col>
      <xdr:colOff>165100</xdr:colOff>
      <xdr:row>77</xdr:row>
      <xdr:rowOff>2240</xdr:rowOff>
    </xdr:to>
    <xdr:sp macro="" textlink="">
      <xdr:nvSpPr>
        <xdr:cNvPr id="186" name="フローチャート: 判断 185"/>
        <xdr:cNvSpPr/>
      </xdr:nvSpPr>
      <xdr:spPr>
        <a:xfrm>
          <a:off x="1968500" y="131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164817</xdr:rowOff>
    </xdr:from>
    <xdr:ext cx="599010" cy="259045"/>
    <xdr:sp macro="" textlink="">
      <xdr:nvSpPr>
        <xdr:cNvPr id="187" name="テキスト ボックス 186"/>
        <xdr:cNvSpPr txBox="1"/>
      </xdr:nvSpPr>
      <xdr:spPr>
        <a:xfrm>
          <a:off x="1719795" y="13195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119501</xdr:rowOff>
    </xdr:from>
    <xdr:to>
      <xdr:col>6</xdr:col>
      <xdr:colOff>38100</xdr:colOff>
      <xdr:row>77</xdr:row>
      <xdr:rowOff>49651</xdr:rowOff>
    </xdr:to>
    <xdr:sp macro="" textlink="">
      <xdr:nvSpPr>
        <xdr:cNvPr id="188" name="フローチャート: 判断 187"/>
        <xdr:cNvSpPr/>
      </xdr:nvSpPr>
      <xdr:spPr>
        <a:xfrm>
          <a:off x="1079500" y="13149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40778</xdr:rowOff>
    </xdr:from>
    <xdr:ext cx="599010" cy="259045"/>
    <xdr:sp macro="" textlink="">
      <xdr:nvSpPr>
        <xdr:cNvPr id="189" name="テキスト ボックス 188"/>
        <xdr:cNvSpPr txBox="1"/>
      </xdr:nvSpPr>
      <xdr:spPr>
        <a:xfrm>
          <a:off x="830795" y="13242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4181</xdr:rowOff>
    </xdr:from>
    <xdr:to>
      <xdr:col>24</xdr:col>
      <xdr:colOff>114300</xdr:colOff>
      <xdr:row>73</xdr:row>
      <xdr:rowOff>105781</xdr:rowOff>
    </xdr:to>
    <xdr:sp macro="" textlink="">
      <xdr:nvSpPr>
        <xdr:cNvPr id="195" name="楕円 194"/>
        <xdr:cNvSpPr/>
      </xdr:nvSpPr>
      <xdr:spPr>
        <a:xfrm>
          <a:off x="4584700" y="1252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27058</xdr:rowOff>
    </xdr:from>
    <xdr:ext cx="599010" cy="259045"/>
    <xdr:sp macro="" textlink="">
      <xdr:nvSpPr>
        <xdr:cNvPr id="196" name="民生費該当値テキスト"/>
        <xdr:cNvSpPr txBox="1"/>
      </xdr:nvSpPr>
      <xdr:spPr>
        <a:xfrm>
          <a:off x="4686300" y="12371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61033</xdr:rowOff>
    </xdr:from>
    <xdr:to>
      <xdr:col>20</xdr:col>
      <xdr:colOff>38100</xdr:colOff>
      <xdr:row>73</xdr:row>
      <xdr:rowOff>162633</xdr:rowOff>
    </xdr:to>
    <xdr:sp macro="" textlink="">
      <xdr:nvSpPr>
        <xdr:cNvPr id="197" name="楕円 196"/>
        <xdr:cNvSpPr/>
      </xdr:nvSpPr>
      <xdr:spPr>
        <a:xfrm>
          <a:off x="3746500" y="1257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7710</xdr:rowOff>
    </xdr:from>
    <xdr:ext cx="599010" cy="259045"/>
    <xdr:sp macro="" textlink="">
      <xdr:nvSpPr>
        <xdr:cNvPr id="198" name="テキスト ボックス 197"/>
        <xdr:cNvSpPr txBox="1"/>
      </xdr:nvSpPr>
      <xdr:spPr>
        <a:xfrm>
          <a:off x="3497795" y="12352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166510</xdr:rowOff>
    </xdr:from>
    <xdr:to>
      <xdr:col>15</xdr:col>
      <xdr:colOff>101600</xdr:colOff>
      <xdr:row>73</xdr:row>
      <xdr:rowOff>96660</xdr:rowOff>
    </xdr:to>
    <xdr:sp macro="" textlink="">
      <xdr:nvSpPr>
        <xdr:cNvPr id="199" name="楕円 198"/>
        <xdr:cNvSpPr/>
      </xdr:nvSpPr>
      <xdr:spPr>
        <a:xfrm>
          <a:off x="2857500" y="1251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113187</xdr:rowOff>
    </xdr:from>
    <xdr:ext cx="599010" cy="259045"/>
    <xdr:sp macro="" textlink="">
      <xdr:nvSpPr>
        <xdr:cNvPr id="200" name="テキスト ボックス 199"/>
        <xdr:cNvSpPr txBox="1"/>
      </xdr:nvSpPr>
      <xdr:spPr>
        <a:xfrm>
          <a:off x="2608795" y="12286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83665</xdr:rowOff>
    </xdr:from>
    <xdr:to>
      <xdr:col>10</xdr:col>
      <xdr:colOff>165100</xdr:colOff>
      <xdr:row>74</xdr:row>
      <xdr:rowOff>13815</xdr:rowOff>
    </xdr:to>
    <xdr:sp macro="" textlink="">
      <xdr:nvSpPr>
        <xdr:cNvPr id="201" name="楕円 200"/>
        <xdr:cNvSpPr/>
      </xdr:nvSpPr>
      <xdr:spPr>
        <a:xfrm>
          <a:off x="1968500" y="1259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30342</xdr:rowOff>
    </xdr:from>
    <xdr:ext cx="599010" cy="259045"/>
    <xdr:sp macro="" textlink="">
      <xdr:nvSpPr>
        <xdr:cNvPr id="202" name="テキスト ボックス 201"/>
        <xdr:cNvSpPr txBox="1"/>
      </xdr:nvSpPr>
      <xdr:spPr>
        <a:xfrm>
          <a:off x="1719795" y="12374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52377</xdr:rowOff>
    </xdr:from>
    <xdr:to>
      <xdr:col>6</xdr:col>
      <xdr:colOff>38100</xdr:colOff>
      <xdr:row>74</xdr:row>
      <xdr:rowOff>153977</xdr:rowOff>
    </xdr:to>
    <xdr:sp macro="" textlink="">
      <xdr:nvSpPr>
        <xdr:cNvPr id="203" name="楕円 202"/>
        <xdr:cNvSpPr/>
      </xdr:nvSpPr>
      <xdr:spPr>
        <a:xfrm>
          <a:off x="1079500" y="1273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170504</xdr:rowOff>
    </xdr:from>
    <xdr:ext cx="599010" cy="259045"/>
    <xdr:sp macro="" textlink="">
      <xdr:nvSpPr>
        <xdr:cNvPr id="204" name="テキスト ボックス 203"/>
        <xdr:cNvSpPr txBox="1"/>
      </xdr:nvSpPr>
      <xdr:spPr>
        <a:xfrm>
          <a:off x="830795" y="1251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68028</xdr:rowOff>
    </xdr:from>
    <xdr:to>
      <xdr:col>24</xdr:col>
      <xdr:colOff>62865</xdr:colOff>
      <xdr:row>98</xdr:row>
      <xdr:rowOff>63184</xdr:rowOff>
    </xdr:to>
    <xdr:cxnSp macro="">
      <xdr:nvCxnSpPr>
        <xdr:cNvPr id="230" name="直線コネクタ 229"/>
        <xdr:cNvCxnSpPr/>
      </xdr:nvCxnSpPr>
      <xdr:spPr>
        <a:xfrm flipV="1">
          <a:off x="4633595" y="15498528"/>
          <a:ext cx="1270" cy="136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67011</xdr:rowOff>
    </xdr:from>
    <xdr:ext cx="534377" cy="259045"/>
    <xdr:sp macro="" textlink="">
      <xdr:nvSpPr>
        <xdr:cNvPr id="231" name="衛生費最小値テキスト"/>
        <xdr:cNvSpPr txBox="1"/>
      </xdr:nvSpPr>
      <xdr:spPr>
        <a:xfrm>
          <a:off x="4686300" y="1686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63184</xdr:rowOff>
    </xdr:from>
    <xdr:to>
      <xdr:col>24</xdr:col>
      <xdr:colOff>152400</xdr:colOff>
      <xdr:row>98</xdr:row>
      <xdr:rowOff>63184</xdr:rowOff>
    </xdr:to>
    <xdr:cxnSp macro="">
      <xdr:nvCxnSpPr>
        <xdr:cNvPr id="232" name="直線コネクタ 231"/>
        <xdr:cNvCxnSpPr/>
      </xdr:nvCxnSpPr>
      <xdr:spPr>
        <a:xfrm>
          <a:off x="4546600" y="16865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14705</xdr:rowOff>
    </xdr:from>
    <xdr:ext cx="599010" cy="259045"/>
    <xdr:sp macro="" textlink="">
      <xdr:nvSpPr>
        <xdr:cNvPr id="233" name="衛生費最大値テキスト"/>
        <xdr:cNvSpPr txBox="1"/>
      </xdr:nvSpPr>
      <xdr:spPr>
        <a:xfrm>
          <a:off x="4686300" y="1527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144,584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68028</xdr:rowOff>
    </xdr:from>
    <xdr:to>
      <xdr:col>24</xdr:col>
      <xdr:colOff>152400</xdr:colOff>
      <xdr:row>90</xdr:row>
      <xdr:rowOff>68028</xdr:rowOff>
    </xdr:to>
    <xdr:cxnSp macro="">
      <xdr:nvCxnSpPr>
        <xdr:cNvPr id="234" name="直線コネクタ 233"/>
        <xdr:cNvCxnSpPr/>
      </xdr:nvCxnSpPr>
      <xdr:spPr>
        <a:xfrm>
          <a:off x="4546600" y="1549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30570</xdr:rowOff>
    </xdr:from>
    <xdr:to>
      <xdr:col>24</xdr:col>
      <xdr:colOff>63500</xdr:colOff>
      <xdr:row>97</xdr:row>
      <xdr:rowOff>43711</xdr:rowOff>
    </xdr:to>
    <xdr:cxnSp macro="">
      <xdr:nvCxnSpPr>
        <xdr:cNvPr id="235" name="直線コネクタ 234"/>
        <xdr:cNvCxnSpPr/>
      </xdr:nvCxnSpPr>
      <xdr:spPr>
        <a:xfrm flipV="1">
          <a:off x="3797300" y="16661220"/>
          <a:ext cx="838200" cy="13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5652</xdr:rowOff>
    </xdr:from>
    <xdr:ext cx="534377" cy="259045"/>
    <xdr:sp macro="" textlink="">
      <xdr:nvSpPr>
        <xdr:cNvPr id="236" name="衛生費平均値テキスト"/>
        <xdr:cNvSpPr txBox="1"/>
      </xdr:nvSpPr>
      <xdr:spPr>
        <a:xfrm>
          <a:off x="4686300" y="16293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154225</xdr:rowOff>
    </xdr:from>
    <xdr:to>
      <xdr:col>24</xdr:col>
      <xdr:colOff>114300</xdr:colOff>
      <xdr:row>96</xdr:row>
      <xdr:rowOff>84375</xdr:rowOff>
    </xdr:to>
    <xdr:sp macro="" textlink="">
      <xdr:nvSpPr>
        <xdr:cNvPr id="237" name="フローチャート: 判断 236"/>
        <xdr:cNvSpPr/>
      </xdr:nvSpPr>
      <xdr:spPr>
        <a:xfrm>
          <a:off x="45847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43711</xdr:rowOff>
    </xdr:from>
    <xdr:to>
      <xdr:col>19</xdr:col>
      <xdr:colOff>177800</xdr:colOff>
      <xdr:row>97</xdr:row>
      <xdr:rowOff>69672</xdr:rowOff>
    </xdr:to>
    <xdr:cxnSp macro="">
      <xdr:nvCxnSpPr>
        <xdr:cNvPr id="238" name="直線コネクタ 237"/>
        <xdr:cNvCxnSpPr/>
      </xdr:nvCxnSpPr>
      <xdr:spPr>
        <a:xfrm flipV="1">
          <a:off x="2908300" y="16674361"/>
          <a:ext cx="889000" cy="2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152843</xdr:rowOff>
    </xdr:from>
    <xdr:to>
      <xdr:col>20</xdr:col>
      <xdr:colOff>38100</xdr:colOff>
      <xdr:row>96</xdr:row>
      <xdr:rowOff>82993</xdr:rowOff>
    </xdr:to>
    <xdr:sp macro="" textlink="">
      <xdr:nvSpPr>
        <xdr:cNvPr id="239" name="フローチャート: 判断 238"/>
        <xdr:cNvSpPr/>
      </xdr:nvSpPr>
      <xdr:spPr>
        <a:xfrm>
          <a:off x="3746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99520</xdr:rowOff>
    </xdr:from>
    <xdr:ext cx="534377" cy="259045"/>
    <xdr:sp macro="" textlink="">
      <xdr:nvSpPr>
        <xdr:cNvPr id="240" name="テキスト ボックス 239"/>
        <xdr:cNvSpPr txBox="1"/>
      </xdr:nvSpPr>
      <xdr:spPr>
        <a:xfrm>
          <a:off x="3530111" y="162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69225</xdr:rowOff>
    </xdr:from>
    <xdr:to>
      <xdr:col>15</xdr:col>
      <xdr:colOff>50800</xdr:colOff>
      <xdr:row>97</xdr:row>
      <xdr:rowOff>69672</xdr:rowOff>
    </xdr:to>
    <xdr:cxnSp macro="">
      <xdr:nvCxnSpPr>
        <xdr:cNvPr id="241" name="直線コネクタ 240"/>
        <xdr:cNvCxnSpPr/>
      </xdr:nvCxnSpPr>
      <xdr:spPr>
        <a:xfrm>
          <a:off x="2019300" y="16699875"/>
          <a:ext cx="889000" cy="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150774</xdr:rowOff>
    </xdr:from>
    <xdr:to>
      <xdr:col>15</xdr:col>
      <xdr:colOff>101600</xdr:colOff>
      <xdr:row>96</xdr:row>
      <xdr:rowOff>80924</xdr:rowOff>
    </xdr:to>
    <xdr:sp macro="" textlink="">
      <xdr:nvSpPr>
        <xdr:cNvPr id="242" name="フローチャート: 判断 241"/>
        <xdr:cNvSpPr/>
      </xdr:nvSpPr>
      <xdr:spPr>
        <a:xfrm>
          <a:off x="2857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97451</xdr:rowOff>
    </xdr:from>
    <xdr:ext cx="534377" cy="259045"/>
    <xdr:sp macro="" textlink="">
      <xdr:nvSpPr>
        <xdr:cNvPr id="243" name="テキスト ボックス 242"/>
        <xdr:cNvSpPr txBox="1"/>
      </xdr:nvSpPr>
      <xdr:spPr>
        <a:xfrm>
          <a:off x="2641111" y="16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69225</xdr:rowOff>
    </xdr:from>
    <xdr:to>
      <xdr:col>10</xdr:col>
      <xdr:colOff>114300</xdr:colOff>
      <xdr:row>97</xdr:row>
      <xdr:rowOff>79318</xdr:rowOff>
    </xdr:to>
    <xdr:cxnSp macro="">
      <xdr:nvCxnSpPr>
        <xdr:cNvPr id="244" name="直線コネクタ 243"/>
        <xdr:cNvCxnSpPr/>
      </xdr:nvCxnSpPr>
      <xdr:spPr>
        <a:xfrm flipV="1">
          <a:off x="1130300" y="16699875"/>
          <a:ext cx="889000" cy="10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29268</xdr:rowOff>
    </xdr:from>
    <xdr:to>
      <xdr:col>10</xdr:col>
      <xdr:colOff>165100</xdr:colOff>
      <xdr:row>96</xdr:row>
      <xdr:rowOff>130868</xdr:rowOff>
    </xdr:to>
    <xdr:sp macro="" textlink="">
      <xdr:nvSpPr>
        <xdr:cNvPr id="245" name="フローチャート: 判断 244"/>
        <xdr:cNvSpPr/>
      </xdr:nvSpPr>
      <xdr:spPr>
        <a:xfrm>
          <a:off x="1968500" y="1648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147395</xdr:rowOff>
    </xdr:from>
    <xdr:ext cx="534377" cy="259045"/>
    <xdr:sp macro="" textlink="">
      <xdr:nvSpPr>
        <xdr:cNvPr id="246" name="テキスト ボックス 245"/>
        <xdr:cNvSpPr txBox="1"/>
      </xdr:nvSpPr>
      <xdr:spPr>
        <a:xfrm>
          <a:off x="1752111" y="1626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48242</xdr:rowOff>
    </xdr:from>
    <xdr:to>
      <xdr:col>6</xdr:col>
      <xdr:colOff>38100</xdr:colOff>
      <xdr:row>96</xdr:row>
      <xdr:rowOff>149842</xdr:rowOff>
    </xdr:to>
    <xdr:sp macro="" textlink="">
      <xdr:nvSpPr>
        <xdr:cNvPr id="247" name="フローチャート: 判断 246"/>
        <xdr:cNvSpPr/>
      </xdr:nvSpPr>
      <xdr:spPr>
        <a:xfrm>
          <a:off x="1079500" y="16507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166369</xdr:rowOff>
    </xdr:from>
    <xdr:ext cx="534377" cy="259045"/>
    <xdr:sp macro="" textlink="">
      <xdr:nvSpPr>
        <xdr:cNvPr id="248" name="テキスト ボックス 247"/>
        <xdr:cNvSpPr txBox="1"/>
      </xdr:nvSpPr>
      <xdr:spPr>
        <a:xfrm>
          <a:off x="863111" y="1628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151220</xdr:rowOff>
    </xdr:from>
    <xdr:to>
      <xdr:col>24</xdr:col>
      <xdr:colOff>114300</xdr:colOff>
      <xdr:row>97</xdr:row>
      <xdr:rowOff>81370</xdr:rowOff>
    </xdr:to>
    <xdr:sp macro="" textlink="">
      <xdr:nvSpPr>
        <xdr:cNvPr id="254" name="楕円 253"/>
        <xdr:cNvSpPr/>
      </xdr:nvSpPr>
      <xdr:spPr>
        <a:xfrm>
          <a:off x="4584700" y="166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129647</xdr:rowOff>
    </xdr:from>
    <xdr:ext cx="534377" cy="259045"/>
    <xdr:sp macro="" textlink="">
      <xdr:nvSpPr>
        <xdr:cNvPr id="255" name="衛生費該当値テキスト"/>
        <xdr:cNvSpPr txBox="1"/>
      </xdr:nvSpPr>
      <xdr:spPr>
        <a:xfrm>
          <a:off x="4686300" y="1658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164361</xdr:rowOff>
    </xdr:from>
    <xdr:to>
      <xdr:col>20</xdr:col>
      <xdr:colOff>38100</xdr:colOff>
      <xdr:row>97</xdr:row>
      <xdr:rowOff>94511</xdr:rowOff>
    </xdr:to>
    <xdr:sp macro="" textlink="">
      <xdr:nvSpPr>
        <xdr:cNvPr id="256" name="楕円 255"/>
        <xdr:cNvSpPr/>
      </xdr:nvSpPr>
      <xdr:spPr>
        <a:xfrm>
          <a:off x="3746500" y="1662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85638</xdr:rowOff>
    </xdr:from>
    <xdr:ext cx="534377" cy="259045"/>
    <xdr:sp macro="" textlink="">
      <xdr:nvSpPr>
        <xdr:cNvPr id="257" name="テキスト ボックス 256"/>
        <xdr:cNvSpPr txBox="1"/>
      </xdr:nvSpPr>
      <xdr:spPr>
        <a:xfrm>
          <a:off x="3530111" y="1671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18872</xdr:rowOff>
    </xdr:from>
    <xdr:to>
      <xdr:col>15</xdr:col>
      <xdr:colOff>101600</xdr:colOff>
      <xdr:row>97</xdr:row>
      <xdr:rowOff>120472</xdr:rowOff>
    </xdr:to>
    <xdr:sp macro="" textlink="">
      <xdr:nvSpPr>
        <xdr:cNvPr id="258" name="楕円 257"/>
        <xdr:cNvSpPr/>
      </xdr:nvSpPr>
      <xdr:spPr>
        <a:xfrm>
          <a:off x="2857500" y="1664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111599</xdr:rowOff>
    </xdr:from>
    <xdr:ext cx="534377" cy="259045"/>
    <xdr:sp macro="" textlink="">
      <xdr:nvSpPr>
        <xdr:cNvPr id="259" name="テキスト ボックス 258"/>
        <xdr:cNvSpPr txBox="1"/>
      </xdr:nvSpPr>
      <xdr:spPr>
        <a:xfrm>
          <a:off x="2641111" y="1674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18425</xdr:rowOff>
    </xdr:from>
    <xdr:to>
      <xdr:col>10</xdr:col>
      <xdr:colOff>165100</xdr:colOff>
      <xdr:row>97</xdr:row>
      <xdr:rowOff>120025</xdr:rowOff>
    </xdr:to>
    <xdr:sp macro="" textlink="">
      <xdr:nvSpPr>
        <xdr:cNvPr id="260" name="楕円 259"/>
        <xdr:cNvSpPr/>
      </xdr:nvSpPr>
      <xdr:spPr>
        <a:xfrm>
          <a:off x="1968500" y="1664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111152</xdr:rowOff>
    </xdr:from>
    <xdr:ext cx="534377" cy="259045"/>
    <xdr:sp macro="" textlink="">
      <xdr:nvSpPr>
        <xdr:cNvPr id="261" name="テキスト ボックス 260"/>
        <xdr:cNvSpPr txBox="1"/>
      </xdr:nvSpPr>
      <xdr:spPr>
        <a:xfrm>
          <a:off x="1752111" y="1674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28518</xdr:rowOff>
    </xdr:from>
    <xdr:to>
      <xdr:col>6</xdr:col>
      <xdr:colOff>38100</xdr:colOff>
      <xdr:row>97</xdr:row>
      <xdr:rowOff>130118</xdr:rowOff>
    </xdr:to>
    <xdr:sp macro="" textlink="">
      <xdr:nvSpPr>
        <xdr:cNvPr id="262" name="楕円 261"/>
        <xdr:cNvSpPr/>
      </xdr:nvSpPr>
      <xdr:spPr>
        <a:xfrm>
          <a:off x="1079500" y="1665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121245</xdr:rowOff>
    </xdr:from>
    <xdr:ext cx="534377" cy="259045"/>
    <xdr:sp macro="" textlink="">
      <xdr:nvSpPr>
        <xdr:cNvPr id="263" name="テキスト ボックス 262"/>
        <xdr:cNvSpPr txBox="1"/>
      </xdr:nvSpPr>
      <xdr:spPr>
        <a:xfrm>
          <a:off x="863111" y="1675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9" name="直線コネクタ 288"/>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92" name="労働費最大値テキスト"/>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93" name="直線コネクタ 292"/>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4" name="直線コネクタ 293"/>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7927</xdr:rowOff>
    </xdr:from>
    <xdr:ext cx="378565" cy="259045"/>
    <xdr:sp macro="" textlink="">
      <xdr:nvSpPr>
        <xdr:cNvPr id="295" name="労働費平均値テキスト"/>
        <xdr:cNvSpPr txBox="1"/>
      </xdr:nvSpPr>
      <xdr:spPr>
        <a:xfrm>
          <a:off x="10528300" y="63515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156500</xdr:rowOff>
    </xdr:from>
    <xdr:to>
      <xdr:col>55</xdr:col>
      <xdr:colOff>50800</xdr:colOff>
      <xdr:row>38</xdr:row>
      <xdr:rowOff>86651</xdr:rowOff>
    </xdr:to>
    <xdr:sp macro="" textlink="">
      <xdr:nvSpPr>
        <xdr:cNvPr id="296" name="フローチャート: 判断 295"/>
        <xdr:cNvSpPr/>
      </xdr:nvSpPr>
      <xdr:spPr>
        <a:xfrm>
          <a:off x="104267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7" name="直線コネクタ 296"/>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142458</xdr:rowOff>
    </xdr:from>
    <xdr:to>
      <xdr:col>50</xdr:col>
      <xdr:colOff>165100</xdr:colOff>
      <xdr:row>38</xdr:row>
      <xdr:rowOff>72608</xdr:rowOff>
    </xdr:to>
    <xdr:sp macro="" textlink="">
      <xdr:nvSpPr>
        <xdr:cNvPr id="298" name="フローチャート: 判断 297"/>
        <xdr:cNvSpPr/>
      </xdr:nvSpPr>
      <xdr:spPr>
        <a:xfrm>
          <a:off x="9588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89135</xdr:rowOff>
    </xdr:from>
    <xdr:ext cx="378565" cy="259045"/>
    <xdr:sp macro="" textlink="">
      <xdr:nvSpPr>
        <xdr:cNvPr id="299" name="テキスト ボックス 298"/>
        <xdr:cNvSpPr txBox="1"/>
      </xdr:nvSpPr>
      <xdr:spPr>
        <a:xfrm>
          <a:off x="9450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0" name="直線コネクタ 299"/>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142131</xdr:rowOff>
    </xdr:from>
    <xdr:to>
      <xdr:col>46</xdr:col>
      <xdr:colOff>38100</xdr:colOff>
      <xdr:row>38</xdr:row>
      <xdr:rowOff>72281</xdr:rowOff>
    </xdr:to>
    <xdr:sp macro="" textlink="">
      <xdr:nvSpPr>
        <xdr:cNvPr id="301" name="フローチャート: 判断 300"/>
        <xdr:cNvSpPr/>
      </xdr:nvSpPr>
      <xdr:spPr>
        <a:xfrm>
          <a:off x="8699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88808</xdr:rowOff>
    </xdr:from>
    <xdr:ext cx="378565" cy="259045"/>
    <xdr:sp macro="" textlink="">
      <xdr:nvSpPr>
        <xdr:cNvPr id="302" name="テキスト ボックス 301"/>
        <xdr:cNvSpPr txBox="1"/>
      </xdr:nvSpPr>
      <xdr:spPr>
        <a:xfrm>
          <a:off x="8561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3" name="直線コネクタ 302"/>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155521</xdr:rowOff>
    </xdr:from>
    <xdr:to>
      <xdr:col>41</xdr:col>
      <xdr:colOff>101600</xdr:colOff>
      <xdr:row>37</xdr:row>
      <xdr:rowOff>85671</xdr:rowOff>
    </xdr:to>
    <xdr:sp macro="" textlink="">
      <xdr:nvSpPr>
        <xdr:cNvPr id="304" name="フローチャート: 判断 303"/>
        <xdr:cNvSpPr/>
      </xdr:nvSpPr>
      <xdr:spPr>
        <a:xfrm>
          <a:off x="7810500" y="632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102198</xdr:rowOff>
    </xdr:from>
    <xdr:ext cx="469744" cy="259045"/>
    <xdr:sp macro="" textlink="">
      <xdr:nvSpPr>
        <xdr:cNvPr id="305" name="テキスト ボックス 304"/>
        <xdr:cNvSpPr txBox="1"/>
      </xdr:nvSpPr>
      <xdr:spPr>
        <a:xfrm>
          <a:off x="7626428" y="610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18034</xdr:rowOff>
    </xdr:from>
    <xdr:to>
      <xdr:col>36</xdr:col>
      <xdr:colOff>165100</xdr:colOff>
      <xdr:row>36</xdr:row>
      <xdr:rowOff>119634</xdr:rowOff>
    </xdr:to>
    <xdr:sp macro="" textlink="">
      <xdr:nvSpPr>
        <xdr:cNvPr id="306" name="フローチャート: 判断 305"/>
        <xdr:cNvSpPr/>
      </xdr:nvSpPr>
      <xdr:spPr>
        <a:xfrm>
          <a:off x="6921500" y="619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136161</xdr:rowOff>
    </xdr:from>
    <xdr:ext cx="469744" cy="259045"/>
    <xdr:sp macro="" textlink="">
      <xdr:nvSpPr>
        <xdr:cNvPr id="307" name="テキスト ボックス 306"/>
        <xdr:cNvSpPr txBox="1"/>
      </xdr:nvSpPr>
      <xdr:spPr>
        <a:xfrm>
          <a:off x="6737428" y="596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3" name="楕円 312"/>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4"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5" name="楕円 314"/>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6" name="テキスト ボックス 315"/>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7" name="楕円 316"/>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8" name="テキスト ボックス 317"/>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9" name="楕円 318"/>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0" name="テキスト ボックス 319"/>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1" name="楕円 320"/>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2" name="テキスト ボックス 321"/>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169583</xdr:rowOff>
    </xdr:from>
    <xdr:to>
      <xdr:col>54</xdr:col>
      <xdr:colOff>189865</xdr:colOff>
      <xdr:row>58</xdr:row>
      <xdr:rowOff>152553</xdr:rowOff>
    </xdr:to>
    <xdr:cxnSp macro="">
      <xdr:nvCxnSpPr>
        <xdr:cNvPr id="346" name="直線コネクタ 345"/>
        <xdr:cNvCxnSpPr/>
      </xdr:nvCxnSpPr>
      <xdr:spPr>
        <a:xfrm flipV="1">
          <a:off x="10475595" y="8570633"/>
          <a:ext cx="1270" cy="152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156380</xdr:rowOff>
    </xdr:from>
    <xdr:ext cx="469744" cy="259045"/>
    <xdr:sp macro="" textlink="">
      <xdr:nvSpPr>
        <xdr:cNvPr id="347" name="農林水産業費最小値テキスト"/>
        <xdr:cNvSpPr txBox="1"/>
      </xdr:nvSpPr>
      <xdr:spPr>
        <a:xfrm>
          <a:off x="10528300" y="1010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152553</xdr:rowOff>
    </xdr:from>
    <xdr:to>
      <xdr:col>55</xdr:col>
      <xdr:colOff>88900</xdr:colOff>
      <xdr:row>58</xdr:row>
      <xdr:rowOff>152553</xdr:rowOff>
    </xdr:to>
    <xdr:cxnSp macro="">
      <xdr:nvCxnSpPr>
        <xdr:cNvPr id="348" name="直線コネクタ 347"/>
        <xdr:cNvCxnSpPr/>
      </xdr:nvCxnSpPr>
      <xdr:spPr>
        <a:xfrm>
          <a:off x="10388600" y="1009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116260</xdr:rowOff>
    </xdr:from>
    <xdr:ext cx="599010" cy="259045"/>
    <xdr:sp macro="" textlink="">
      <xdr:nvSpPr>
        <xdr:cNvPr id="349" name="農林水産業費最大値テキスト"/>
        <xdr:cNvSpPr txBox="1"/>
      </xdr:nvSpPr>
      <xdr:spPr>
        <a:xfrm>
          <a:off x="10528300" y="83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169583</xdr:rowOff>
    </xdr:from>
    <xdr:to>
      <xdr:col>55</xdr:col>
      <xdr:colOff>88900</xdr:colOff>
      <xdr:row>49</xdr:row>
      <xdr:rowOff>169583</xdr:rowOff>
    </xdr:to>
    <xdr:cxnSp macro="">
      <xdr:nvCxnSpPr>
        <xdr:cNvPr id="350" name="直線コネクタ 349"/>
        <xdr:cNvCxnSpPr/>
      </xdr:nvCxnSpPr>
      <xdr:spPr>
        <a:xfrm>
          <a:off x="10388600" y="85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89421</xdr:rowOff>
    </xdr:from>
    <xdr:to>
      <xdr:col>55</xdr:col>
      <xdr:colOff>0</xdr:colOff>
      <xdr:row>52</xdr:row>
      <xdr:rowOff>160642</xdr:rowOff>
    </xdr:to>
    <xdr:cxnSp macro="">
      <xdr:nvCxnSpPr>
        <xdr:cNvPr id="351" name="直線コネクタ 350"/>
        <xdr:cNvCxnSpPr/>
      </xdr:nvCxnSpPr>
      <xdr:spPr>
        <a:xfrm>
          <a:off x="9639300" y="9004821"/>
          <a:ext cx="838200" cy="7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27753</xdr:rowOff>
    </xdr:from>
    <xdr:ext cx="534377" cy="259045"/>
    <xdr:sp macro="" textlink="">
      <xdr:nvSpPr>
        <xdr:cNvPr id="352" name="農林水産業費平均値テキスト"/>
        <xdr:cNvSpPr txBox="1"/>
      </xdr:nvSpPr>
      <xdr:spPr>
        <a:xfrm>
          <a:off x="10528300" y="9628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49326</xdr:rowOff>
    </xdr:from>
    <xdr:to>
      <xdr:col>55</xdr:col>
      <xdr:colOff>50800</xdr:colOff>
      <xdr:row>56</xdr:row>
      <xdr:rowOff>150926</xdr:rowOff>
    </xdr:to>
    <xdr:sp macro="" textlink="">
      <xdr:nvSpPr>
        <xdr:cNvPr id="353" name="フローチャート: 判断 352"/>
        <xdr:cNvSpPr/>
      </xdr:nvSpPr>
      <xdr:spPr>
        <a:xfrm>
          <a:off x="104267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89421</xdr:rowOff>
    </xdr:from>
    <xdr:to>
      <xdr:col>50</xdr:col>
      <xdr:colOff>114300</xdr:colOff>
      <xdr:row>53</xdr:row>
      <xdr:rowOff>142545</xdr:rowOff>
    </xdr:to>
    <xdr:cxnSp macro="">
      <xdr:nvCxnSpPr>
        <xdr:cNvPr id="354" name="直線コネクタ 353"/>
        <xdr:cNvCxnSpPr/>
      </xdr:nvCxnSpPr>
      <xdr:spPr>
        <a:xfrm flipV="1">
          <a:off x="8750300" y="9004821"/>
          <a:ext cx="889000" cy="22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59398</xdr:rowOff>
    </xdr:from>
    <xdr:to>
      <xdr:col>50</xdr:col>
      <xdr:colOff>165100</xdr:colOff>
      <xdr:row>56</xdr:row>
      <xdr:rowOff>160998</xdr:rowOff>
    </xdr:to>
    <xdr:sp macro="" textlink="">
      <xdr:nvSpPr>
        <xdr:cNvPr id="355" name="フローチャート: 判断 354"/>
        <xdr:cNvSpPr/>
      </xdr:nvSpPr>
      <xdr:spPr>
        <a:xfrm>
          <a:off x="9588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152125</xdr:rowOff>
    </xdr:from>
    <xdr:ext cx="534377" cy="259045"/>
    <xdr:sp macro="" textlink="">
      <xdr:nvSpPr>
        <xdr:cNvPr id="356" name="テキスト ボックス 355"/>
        <xdr:cNvSpPr txBox="1"/>
      </xdr:nvSpPr>
      <xdr:spPr>
        <a:xfrm>
          <a:off x="9372111" y="97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142545</xdr:rowOff>
    </xdr:from>
    <xdr:to>
      <xdr:col>45</xdr:col>
      <xdr:colOff>177800</xdr:colOff>
      <xdr:row>55</xdr:row>
      <xdr:rowOff>117577</xdr:rowOff>
    </xdr:to>
    <xdr:cxnSp macro="">
      <xdr:nvCxnSpPr>
        <xdr:cNvPr id="357" name="直線コネクタ 356"/>
        <xdr:cNvCxnSpPr/>
      </xdr:nvCxnSpPr>
      <xdr:spPr>
        <a:xfrm flipV="1">
          <a:off x="7861300" y="9229395"/>
          <a:ext cx="889000" cy="31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89192</xdr:rowOff>
    </xdr:from>
    <xdr:to>
      <xdr:col>46</xdr:col>
      <xdr:colOff>38100</xdr:colOff>
      <xdr:row>57</xdr:row>
      <xdr:rowOff>19342</xdr:rowOff>
    </xdr:to>
    <xdr:sp macro="" textlink="">
      <xdr:nvSpPr>
        <xdr:cNvPr id="358" name="フローチャート: 判断 357"/>
        <xdr:cNvSpPr/>
      </xdr:nvSpPr>
      <xdr:spPr>
        <a:xfrm>
          <a:off x="8699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10469</xdr:rowOff>
    </xdr:from>
    <xdr:ext cx="534377" cy="259045"/>
    <xdr:sp macro="" textlink="">
      <xdr:nvSpPr>
        <xdr:cNvPr id="359" name="テキスト ボックス 358"/>
        <xdr:cNvSpPr txBox="1"/>
      </xdr:nvSpPr>
      <xdr:spPr>
        <a:xfrm>
          <a:off x="8483111" y="97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57366</xdr:rowOff>
    </xdr:from>
    <xdr:to>
      <xdr:col>41</xdr:col>
      <xdr:colOff>50800</xdr:colOff>
      <xdr:row>55</xdr:row>
      <xdr:rowOff>117577</xdr:rowOff>
    </xdr:to>
    <xdr:cxnSp macro="">
      <xdr:nvCxnSpPr>
        <xdr:cNvPr id="360" name="直線コネクタ 359"/>
        <xdr:cNvCxnSpPr/>
      </xdr:nvCxnSpPr>
      <xdr:spPr>
        <a:xfrm>
          <a:off x="6972300" y="9487116"/>
          <a:ext cx="889000" cy="6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84786</xdr:rowOff>
    </xdr:from>
    <xdr:to>
      <xdr:col>41</xdr:col>
      <xdr:colOff>101600</xdr:colOff>
      <xdr:row>57</xdr:row>
      <xdr:rowOff>14936</xdr:rowOff>
    </xdr:to>
    <xdr:sp macro="" textlink="">
      <xdr:nvSpPr>
        <xdr:cNvPr id="361" name="フローチャート: 判断 360"/>
        <xdr:cNvSpPr/>
      </xdr:nvSpPr>
      <xdr:spPr>
        <a:xfrm>
          <a:off x="7810500" y="968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6063</xdr:rowOff>
    </xdr:from>
    <xdr:ext cx="534377" cy="259045"/>
    <xdr:sp macro="" textlink="">
      <xdr:nvSpPr>
        <xdr:cNvPr id="362" name="テキスト ボックス 361"/>
        <xdr:cNvSpPr txBox="1"/>
      </xdr:nvSpPr>
      <xdr:spPr>
        <a:xfrm>
          <a:off x="7594111" y="977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148704</xdr:rowOff>
    </xdr:from>
    <xdr:to>
      <xdr:col>36</xdr:col>
      <xdr:colOff>165100</xdr:colOff>
      <xdr:row>57</xdr:row>
      <xdr:rowOff>78854</xdr:rowOff>
    </xdr:to>
    <xdr:sp macro="" textlink="">
      <xdr:nvSpPr>
        <xdr:cNvPr id="363" name="フローチャート: 判断 362"/>
        <xdr:cNvSpPr/>
      </xdr:nvSpPr>
      <xdr:spPr>
        <a:xfrm>
          <a:off x="6921500" y="974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69981</xdr:rowOff>
    </xdr:from>
    <xdr:ext cx="534377" cy="259045"/>
    <xdr:sp macro="" textlink="">
      <xdr:nvSpPr>
        <xdr:cNvPr id="364" name="テキスト ボックス 363"/>
        <xdr:cNvSpPr txBox="1"/>
      </xdr:nvSpPr>
      <xdr:spPr>
        <a:xfrm>
          <a:off x="6705111" y="984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109842</xdr:rowOff>
    </xdr:from>
    <xdr:to>
      <xdr:col>55</xdr:col>
      <xdr:colOff>50800</xdr:colOff>
      <xdr:row>53</xdr:row>
      <xdr:rowOff>39992</xdr:rowOff>
    </xdr:to>
    <xdr:sp macro="" textlink="">
      <xdr:nvSpPr>
        <xdr:cNvPr id="370" name="楕円 369"/>
        <xdr:cNvSpPr/>
      </xdr:nvSpPr>
      <xdr:spPr>
        <a:xfrm>
          <a:off x="10426700" y="902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132719</xdr:rowOff>
    </xdr:from>
    <xdr:ext cx="534377" cy="259045"/>
    <xdr:sp macro="" textlink="">
      <xdr:nvSpPr>
        <xdr:cNvPr id="371" name="農林水産業費該当値テキスト"/>
        <xdr:cNvSpPr txBox="1"/>
      </xdr:nvSpPr>
      <xdr:spPr>
        <a:xfrm>
          <a:off x="10528300" y="887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38621</xdr:rowOff>
    </xdr:from>
    <xdr:to>
      <xdr:col>50</xdr:col>
      <xdr:colOff>165100</xdr:colOff>
      <xdr:row>52</xdr:row>
      <xdr:rowOff>140221</xdr:rowOff>
    </xdr:to>
    <xdr:sp macro="" textlink="">
      <xdr:nvSpPr>
        <xdr:cNvPr id="372" name="楕円 371"/>
        <xdr:cNvSpPr/>
      </xdr:nvSpPr>
      <xdr:spPr>
        <a:xfrm>
          <a:off x="9588500" y="895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50</xdr:row>
      <xdr:rowOff>156748</xdr:rowOff>
    </xdr:from>
    <xdr:ext cx="534377" cy="259045"/>
    <xdr:sp macro="" textlink="">
      <xdr:nvSpPr>
        <xdr:cNvPr id="373" name="テキスト ボックス 372"/>
        <xdr:cNvSpPr txBox="1"/>
      </xdr:nvSpPr>
      <xdr:spPr>
        <a:xfrm>
          <a:off x="9372111" y="872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91745</xdr:rowOff>
    </xdr:from>
    <xdr:to>
      <xdr:col>46</xdr:col>
      <xdr:colOff>38100</xdr:colOff>
      <xdr:row>54</xdr:row>
      <xdr:rowOff>21895</xdr:rowOff>
    </xdr:to>
    <xdr:sp macro="" textlink="">
      <xdr:nvSpPr>
        <xdr:cNvPr id="374" name="楕円 373"/>
        <xdr:cNvSpPr/>
      </xdr:nvSpPr>
      <xdr:spPr>
        <a:xfrm>
          <a:off x="8699500" y="917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38422</xdr:rowOff>
    </xdr:from>
    <xdr:ext cx="534377" cy="259045"/>
    <xdr:sp macro="" textlink="">
      <xdr:nvSpPr>
        <xdr:cNvPr id="375" name="テキスト ボックス 374"/>
        <xdr:cNvSpPr txBox="1"/>
      </xdr:nvSpPr>
      <xdr:spPr>
        <a:xfrm>
          <a:off x="8483111" y="895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66777</xdr:rowOff>
    </xdr:from>
    <xdr:to>
      <xdr:col>41</xdr:col>
      <xdr:colOff>101600</xdr:colOff>
      <xdr:row>55</xdr:row>
      <xdr:rowOff>168377</xdr:rowOff>
    </xdr:to>
    <xdr:sp macro="" textlink="">
      <xdr:nvSpPr>
        <xdr:cNvPr id="376" name="楕円 375"/>
        <xdr:cNvSpPr/>
      </xdr:nvSpPr>
      <xdr:spPr>
        <a:xfrm>
          <a:off x="7810500" y="949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13454</xdr:rowOff>
    </xdr:from>
    <xdr:ext cx="534377" cy="259045"/>
    <xdr:sp macro="" textlink="">
      <xdr:nvSpPr>
        <xdr:cNvPr id="377" name="テキスト ボックス 376"/>
        <xdr:cNvSpPr txBox="1"/>
      </xdr:nvSpPr>
      <xdr:spPr>
        <a:xfrm>
          <a:off x="7594111" y="927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6566</xdr:rowOff>
    </xdr:from>
    <xdr:to>
      <xdr:col>36</xdr:col>
      <xdr:colOff>165100</xdr:colOff>
      <xdr:row>55</xdr:row>
      <xdr:rowOff>108166</xdr:rowOff>
    </xdr:to>
    <xdr:sp macro="" textlink="">
      <xdr:nvSpPr>
        <xdr:cNvPr id="378" name="楕円 377"/>
        <xdr:cNvSpPr/>
      </xdr:nvSpPr>
      <xdr:spPr>
        <a:xfrm>
          <a:off x="6921500" y="943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124693</xdr:rowOff>
    </xdr:from>
    <xdr:ext cx="534377" cy="259045"/>
    <xdr:sp macro="" textlink="">
      <xdr:nvSpPr>
        <xdr:cNvPr id="379" name="テキスト ボックス 378"/>
        <xdr:cNvSpPr txBox="1"/>
      </xdr:nvSpPr>
      <xdr:spPr>
        <a:xfrm>
          <a:off x="6705111" y="9211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84272</xdr:rowOff>
    </xdr:from>
    <xdr:to>
      <xdr:col>54</xdr:col>
      <xdr:colOff>189865</xdr:colOff>
      <xdr:row>79</xdr:row>
      <xdr:rowOff>22566</xdr:rowOff>
    </xdr:to>
    <xdr:cxnSp macro="">
      <xdr:nvCxnSpPr>
        <xdr:cNvPr id="403" name="直線コネクタ 402"/>
        <xdr:cNvCxnSpPr/>
      </xdr:nvCxnSpPr>
      <xdr:spPr>
        <a:xfrm flipV="1">
          <a:off x="10475595" y="12257222"/>
          <a:ext cx="1270" cy="1309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26393</xdr:rowOff>
    </xdr:from>
    <xdr:ext cx="469744" cy="259045"/>
    <xdr:sp macro="" textlink="">
      <xdr:nvSpPr>
        <xdr:cNvPr id="404" name="商工費最小値テキスト"/>
        <xdr:cNvSpPr txBox="1"/>
      </xdr:nvSpPr>
      <xdr:spPr>
        <a:xfrm>
          <a:off x="10528300" y="1357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22566</xdr:rowOff>
    </xdr:from>
    <xdr:to>
      <xdr:col>55</xdr:col>
      <xdr:colOff>88900</xdr:colOff>
      <xdr:row>79</xdr:row>
      <xdr:rowOff>22566</xdr:rowOff>
    </xdr:to>
    <xdr:cxnSp macro="">
      <xdr:nvCxnSpPr>
        <xdr:cNvPr id="405" name="直線コネクタ 404"/>
        <xdr:cNvCxnSpPr/>
      </xdr:nvCxnSpPr>
      <xdr:spPr>
        <a:xfrm>
          <a:off x="10388600" y="1356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30949</xdr:rowOff>
    </xdr:from>
    <xdr:ext cx="599010" cy="259045"/>
    <xdr:sp macro="" textlink="">
      <xdr:nvSpPr>
        <xdr:cNvPr id="406" name="商工費最大値テキスト"/>
        <xdr:cNvSpPr txBox="1"/>
      </xdr:nvSpPr>
      <xdr:spPr>
        <a:xfrm>
          <a:off x="10528300" y="120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84272</xdr:rowOff>
    </xdr:from>
    <xdr:to>
      <xdr:col>55</xdr:col>
      <xdr:colOff>88900</xdr:colOff>
      <xdr:row>71</xdr:row>
      <xdr:rowOff>84272</xdr:rowOff>
    </xdr:to>
    <xdr:cxnSp macro="">
      <xdr:nvCxnSpPr>
        <xdr:cNvPr id="407" name="直線コネクタ 406"/>
        <xdr:cNvCxnSpPr/>
      </xdr:nvCxnSpPr>
      <xdr:spPr>
        <a:xfrm>
          <a:off x="10388600" y="1225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61412</xdr:rowOff>
    </xdr:from>
    <xdr:to>
      <xdr:col>55</xdr:col>
      <xdr:colOff>0</xdr:colOff>
      <xdr:row>75</xdr:row>
      <xdr:rowOff>122311</xdr:rowOff>
    </xdr:to>
    <xdr:cxnSp macro="">
      <xdr:nvCxnSpPr>
        <xdr:cNvPr id="408" name="直線コネクタ 407"/>
        <xdr:cNvCxnSpPr/>
      </xdr:nvCxnSpPr>
      <xdr:spPr>
        <a:xfrm flipV="1">
          <a:off x="9639300" y="12920162"/>
          <a:ext cx="838200" cy="6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169183</xdr:rowOff>
    </xdr:from>
    <xdr:ext cx="534377" cy="259045"/>
    <xdr:sp macro="" textlink="">
      <xdr:nvSpPr>
        <xdr:cNvPr id="409" name="商工費平均値テキスト"/>
        <xdr:cNvSpPr txBox="1"/>
      </xdr:nvSpPr>
      <xdr:spPr>
        <a:xfrm>
          <a:off x="10528300" y="13370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19306</xdr:rowOff>
    </xdr:from>
    <xdr:to>
      <xdr:col>55</xdr:col>
      <xdr:colOff>50800</xdr:colOff>
      <xdr:row>78</xdr:row>
      <xdr:rowOff>120906</xdr:rowOff>
    </xdr:to>
    <xdr:sp macro="" textlink="">
      <xdr:nvSpPr>
        <xdr:cNvPr id="410" name="フローチャート: 判断 409"/>
        <xdr:cNvSpPr/>
      </xdr:nvSpPr>
      <xdr:spPr>
        <a:xfrm>
          <a:off x="104267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122311</xdr:rowOff>
    </xdr:from>
    <xdr:to>
      <xdr:col>50</xdr:col>
      <xdr:colOff>114300</xdr:colOff>
      <xdr:row>76</xdr:row>
      <xdr:rowOff>127180</xdr:rowOff>
    </xdr:to>
    <xdr:cxnSp macro="">
      <xdr:nvCxnSpPr>
        <xdr:cNvPr id="411" name="直線コネクタ 410"/>
        <xdr:cNvCxnSpPr/>
      </xdr:nvCxnSpPr>
      <xdr:spPr>
        <a:xfrm flipV="1">
          <a:off x="8750300" y="12981061"/>
          <a:ext cx="889000" cy="17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21501</xdr:rowOff>
    </xdr:from>
    <xdr:to>
      <xdr:col>50</xdr:col>
      <xdr:colOff>165100</xdr:colOff>
      <xdr:row>78</xdr:row>
      <xdr:rowOff>123101</xdr:rowOff>
    </xdr:to>
    <xdr:sp macro="" textlink="">
      <xdr:nvSpPr>
        <xdr:cNvPr id="412" name="フローチャート: 判断 411"/>
        <xdr:cNvSpPr/>
      </xdr:nvSpPr>
      <xdr:spPr>
        <a:xfrm>
          <a:off x="9588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114228</xdr:rowOff>
    </xdr:from>
    <xdr:ext cx="534377" cy="259045"/>
    <xdr:sp macro="" textlink="">
      <xdr:nvSpPr>
        <xdr:cNvPr id="413" name="テキスト ボックス 412"/>
        <xdr:cNvSpPr txBox="1"/>
      </xdr:nvSpPr>
      <xdr:spPr>
        <a:xfrm>
          <a:off x="9372111" y="1348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127180</xdr:rowOff>
    </xdr:from>
    <xdr:to>
      <xdr:col>45</xdr:col>
      <xdr:colOff>177800</xdr:colOff>
      <xdr:row>78</xdr:row>
      <xdr:rowOff>80942</xdr:rowOff>
    </xdr:to>
    <xdr:cxnSp macro="">
      <xdr:nvCxnSpPr>
        <xdr:cNvPr id="414" name="直線コネクタ 413"/>
        <xdr:cNvCxnSpPr/>
      </xdr:nvCxnSpPr>
      <xdr:spPr>
        <a:xfrm flipV="1">
          <a:off x="7861300" y="13157380"/>
          <a:ext cx="889000" cy="29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33130</xdr:rowOff>
    </xdr:from>
    <xdr:to>
      <xdr:col>46</xdr:col>
      <xdr:colOff>38100</xdr:colOff>
      <xdr:row>78</xdr:row>
      <xdr:rowOff>134730</xdr:rowOff>
    </xdr:to>
    <xdr:sp macro="" textlink="">
      <xdr:nvSpPr>
        <xdr:cNvPr id="415" name="フローチャート: 判断 414"/>
        <xdr:cNvSpPr/>
      </xdr:nvSpPr>
      <xdr:spPr>
        <a:xfrm>
          <a:off x="8699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125857</xdr:rowOff>
    </xdr:from>
    <xdr:ext cx="534377" cy="259045"/>
    <xdr:sp macro="" textlink="">
      <xdr:nvSpPr>
        <xdr:cNvPr id="416" name="テキスト ボックス 415"/>
        <xdr:cNvSpPr txBox="1"/>
      </xdr:nvSpPr>
      <xdr:spPr>
        <a:xfrm>
          <a:off x="8483111" y="1349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80942</xdr:rowOff>
    </xdr:from>
    <xdr:to>
      <xdr:col>41</xdr:col>
      <xdr:colOff>50800</xdr:colOff>
      <xdr:row>78</xdr:row>
      <xdr:rowOff>87830</xdr:rowOff>
    </xdr:to>
    <xdr:cxnSp macro="">
      <xdr:nvCxnSpPr>
        <xdr:cNvPr id="417" name="直線コネクタ 416"/>
        <xdr:cNvCxnSpPr/>
      </xdr:nvCxnSpPr>
      <xdr:spPr>
        <a:xfrm flipV="1">
          <a:off x="6972300" y="13454042"/>
          <a:ext cx="889000" cy="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43659</xdr:rowOff>
    </xdr:from>
    <xdr:to>
      <xdr:col>41</xdr:col>
      <xdr:colOff>101600</xdr:colOff>
      <xdr:row>78</xdr:row>
      <xdr:rowOff>145259</xdr:rowOff>
    </xdr:to>
    <xdr:sp macro="" textlink="">
      <xdr:nvSpPr>
        <xdr:cNvPr id="418" name="フローチャート: 判断 417"/>
        <xdr:cNvSpPr/>
      </xdr:nvSpPr>
      <xdr:spPr>
        <a:xfrm>
          <a:off x="7810500" y="13416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136386</xdr:rowOff>
    </xdr:from>
    <xdr:ext cx="534377" cy="259045"/>
    <xdr:sp macro="" textlink="">
      <xdr:nvSpPr>
        <xdr:cNvPr id="419" name="テキスト ボックス 418"/>
        <xdr:cNvSpPr txBox="1"/>
      </xdr:nvSpPr>
      <xdr:spPr>
        <a:xfrm>
          <a:off x="7594111" y="1350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63998</xdr:rowOff>
    </xdr:from>
    <xdr:to>
      <xdr:col>36</xdr:col>
      <xdr:colOff>165100</xdr:colOff>
      <xdr:row>78</xdr:row>
      <xdr:rowOff>165598</xdr:rowOff>
    </xdr:to>
    <xdr:sp macro="" textlink="">
      <xdr:nvSpPr>
        <xdr:cNvPr id="420" name="フローチャート: 判断 419"/>
        <xdr:cNvSpPr/>
      </xdr:nvSpPr>
      <xdr:spPr>
        <a:xfrm>
          <a:off x="6921500" y="1343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156725</xdr:rowOff>
    </xdr:from>
    <xdr:ext cx="534377" cy="259045"/>
    <xdr:sp macro="" textlink="">
      <xdr:nvSpPr>
        <xdr:cNvPr id="421" name="テキスト ボックス 420"/>
        <xdr:cNvSpPr txBox="1"/>
      </xdr:nvSpPr>
      <xdr:spPr>
        <a:xfrm>
          <a:off x="6705111" y="1352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10612</xdr:rowOff>
    </xdr:from>
    <xdr:to>
      <xdr:col>55</xdr:col>
      <xdr:colOff>50800</xdr:colOff>
      <xdr:row>75</xdr:row>
      <xdr:rowOff>112212</xdr:rowOff>
    </xdr:to>
    <xdr:sp macro="" textlink="">
      <xdr:nvSpPr>
        <xdr:cNvPr id="427" name="楕円 426"/>
        <xdr:cNvSpPr/>
      </xdr:nvSpPr>
      <xdr:spPr>
        <a:xfrm>
          <a:off x="10426700" y="1286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33489</xdr:rowOff>
    </xdr:from>
    <xdr:ext cx="534377" cy="259045"/>
    <xdr:sp macro="" textlink="">
      <xdr:nvSpPr>
        <xdr:cNvPr id="428" name="商工費該当値テキスト"/>
        <xdr:cNvSpPr txBox="1"/>
      </xdr:nvSpPr>
      <xdr:spPr>
        <a:xfrm>
          <a:off x="10528300" y="1272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71511</xdr:rowOff>
    </xdr:from>
    <xdr:to>
      <xdr:col>50</xdr:col>
      <xdr:colOff>165100</xdr:colOff>
      <xdr:row>76</xdr:row>
      <xdr:rowOff>1662</xdr:rowOff>
    </xdr:to>
    <xdr:sp macro="" textlink="">
      <xdr:nvSpPr>
        <xdr:cNvPr id="429" name="楕円 428"/>
        <xdr:cNvSpPr/>
      </xdr:nvSpPr>
      <xdr:spPr>
        <a:xfrm>
          <a:off x="9588500" y="129302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18188</xdr:rowOff>
    </xdr:from>
    <xdr:ext cx="534377" cy="259045"/>
    <xdr:sp macro="" textlink="">
      <xdr:nvSpPr>
        <xdr:cNvPr id="430" name="テキスト ボックス 429"/>
        <xdr:cNvSpPr txBox="1"/>
      </xdr:nvSpPr>
      <xdr:spPr>
        <a:xfrm>
          <a:off x="9372111" y="1270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76380</xdr:rowOff>
    </xdr:from>
    <xdr:to>
      <xdr:col>46</xdr:col>
      <xdr:colOff>38100</xdr:colOff>
      <xdr:row>77</xdr:row>
      <xdr:rowOff>6530</xdr:rowOff>
    </xdr:to>
    <xdr:sp macro="" textlink="">
      <xdr:nvSpPr>
        <xdr:cNvPr id="431" name="楕円 430"/>
        <xdr:cNvSpPr/>
      </xdr:nvSpPr>
      <xdr:spPr>
        <a:xfrm>
          <a:off x="8699500" y="1310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23058</xdr:rowOff>
    </xdr:from>
    <xdr:ext cx="534377" cy="259045"/>
    <xdr:sp macro="" textlink="">
      <xdr:nvSpPr>
        <xdr:cNvPr id="432" name="テキスト ボックス 431"/>
        <xdr:cNvSpPr txBox="1"/>
      </xdr:nvSpPr>
      <xdr:spPr>
        <a:xfrm>
          <a:off x="8483111" y="1288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30142</xdr:rowOff>
    </xdr:from>
    <xdr:to>
      <xdr:col>41</xdr:col>
      <xdr:colOff>101600</xdr:colOff>
      <xdr:row>78</xdr:row>
      <xdr:rowOff>131742</xdr:rowOff>
    </xdr:to>
    <xdr:sp macro="" textlink="">
      <xdr:nvSpPr>
        <xdr:cNvPr id="433" name="楕円 432"/>
        <xdr:cNvSpPr/>
      </xdr:nvSpPr>
      <xdr:spPr>
        <a:xfrm>
          <a:off x="7810500" y="1340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148269</xdr:rowOff>
    </xdr:from>
    <xdr:ext cx="534377" cy="259045"/>
    <xdr:sp macro="" textlink="">
      <xdr:nvSpPr>
        <xdr:cNvPr id="434" name="テキスト ボックス 433"/>
        <xdr:cNvSpPr txBox="1"/>
      </xdr:nvSpPr>
      <xdr:spPr>
        <a:xfrm>
          <a:off x="7594111" y="1317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37030</xdr:rowOff>
    </xdr:from>
    <xdr:to>
      <xdr:col>36</xdr:col>
      <xdr:colOff>165100</xdr:colOff>
      <xdr:row>78</xdr:row>
      <xdr:rowOff>138630</xdr:rowOff>
    </xdr:to>
    <xdr:sp macro="" textlink="">
      <xdr:nvSpPr>
        <xdr:cNvPr id="435" name="楕円 434"/>
        <xdr:cNvSpPr/>
      </xdr:nvSpPr>
      <xdr:spPr>
        <a:xfrm>
          <a:off x="6921500" y="1341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155157</xdr:rowOff>
    </xdr:from>
    <xdr:ext cx="534377" cy="259045"/>
    <xdr:sp macro="" textlink="">
      <xdr:nvSpPr>
        <xdr:cNvPr id="436" name="テキスト ボックス 435"/>
        <xdr:cNvSpPr txBox="1"/>
      </xdr:nvSpPr>
      <xdr:spPr>
        <a:xfrm>
          <a:off x="6705111" y="1318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93469</xdr:rowOff>
    </xdr:from>
    <xdr:to>
      <xdr:col>54</xdr:col>
      <xdr:colOff>189865</xdr:colOff>
      <xdr:row>98</xdr:row>
      <xdr:rowOff>100678</xdr:rowOff>
    </xdr:to>
    <xdr:cxnSp macro="">
      <xdr:nvCxnSpPr>
        <xdr:cNvPr id="460" name="直線コネクタ 459"/>
        <xdr:cNvCxnSpPr/>
      </xdr:nvCxnSpPr>
      <xdr:spPr>
        <a:xfrm flipV="1">
          <a:off x="10475595" y="15695419"/>
          <a:ext cx="1270" cy="120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104505</xdr:rowOff>
    </xdr:from>
    <xdr:ext cx="534377" cy="259045"/>
    <xdr:sp macro="" textlink="">
      <xdr:nvSpPr>
        <xdr:cNvPr id="461" name="土木費最小値テキスト"/>
        <xdr:cNvSpPr txBox="1"/>
      </xdr:nvSpPr>
      <xdr:spPr>
        <a:xfrm>
          <a:off x="10528300" y="169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100678</xdr:rowOff>
    </xdr:from>
    <xdr:to>
      <xdr:col>55</xdr:col>
      <xdr:colOff>88900</xdr:colOff>
      <xdr:row>98</xdr:row>
      <xdr:rowOff>100678</xdr:rowOff>
    </xdr:to>
    <xdr:cxnSp macro="">
      <xdr:nvCxnSpPr>
        <xdr:cNvPr id="462" name="直線コネクタ 461"/>
        <xdr:cNvCxnSpPr/>
      </xdr:nvCxnSpPr>
      <xdr:spPr>
        <a:xfrm>
          <a:off x="10388600" y="1690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40146</xdr:rowOff>
    </xdr:from>
    <xdr:ext cx="599010" cy="259045"/>
    <xdr:sp macro="" textlink="">
      <xdr:nvSpPr>
        <xdr:cNvPr id="463" name="土木費最大値テキスト"/>
        <xdr:cNvSpPr txBox="1"/>
      </xdr:nvSpPr>
      <xdr:spPr>
        <a:xfrm>
          <a:off x="10528300" y="1547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93469</xdr:rowOff>
    </xdr:from>
    <xdr:to>
      <xdr:col>55</xdr:col>
      <xdr:colOff>88900</xdr:colOff>
      <xdr:row>91</xdr:row>
      <xdr:rowOff>93469</xdr:rowOff>
    </xdr:to>
    <xdr:cxnSp macro="">
      <xdr:nvCxnSpPr>
        <xdr:cNvPr id="464" name="直線コネクタ 463"/>
        <xdr:cNvCxnSpPr/>
      </xdr:nvCxnSpPr>
      <xdr:spPr>
        <a:xfrm>
          <a:off x="10388600" y="156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7181</xdr:rowOff>
    </xdr:from>
    <xdr:to>
      <xdr:col>55</xdr:col>
      <xdr:colOff>0</xdr:colOff>
      <xdr:row>97</xdr:row>
      <xdr:rowOff>44359</xdr:rowOff>
    </xdr:to>
    <xdr:cxnSp macro="">
      <xdr:nvCxnSpPr>
        <xdr:cNvPr id="465" name="直線コネクタ 464"/>
        <xdr:cNvCxnSpPr/>
      </xdr:nvCxnSpPr>
      <xdr:spPr>
        <a:xfrm flipV="1">
          <a:off x="9639300" y="16637831"/>
          <a:ext cx="838200" cy="3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108774</xdr:rowOff>
    </xdr:from>
    <xdr:ext cx="534377" cy="259045"/>
    <xdr:sp macro="" textlink="">
      <xdr:nvSpPr>
        <xdr:cNvPr id="466" name="土木費平均値テキスト"/>
        <xdr:cNvSpPr txBox="1"/>
      </xdr:nvSpPr>
      <xdr:spPr>
        <a:xfrm>
          <a:off x="10528300" y="16396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85897</xdr:rowOff>
    </xdr:from>
    <xdr:to>
      <xdr:col>55</xdr:col>
      <xdr:colOff>50800</xdr:colOff>
      <xdr:row>97</xdr:row>
      <xdr:rowOff>16047</xdr:rowOff>
    </xdr:to>
    <xdr:sp macro="" textlink="">
      <xdr:nvSpPr>
        <xdr:cNvPr id="467" name="フローチャート: 判断 466"/>
        <xdr:cNvSpPr/>
      </xdr:nvSpPr>
      <xdr:spPr>
        <a:xfrm>
          <a:off x="10426700" y="165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44359</xdr:rowOff>
    </xdr:from>
    <xdr:to>
      <xdr:col>50</xdr:col>
      <xdr:colOff>114300</xdr:colOff>
      <xdr:row>97</xdr:row>
      <xdr:rowOff>59065</xdr:rowOff>
    </xdr:to>
    <xdr:cxnSp macro="">
      <xdr:nvCxnSpPr>
        <xdr:cNvPr id="468" name="直線コネクタ 467"/>
        <xdr:cNvCxnSpPr/>
      </xdr:nvCxnSpPr>
      <xdr:spPr>
        <a:xfrm flipV="1">
          <a:off x="8750300" y="16675009"/>
          <a:ext cx="889000" cy="1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82415</xdr:rowOff>
    </xdr:from>
    <xdr:to>
      <xdr:col>50</xdr:col>
      <xdr:colOff>165100</xdr:colOff>
      <xdr:row>97</xdr:row>
      <xdr:rowOff>12565</xdr:rowOff>
    </xdr:to>
    <xdr:sp macro="" textlink="">
      <xdr:nvSpPr>
        <xdr:cNvPr id="469" name="フローチャート: 判断 468"/>
        <xdr:cNvSpPr/>
      </xdr:nvSpPr>
      <xdr:spPr>
        <a:xfrm>
          <a:off x="95885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29092</xdr:rowOff>
    </xdr:from>
    <xdr:ext cx="534377" cy="259045"/>
    <xdr:sp macro="" textlink="">
      <xdr:nvSpPr>
        <xdr:cNvPr id="470" name="テキスト ボックス 469"/>
        <xdr:cNvSpPr txBox="1"/>
      </xdr:nvSpPr>
      <xdr:spPr>
        <a:xfrm>
          <a:off x="9372111" y="1631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59065</xdr:rowOff>
    </xdr:from>
    <xdr:to>
      <xdr:col>45</xdr:col>
      <xdr:colOff>177800</xdr:colOff>
      <xdr:row>97</xdr:row>
      <xdr:rowOff>72774</xdr:rowOff>
    </xdr:to>
    <xdr:cxnSp macro="">
      <xdr:nvCxnSpPr>
        <xdr:cNvPr id="471" name="直線コネクタ 470"/>
        <xdr:cNvCxnSpPr/>
      </xdr:nvCxnSpPr>
      <xdr:spPr>
        <a:xfrm flipV="1">
          <a:off x="7861300" y="16689715"/>
          <a:ext cx="889000" cy="1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99881</xdr:rowOff>
    </xdr:from>
    <xdr:to>
      <xdr:col>46</xdr:col>
      <xdr:colOff>38100</xdr:colOff>
      <xdr:row>97</xdr:row>
      <xdr:rowOff>30031</xdr:rowOff>
    </xdr:to>
    <xdr:sp macro="" textlink="">
      <xdr:nvSpPr>
        <xdr:cNvPr id="472" name="フローチャート: 判断 471"/>
        <xdr:cNvSpPr/>
      </xdr:nvSpPr>
      <xdr:spPr>
        <a:xfrm>
          <a:off x="8699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46558</xdr:rowOff>
    </xdr:from>
    <xdr:ext cx="534377" cy="259045"/>
    <xdr:sp macro="" textlink="">
      <xdr:nvSpPr>
        <xdr:cNvPr id="473" name="テキスト ボックス 472"/>
        <xdr:cNvSpPr txBox="1"/>
      </xdr:nvSpPr>
      <xdr:spPr>
        <a:xfrm>
          <a:off x="8483111" y="1633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35268</xdr:rowOff>
    </xdr:from>
    <xdr:to>
      <xdr:col>41</xdr:col>
      <xdr:colOff>50800</xdr:colOff>
      <xdr:row>97</xdr:row>
      <xdr:rowOff>72774</xdr:rowOff>
    </xdr:to>
    <xdr:cxnSp macro="">
      <xdr:nvCxnSpPr>
        <xdr:cNvPr id="474" name="直線コネクタ 473"/>
        <xdr:cNvCxnSpPr/>
      </xdr:nvCxnSpPr>
      <xdr:spPr>
        <a:xfrm>
          <a:off x="6972300" y="16665918"/>
          <a:ext cx="889000" cy="3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83361</xdr:rowOff>
    </xdr:from>
    <xdr:to>
      <xdr:col>41</xdr:col>
      <xdr:colOff>101600</xdr:colOff>
      <xdr:row>97</xdr:row>
      <xdr:rowOff>13511</xdr:rowOff>
    </xdr:to>
    <xdr:sp macro="" textlink="">
      <xdr:nvSpPr>
        <xdr:cNvPr id="475" name="フローチャート: 判断 474"/>
        <xdr:cNvSpPr/>
      </xdr:nvSpPr>
      <xdr:spPr>
        <a:xfrm>
          <a:off x="7810500" y="1654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30038</xdr:rowOff>
    </xdr:from>
    <xdr:ext cx="534377" cy="259045"/>
    <xdr:sp macro="" textlink="">
      <xdr:nvSpPr>
        <xdr:cNvPr id="476" name="テキスト ボックス 475"/>
        <xdr:cNvSpPr txBox="1"/>
      </xdr:nvSpPr>
      <xdr:spPr>
        <a:xfrm>
          <a:off x="7594111" y="1631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97000</xdr:rowOff>
    </xdr:from>
    <xdr:to>
      <xdr:col>36</xdr:col>
      <xdr:colOff>165100</xdr:colOff>
      <xdr:row>97</xdr:row>
      <xdr:rowOff>27150</xdr:rowOff>
    </xdr:to>
    <xdr:sp macro="" textlink="">
      <xdr:nvSpPr>
        <xdr:cNvPr id="477" name="フローチャート: 判断 476"/>
        <xdr:cNvSpPr/>
      </xdr:nvSpPr>
      <xdr:spPr>
        <a:xfrm>
          <a:off x="6921500" y="165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43677</xdr:rowOff>
    </xdr:from>
    <xdr:ext cx="534377" cy="259045"/>
    <xdr:sp macro="" textlink="">
      <xdr:nvSpPr>
        <xdr:cNvPr id="478" name="テキスト ボックス 477"/>
        <xdr:cNvSpPr txBox="1"/>
      </xdr:nvSpPr>
      <xdr:spPr>
        <a:xfrm>
          <a:off x="6705111" y="1633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127831</xdr:rowOff>
    </xdr:from>
    <xdr:to>
      <xdr:col>55</xdr:col>
      <xdr:colOff>50800</xdr:colOff>
      <xdr:row>97</xdr:row>
      <xdr:rowOff>57981</xdr:rowOff>
    </xdr:to>
    <xdr:sp macro="" textlink="">
      <xdr:nvSpPr>
        <xdr:cNvPr id="484" name="楕円 483"/>
        <xdr:cNvSpPr/>
      </xdr:nvSpPr>
      <xdr:spPr>
        <a:xfrm>
          <a:off x="10426700" y="1658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106258</xdr:rowOff>
    </xdr:from>
    <xdr:ext cx="534377" cy="259045"/>
    <xdr:sp macro="" textlink="">
      <xdr:nvSpPr>
        <xdr:cNvPr id="485" name="土木費該当値テキスト"/>
        <xdr:cNvSpPr txBox="1"/>
      </xdr:nvSpPr>
      <xdr:spPr>
        <a:xfrm>
          <a:off x="10528300" y="1656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165009</xdr:rowOff>
    </xdr:from>
    <xdr:to>
      <xdr:col>50</xdr:col>
      <xdr:colOff>165100</xdr:colOff>
      <xdr:row>97</xdr:row>
      <xdr:rowOff>95159</xdr:rowOff>
    </xdr:to>
    <xdr:sp macro="" textlink="">
      <xdr:nvSpPr>
        <xdr:cNvPr id="486" name="楕円 485"/>
        <xdr:cNvSpPr/>
      </xdr:nvSpPr>
      <xdr:spPr>
        <a:xfrm>
          <a:off x="9588500" y="1662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86286</xdr:rowOff>
    </xdr:from>
    <xdr:ext cx="534377" cy="259045"/>
    <xdr:sp macro="" textlink="">
      <xdr:nvSpPr>
        <xdr:cNvPr id="487" name="テキスト ボックス 486"/>
        <xdr:cNvSpPr txBox="1"/>
      </xdr:nvSpPr>
      <xdr:spPr>
        <a:xfrm>
          <a:off x="9372111" y="1671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8265</xdr:rowOff>
    </xdr:from>
    <xdr:to>
      <xdr:col>46</xdr:col>
      <xdr:colOff>38100</xdr:colOff>
      <xdr:row>97</xdr:row>
      <xdr:rowOff>109865</xdr:rowOff>
    </xdr:to>
    <xdr:sp macro="" textlink="">
      <xdr:nvSpPr>
        <xdr:cNvPr id="488" name="楕円 487"/>
        <xdr:cNvSpPr/>
      </xdr:nvSpPr>
      <xdr:spPr>
        <a:xfrm>
          <a:off x="8699500" y="1663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100992</xdr:rowOff>
    </xdr:from>
    <xdr:ext cx="534377" cy="259045"/>
    <xdr:sp macro="" textlink="">
      <xdr:nvSpPr>
        <xdr:cNvPr id="489" name="テキスト ボックス 488"/>
        <xdr:cNvSpPr txBox="1"/>
      </xdr:nvSpPr>
      <xdr:spPr>
        <a:xfrm>
          <a:off x="8483111" y="1673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21974</xdr:rowOff>
    </xdr:from>
    <xdr:to>
      <xdr:col>41</xdr:col>
      <xdr:colOff>101600</xdr:colOff>
      <xdr:row>97</xdr:row>
      <xdr:rowOff>123574</xdr:rowOff>
    </xdr:to>
    <xdr:sp macro="" textlink="">
      <xdr:nvSpPr>
        <xdr:cNvPr id="490" name="楕円 489"/>
        <xdr:cNvSpPr/>
      </xdr:nvSpPr>
      <xdr:spPr>
        <a:xfrm>
          <a:off x="7810500" y="1665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114701</xdr:rowOff>
    </xdr:from>
    <xdr:ext cx="534377" cy="259045"/>
    <xdr:sp macro="" textlink="">
      <xdr:nvSpPr>
        <xdr:cNvPr id="491" name="テキスト ボックス 490"/>
        <xdr:cNvSpPr txBox="1"/>
      </xdr:nvSpPr>
      <xdr:spPr>
        <a:xfrm>
          <a:off x="7594111" y="1674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155918</xdr:rowOff>
    </xdr:from>
    <xdr:to>
      <xdr:col>36</xdr:col>
      <xdr:colOff>165100</xdr:colOff>
      <xdr:row>97</xdr:row>
      <xdr:rowOff>86068</xdr:rowOff>
    </xdr:to>
    <xdr:sp macro="" textlink="">
      <xdr:nvSpPr>
        <xdr:cNvPr id="492" name="楕円 491"/>
        <xdr:cNvSpPr/>
      </xdr:nvSpPr>
      <xdr:spPr>
        <a:xfrm>
          <a:off x="6921500" y="1661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77195</xdr:rowOff>
    </xdr:from>
    <xdr:ext cx="534377" cy="259045"/>
    <xdr:sp macro="" textlink="">
      <xdr:nvSpPr>
        <xdr:cNvPr id="493" name="テキスト ボックス 492"/>
        <xdr:cNvSpPr txBox="1"/>
      </xdr:nvSpPr>
      <xdr:spPr>
        <a:xfrm>
          <a:off x="6705111" y="1670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142367</xdr:rowOff>
    </xdr:from>
    <xdr:to>
      <xdr:col>85</xdr:col>
      <xdr:colOff>126364</xdr:colOff>
      <xdr:row>37</xdr:row>
      <xdr:rowOff>168313</xdr:rowOff>
    </xdr:to>
    <xdr:cxnSp macro="">
      <xdr:nvCxnSpPr>
        <xdr:cNvPr id="517" name="直線コネクタ 516"/>
        <xdr:cNvCxnSpPr/>
      </xdr:nvCxnSpPr>
      <xdr:spPr>
        <a:xfrm flipV="1">
          <a:off x="16317595" y="5285867"/>
          <a:ext cx="1269" cy="12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690</xdr:rowOff>
    </xdr:from>
    <xdr:ext cx="534377" cy="259045"/>
    <xdr:sp macro="" textlink="">
      <xdr:nvSpPr>
        <xdr:cNvPr id="518" name="消防費最小値テキスト"/>
        <xdr:cNvSpPr txBox="1"/>
      </xdr:nvSpPr>
      <xdr:spPr>
        <a:xfrm>
          <a:off x="16370300" y="651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168313</xdr:rowOff>
    </xdr:from>
    <xdr:to>
      <xdr:col>86</xdr:col>
      <xdr:colOff>25400</xdr:colOff>
      <xdr:row>37</xdr:row>
      <xdr:rowOff>168313</xdr:rowOff>
    </xdr:to>
    <xdr:cxnSp macro="">
      <xdr:nvCxnSpPr>
        <xdr:cNvPr id="519" name="直線コネクタ 518"/>
        <xdr:cNvCxnSpPr/>
      </xdr:nvCxnSpPr>
      <xdr:spPr>
        <a:xfrm>
          <a:off x="16230600" y="651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89044</xdr:rowOff>
    </xdr:from>
    <xdr:ext cx="534377" cy="259045"/>
    <xdr:sp macro="" textlink="">
      <xdr:nvSpPr>
        <xdr:cNvPr id="520" name="消防費最大値テキスト"/>
        <xdr:cNvSpPr txBox="1"/>
      </xdr:nvSpPr>
      <xdr:spPr>
        <a:xfrm>
          <a:off x="16370300" y="506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75,860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142367</xdr:rowOff>
    </xdr:from>
    <xdr:to>
      <xdr:col>86</xdr:col>
      <xdr:colOff>25400</xdr:colOff>
      <xdr:row>30</xdr:row>
      <xdr:rowOff>142367</xdr:rowOff>
    </xdr:to>
    <xdr:cxnSp macro="">
      <xdr:nvCxnSpPr>
        <xdr:cNvPr id="521" name="直線コネクタ 520"/>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35573</xdr:rowOff>
    </xdr:from>
    <xdr:to>
      <xdr:col>85</xdr:col>
      <xdr:colOff>127000</xdr:colOff>
      <xdr:row>37</xdr:row>
      <xdr:rowOff>48869</xdr:rowOff>
    </xdr:to>
    <xdr:cxnSp macro="">
      <xdr:nvCxnSpPr>
        <xdr:cNvPr id="522" name="直線コネクタ 521"/>
        <xdr:cNvCxnSpPr/>
      </xdr:nvCxnSpPr>
      <xdr:spPr>
        <a:xfrm flipV="1">
          <a:off x="15481300" y="6379223"/>
          <a:ext cx="838200" cy="1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60151</xdr:rowOff>
    </xdr:from>
    <xdr:ext cx="534377" cy="259045"/>
    <xdr:sp macro="" textlink="">
      <xdr:nvSpPr>
        <xdr:cNvPr id="523" name="消防費平均値テキスト"/>
        <xdr:cNvSpPr txBox="1"/>
      </xdr:nvSpPr>
      <xdr:spPr>
        <a:xfrm>
          <a:off x="16370300" y="6060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37274</xdr:rowOff>
    </xdr:from>
    <xdr:to>
      <xdr:col>85</xdr:col>
      <xdr:colOff>177800</xdr:colOff>
      <xdr:row>36</xdr:row>
      <xdr:rowOff>138874</xdr:rowOff>
    </xdr:to>
    <xdr:sp macro="" textlink="">
      <xdr:nvSpPr>
        <xdr:cNvPr id="524" name="フローチャート: 判断 523"/>
        <xdr:cNvSpPr/>
      </xdr:nvSpPr>
      <xdr:spPr>
        <a:xfrm>
          <a:off x="162687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18809</xdr:rowOff>
    </xdr:from>
    <xdr:to>
      <xdr:col>81</xdr:col>
      <xdr:colOff>50800</xdr:colOff>
      <xdr:row>37</xdr:row>
      <xdr:rowOff>48869</xdr:rowOff>
    </xdr:to>
    <xdr:cxnSp macro="">
      <xdr:nvCxnSpPr>
        <xdr:cNvPr id="525" name="直線コネクタ 524"/>
        <xdr:cNvCxnSpPr/>
      </xdr:nvCxnSpPr>
      <xdr:spPr>
        <a:xfrm>
          <a:off x="14592300" y="6362459"/>
          <a:ext cx="889000" cy="3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53086</xdr:rowOff>
    </xdr:from>
    <xdr:to>
      <xdr:col>81</xdr:col>
      <xdr:colOff>101600</xdr:colOff>
      <xdr:row>36</xdr:row>
      <xdr:rowOff>154686</xdr:rowOff>
    </xdr:to>
    <xdr:sp macro="" textlink="">
      <xdr:nvSpPr>
        <xdr:cNvPr id="526" name="フローチャート: 判断 525"/>
        <xdr:cNvSpPr/>
      </xdr:nvSpPr>
      <xdr:spPr>
        <a:xfrm>
          <a:off x="15430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171213</xdr:rowOff>
    </xdr:from>
    <xdr:ext cx="534377" cy="259045"/>
    <xdr:sp macro="" textlink="">
      <xdr:nvSpPr>
        <xdr:cNvPr id="527" name="テキスト ボックス 526"/>
        <xdr:cNvSpPr txBox="1"/>
      </xdr:nvSpPr>
      <xdr:spPr>
        <a:xfrm>
          <a:off x="15214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51537</xdr:rowOff>
    </xdr:from>
    <xdr:to>
      <xdr:col>76</xdr:col>
      <xdr:colOff>114300</xdr:colOff>
      <xdr:row>37</xdr:row>
      <xdr:rowOff>18809</xdr:rowOff>
    </xdr:to>
    <xdr:cxnSp macro="">
      <xdr:nvCxnSpPr>
        <xdr:cNvPr id="528" name="直線コネクタ 527"/>
        <xdr:cNvCxnSpPr/>
      </xdr:nvCxnSpPr>
      <xdr:spPr>
        <a:xfrm>
          <a:off x="13703300" y="6223737"/>
          <a:ext cx="889000" cy="13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49886</xdr:rowOff>
    </xdr:from>
    <xdr:to>
      <xdr:col>76</xdr:col>
      <xdr:colOff>165100</xdr:colOff>
      <xdr:row>36</xdr:row>
      <xdr:rowOff>151486</xdr:rowOff>
    </xdr:to>
    <xdr:sp macro="" textlink="">
      <xdr:nvSpPr>
        <xdr:cNvPr id="529" name="フローチャート: 判断 528"/>
        <xdr:cNvSpPr/>
      </xdr:nvSpPr>
      <xdr:spPr>
        <a:xfrm>
          <a:off x="14541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168013</xdr:rowOff>
    </xdr:from>
    <xdr:ext cx="534377" cy="259045"/>
    <xdr:sp macro="" textlink="">
      <xdr:nvSpPr>
        <xdr:cNvPr id="530" name="テキスト ボックス 529"/>
        <xdr:cNvSpPr txBox="1"/>
      </xdr:nvSpPr>
      <xdr:spPr>
        <a:xfrm>
          <a:off x="14325111" y="59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51537</xdr:rowOff>
    </xdr:from>
    <xdr:to>
      <xdr:col>71</xdr:col>
      <xdr:colOff>177800</xdr:colOff>
      <xdr:row>36</xdr:row>
      <xdr:rowOff>156121</xdr:rowOff>
    </xdr:to>
    <xdr:cxnSp macro="">
      <xdr:nvCxnSpPr>
        <xdr:cNvPr id="531" name="直線コネクタ 530"/>
        <xdr:cNvCxnSpPr/>
      </xdr:nvCxnSpPr>
      <xdr:spPr>
        <a:xfrm flipV="1">
          <a:off x="12814300" y="6223737"/>
          <a:ext cx="889000" cy="10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52572</xdr:rowOff>
    </xdr:from>
    <xdr:to>
      <xdr:col>72</xdr:col>
      <xdr:colOff>38100</xdr:colOff>
      <xdr:row>36</xdr:row>
      <xdr:rowOff>154172</xdr:rowOff>
    </xdr:to>
    <xdr:sp macro="" textlink="">
      <xdr:nvSpPr>
        <xdr:cNvPr id="532" name="フローチャート: 判断 531"/>
        <xdr:cNvSpPr/>
      </xdr:nvSpPr>
      <xdr:spPr>
        <a:xfrm>
          <a:off x="13652500" y="622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145299</xdr:rowOff>
    </xdr:from>
    <xdr:ext cx="534377" cy="259045"/>
    <xdr:sp macro="" textlink="">
      <xdr:nvSpPr>
        <xdr:cNvPr id="533" name="テキスト ボックス 532"/>
        <xdr:cNvSpPr txBox="1"/>
      </xdr:nvSpPr>
      <xdr:spPr>
        <a:xfrm>
          <a:off x="13436111" y="631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34722</xdr:rowOff>
    </xdr:from>
    <xdr:to>
      <xdr:col>67</xdr:col>
      <xdr:colOff>101600</xdr:colOff>
      <xdr:row>36</xdr:row>
      <xdr:rowOff>136322</xdr:rowOff>
    </xdr:to>
    <xdr:sp macro="" textlink="">
      <xdr:nvSpPr>
        <xdr:cNvPr id="534" name="フローチャート: 判断 533"/>
        <xdr:cNvSpPr/>
      </xdr:nvSpPr>
      <xdr:spPr>
        <a:xfrm>
          <a:off x="12763500" y="62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152849</xdr:rowOff>
    </xdr:from>
    <xdr:ext cx="534377" cy="259045"/>
    <xdr:sp macro="" textlink="">
      <xdr:nvSpPr>
        <xdr:cNvPr id="535" name="テキスト ボックス 534"/>
        <xdr:cNvSpPr txBox="1"/>
      </xdr:nvSpPr>
      <xdr:spPr>
        <a:xfrm>
          <a:off x="12547111" y="598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156223</xdr:rowOff>
    </xdr:from>
    <xdr:to>
      <xdr:col>85</xdr:col>
      <xdr:colOff>177800</xdr:colOff>
      <xdr:row>37</xdr:row>
      <xdr:rowOff>86373</xdr:rowOff>
    </xdr:to>
    <xdr:sp macro="" textlink="">
      <xdr:nvSpPr>
        <xdr:cNvPr id="541" name="楕円 540"/>
        <xdr:cNvSpPr/>
      </xdr:nvSpPr>
      <xdr:spPr>
        <a:xfrm>
          <a:off x="16268700" y="632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134650</xdr:rowOff>
    </xdr:from>
    <xdr:ext cx="534377" cy="259045"/>
    <xdr:sp macro="" textlink="">
      <xdr:nvSpPr>
        <xdr:cNvPr id="542" name="消防費該当値テキスト"/>
        <xdr:cNvSpPr txBox="1"/>
      </xdr:nvSpPr>
      <xdr:spPr>
        <a:xfrm>
          <a:off x="16370300" y="630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169519</xdr:rowOff>
    </xdr:from>
    <xdr:to>
      <xdr:col>81</xdr:col>
      <xdr:colOff>101600</xdr:colOff>
      <xdr:row>37</xdr:row>
      <xdr:rowOff>99669</xdr:rowOff>
    </xdr:to>
    <xdr:sp macro="" textlink="">
      <xdr:nvSpPr>
        <xdr:cNvPr id="543" name="楕円 542"/>
        <xdr:cNvSpPr/>
      </xdr:nvSpPr>
      <xdr:spPr>
        <a:xfrm>
          <a:off x="15430500" y="634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90796</xdr:rowOff>
    </xdr:from>
    <xdr:ext cx="534377" cy="259045"/>
    <xdr:sp macro="" textlink="">
      <xdr:nvSpPr>
        <xdr:cNvPr id="544" name="テキスト ボックス 543"/>
        <xdr:cNvSpPr txBox="1"/>
      </xdr:nvSpPr>
      <xdr:spPr>
        <a:xfrm>
          <a:off x="15214111" y="643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139459</xdr:rowOff>
    </xdr:from>
    <xdr:to>
      <xdr:col>76</xdr:col>
      <xdr:colOff>165100</xdr:colOff>
      <xdr:row>37</xdr:row>
      <xdr:rowOff>69609</xdr:rowOff>
    </xdr:to>
    <xdr:sp macro="" textlink="">
      <xdr:nvSpPr>
        <xdr:cNvPr id="545" name="楕円 544"/>
        <xdr:cNvSpPr/>
      </xdr:nvSpPr>
      <xdr:spPr>
        <a:xfrm>
          <a:off x="14541500" y="631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60736</xdr:rowOff>
    </xdr:from>
    <xdr:ext cx="534377" cy="259045"/>
    <xdr:sp macro="" textlink="">
      <xdr:nvSpPr>
        <xdr:cNvPr id="546" name="テキスト ボックス 545"/>
        <xdr:cNvSpPr txBox="1"/>
      </xdr:nvSpPr>
      <xdr:spPr>
        <a:xfrm>
          <a:off x="14325111" y="6404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737</xdr:rowOff>
    </xdr:from>
    <xdr:to>
      <xdr:col>72</xdr:col>
      <xdr:colOff>38100</xdr:colOff>
      <xdr:row>36</xdr:row>
      <xdr:rowOff>102337</xdr:rowOff>
    </xdr:to>
    <xdr:sp macro="" textlink="">
      <xdr:nvSpPr>
        <xdr:cNvPr id="547" name="楕円 546"/>
        <xdr:cNvSpPr/>
      </xdr:nvSpPr>
      <xdr:spPr>
        <a:xfrm>
          <a:off x="13652500" y="617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118864</xdr:rowOff>
    </xdr:from>
    <xdr:ext cx="534377" cy="259045"/>
    <xdr:sp macro="" textlink="">
      <xdr:nvSpPr>
        <xdr:cNvPr id="548" name="テキスト ボックス 547"/>
        <xdr:cNvSpPr txBox="1"/>
      </xdr:nvSpPr>
      <xdr:spPr>
        <a:xfrm>
          <a:off x="13436111" y="594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105321</xdr:rowOff>
    </xdr:from>
    <xdr:to>
      <xdr:col>67</xdr:col>
      <xdr:colOff>101600</xdr:colOff>
      <xdr:row>37</xdr:row>
      <xdr:rowOff>35471</xdr:rowOff>
    </xdr:to>
    <xdr:sp macro="" textlink="">
      <xdr:nvSpPr>
        <xdr:cNvPr id="549" name="楕円 548"/>
        <xdr:cNvSpPr/>
      </xdr:nvSpPr>
      <xdr:spPr>
        <a:xfrm>
          <a:off x="12763500" y="627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26598</xdr:rowOff>
    </xdr:from>
    <xdr:ext cx="534377" cy="259045"/>
    <xdr:sp macro="" textlink="">
      <xdr:nvSpPr>
        <xdr:cNvPr id="550" name="テキスト ボックス 549"/>
        <xdr:cNvSpPr txBox="1"/>
      </xdr:nvSpPr>
      <xdr:spPr>
        <a:xfrm>
          <a:off x="12547111" y="637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70510</xdr:rowOff>
    </xdr:from>
    <xdr:to>
      <xdr:col>85</xdr:col>
      <xdr:colOff>126364</xdr:colOff>
      <xdr:row>58</xdr:row>
      <xdr:rowOff>67622</xdr:rowOff>
    </xdr:to>
    <xdr:cxnSp macro="">
      <xdr:nvCxnSpPr>
        <xdr:cNvPr id="574" name="直線コネクタ 573"/>
        <xdr:cNvCxnSpPr/>
      </xdr:nvCxnSpPr>
      <xdr:spPr>
        <a:xfrm flipV="1">
          <a:off x="16317595" y="8814460"/>
          <a:ext cx="1269" cy="119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71449</xdr:rowOff>
    </xdr:from>
    <xdr:ext cx="534377" cy="259045"/>
    <xdr:sp macro="" textlink="">
      <xdr:nvSpPr>
        <xdr:cNvPr id="575" name="教育費最小値テキスト"/>
        <xdr:cNvSpPr txBox="1"/>
      </xdr:nvSpPr>
      <xdr:spPr>
        <a:xfrm>
          <a:off x="16370300" y="100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67622</xdr:rowOff>
    </xdr:from>
    <xdr:to>
      <xdr:col>86</xdr:col>
      <xdr:colOff>25400</xdr:colOff>
      <xdr:row>58</xdr:row>
      <xdr:rowOff>67622</xdr:rowOff>
    </xdr:to>
    <xdr:cxnSp macro="">
      <xdr:nvCxnSpPr>
        <xdr:cNvPr id="576" name="直線コネクタ 575"/>
        <xdr:cNvCxnSpPr/>
      </xdr:nvCxnSpPr>
      <xdr:spPr>
        <a:xfrm>
          <a:off x="16230600" y="10011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17187</xdr:rowOff>
    </xdr:from>
    <xdr:ext cx="599010" cy="259045"/>
    <xdr:sp macro="" textlink="">
      <xdr:nvSpPr>
        <xdr:cNvPr id="577" name="教育費最大値テキスト"/>
        <xdr:cNvSpPr txBox="1"/>
      </xdr:nvSpPr>
      <xdr:spPr>
        <a:xfrm>
          <a:off x="16370300" y="858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70510</xdr:rowOff>
    </xdr:from>
    <xdr:to>
      <xdr:col>86</xdr:col>
      <xdr:colOff>25400</xdr:colOff>
      <xdr:row>51</xdr:row>
      <xdr:rowOff>70510</xdr:rowOff>
    </xdr:to>
    <xdr:cxnSp macro="">
      <xdr:nvCxnSpPr>
        <xdr:cNvPr id="578" name="直線コネクタ 577"/>
        <xdr:cNvCxnSpPr/>
      </xdr:nvCxnSpPr>
      <xdr:spPr>
        <a:xfrm>
          <a:off x="16230600" y="881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75760</xdr:rowOff>
    </xdr:from>
    <xdr:to>
      <xdr:col>85</xdr:col>
      <xdr:colOff>127000</xdr:colOff>
      <xdr:row>56</xdr:row>
      <xdr:rowOff>91801</xdr:rowOff>
    </xdr:to>
    <xdr:cxnSp macro="">
      <xdr:nvCxnSpPr>
        <xdr:cNvPr id="579" name="直線コネクタ 578"/>
        <xdr:cNvCxnSpPr/>
      </xdr:nvCxnSpPr>
      <xdr:spPr>
        <a:xfrm>
          <a:off x="15481300" y="9676960"/>
          <a:ext cx="838200" cy="1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30377</xdr:rowOff>
    </xdr:from>
    <xdr:ext cx="534377" cy="259045"/>
    <xdr:sp macro="" textlink="">
      <xdr:nvSpPr>
        <xdr:cNvPr id="580" name="教育費平均値テキスト"/>
        <xdr:cNvSpPr txBox="1"/>
      </xdr:nvSpPr>
      <xdr:spPr>
        <a:xfrm>
          <a:off x="16370300" y="9631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51950</xdr:rowOff>
    </xdr:from>
    <xdr:to>
      <xdr:col>85</xdr:col>
      <xdr:colOff>177800</xdr:colOff>
      <xdr:row>56</xdr:row>
      <xdr:rowOff>153550</xdr:rowOff>
    </xdr:to>
    <xdr:sp macro="" textlink="">
      <xdr:nvSpPr>
        <xdr:cNvPr id="581" name="フローチャート: 判断 580"/>
        <xdr:cNvSpPr/>
      </xdr:nvSpPr>
      <xdr:spPr>
        <a:xfrm>
          <a:off x="162687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75760</xdr:rowOff>
    </xdr:from>
    <xdr:to>
      <xdr:col>81</xdr:col>
      <xdr:colOff>50800</xdr:colOff>
      <xdr:row>56</xdr:row>
      <xdr:rowOff>137185</xdr:rowOff>
    </xdr:to>
    <xdr:cxnSp macro="">
      <xdr:nvCxnSpPr>
        <xdr:cNvPr id="582" name="直線コネクタ 581"/>
        <xdr:cNvCxnSpPr/>
      </xdr:nvCxnSpPr>
      <xdr:spPr>
        <a:xfrm flipV="1">
          <a:off x="14592300" y="9676960"/>
          <a:ext cx="889000" cy="6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47402</xdr:rowOff>
    </xdr:from>
    <xdr:to>
      <xdr:col>81</xdr:col>
      <xdr:colOff>101600</xdr:colOff>
      <xdr:row>56</xdr:row>
      <xdr:rowOff>149002</xdr:rowOff>
    </xdr:to>
    <xdr:sp macro="" textlink="">
      <xdr:nvSpPr>
        <xdr:cNvPr id="583" name="フローチャート: 判断 582"/>
        <xdr:cNvSpPr/>
      </xdr:nvSpPr>
      <xdr:spPr>
        <a:xfrm>
          <a:off x="15430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140129</xdr:rowOff>
    </xdr:from>
    <xdr:ext cx="534377" cy="259045"/>
    <xdr:sp macro="" textlink="">
      <xdr:nvSpPr>
        <xdr:cNvPr id="584" name="テキスト ボックス 583"/>
        <xdr:cNvSpPr txBox="1"/>
      </xdr:nvSpPr>
      <xdr:spPr>
        <a:xfrm>
          <a:off x="15214111" y="9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104069</xdr:rowOff>
    </xdr:from>
    <xdr:to>
      <xdr:col>76</xdr:col>
      <xdr:colOff>114300</xdr:colOff>
      <xdr:row>56</xdr:row>
      <xdr:rowOff>137185</xdr:rowOff>
    </xdr:to>
    <xdr:cxnSp macro="">
      <xdr:nvCxnSpPr>
        <xdr:cNvPr id="585" name="直線コネクタ 584"/>
        <xdr:cNvCxnSpPr/>
      </xdr:nvCxnSpPr>
      <xdr:spPr>
        <a:xfrm>
          <a:off x="13703300" y="9705269"/>
          <a:ext cx="889000" cy="3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51013</xdr:rowOff>
    </xdr:from>
    <xdr:to>
      <xdr:col>76</xdr:col>
      <xdr:colOff>165100</xdr:colOff>
      <xdr:row>56</xdr:row>
      <xdr:rowOff>152613</xdr:rowOff>
    </xdr:to>
    <xdr:sp macro="" textlink="">
      <xdr:nvSpPr>
        <xdr:cNvPr id="586" name="フローチャート: 判断 585"/>
        <xdr:cNvSpPr/>
      </xdr:nvSpPr>
      <xdr:spPr>
        <a:xfrm>
          <a:off x="14541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169140</xdr:rowOff>
    </xdr:from>
    <xdr:ext cx="534377" cy="259045"/>
    <xdr:sp macro="" textlink="">
      <xdr:nvSpPr>
        <xdr:cNvPr id="587" name="テキスト ボックス 586"/>
        <xdr:cNvSpPr txBox="1"/>
      </xdr:nvSpPr>
      <xdr:spPr>
        <a:xfrm>
          <a:off x="14325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104069</xdr:rowOff>
    </xdr:from>
    <xdr:to>
      <xdr:col>71</xdr:col>
      <xdr:colOff>177800</xdr:colOff>
      <xdr:row>57</xdr:row>
      <xdr:rowOff>27435</xdr:rowOff>
    </xdr:to>
    <xdr:cxnSp macro="">
      <xdr:nvCxnSpPr>
        <xdr:cNvPr id="588" name="直線コネクタ 587"/>
        <xdr:cNvCxnSpPr/>
      </xdr:nvCxnSpPr>
      <xdr:spPr>
        <a:xfrm flipV="1">
          <a:off x="12814300" y="9705269"/>
          <a:ext cx="889000" cy="9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41633</xdr:rowOff>
    </xdr:from>
    <xdr:to>
      <xdr:col>72</xdr:col>
      <xdr:colOff>38100</xdr:colOff>
      <xdr:row>56</xdr:row>
      <xdr:rowOff>143233</xdr:rowOff>
    </xdr:to>
    <xdr:sp macro="" textlink="">
      <xdr:nvSpPr>
        <xdr:cNvPr id="589" name="フローチャート: 判断 588"/>
        <xdr:cNvSpPr/>
      </xdr:nvSpPr>
      <xdr:spPr>
        <a:xfrm>
          <a:off x="13652500" y="964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159760</xdr:rowOff>
    </xdr:from>
    <xdr:ext cx="534377" cy="259045"/>
    <xdr:sp macro="" textlink="">
      <xdr:nvSpPr>
        <xdr:cNvPr id="590" name="テキスト ボックス 589"/>
        <xdr:cNvSpPr txBox="1"/>
      </xdr:nvSpPr>
      <xdr:spPr>
        <a:xfrm>
          <a:off x="13436111" y="941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95765</xdr:rowOff>
    </xdr:from>
    <xdr:to>
      <xdr:col>67</xdr:col>
      <xdr:colOff>101600</xdr:colOff>
      <xdr:row>57</xdr:row>
      <xdr:rowOff>25915</xdr:rowOff>
    </xdr:to>
    <xdr:sp macro="" textlink="">
      <xdr:nvSpPr>
        <xdr:cNvPr id="591" name="フローチャート: 判断 590"/>
        <xdr:cNvSpPr/>
      </xdr:nvSpPr>
      <xdr:spPr>
        <a:xfrm>
          <a:off x="12763500" y="96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42442</xdr:rowOff>
    </xdr:from>
    <xdr:ext cx="534377" cy="259045"/>
    <xdr:sp macro="" textlink="">
      <xdr:nvSpPr>
        <xdr:cNvPr id="592" name="テキスト ボックス 591"/>
        <xdr:cNvSpPr txBox="1"/>
      </xdr:nvSpPr>
      <xdr:spPr>
        <a:xfrm>
          <a:off x="12547111" y="947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41001</xdr:rowOff>
    </xdr:from>
    <xdr:to>
      <xdr:col>85</xdr:col>
      <xdr:colOff>177800</xdr:colOff>
      <xdr:row>56</xdr:row>
      <xdr:rowOff>142601</xdr:rowOff>
    </xdr:to>
    <xdr:sp macro="" textlink="">
      <xdr:nvSpPr>
        <xdr:cNvPr id="598" name="楕円 597"/>
        <xdr:cNvSpPr/>
      </xdr:nvSpPr>
      <xdr:spPr>
        <a:xfrm>
          <a:off x="16268700" y="964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63878</xdr:rowOff>
    </xdr:from>
    <xdr:ext cx="534377" cy="259045"/>
    <xdr:sp macro="" textlink="">
      <xdr:nvSpPr>
        <xdr:cNvPr id="599" name="教育費該当値テキスト"/>
        <xdr:cNvSpPr txBox="1"/>
      </xdr:nvSpPr>
      <xdr:spPr>
        <a:xfrm>
          <a:off x="16370300" y="949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24960</xdr:rowOff>
    </xdr:from>
    <xdr:to>
      <xdr:col>81</xdr:col>
      <xdr:colOff>101600</xdr:colOff>
      <xdr:row>56</xdr:row>
      <xdr:rowOff>126560</xdr:rowOff>
    </xdr:to>
    <xdr:sp macro="" textlink="">
      <xdr:nvSpPr>
        <xdr:cNvPr id="600" name="楕円 599"/>
        <xdr:cNvSpPr/>
      </xdr:nvSpPr>
      <xdr:spPr>
        <a:xfrm>
          <a:off x="15430500" y="962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143087</xdr:rowOff>
    </xdr:from>
    <xdr:ext cx="534377" cy="259045"/>
    <xdr:sp macro="" textlink="">
      <xdr:nvSpPr>
        <xdr:cNvPr id="601" name="テキスト ボックス 600"/>
        <xdr:cNvSpPr txBox="1"/>
      </xdr:nvSpPr>
      <xdr:spPr>
        <a:xfrm>
          <a:off x="15214111" y="940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86385</xdr:rowOff>
    </xdr:from>
    <xdr:to>
      <xdr:col>76</xdr:col>
      <xdr:colOff>165100</xdr:colOff>
      <xdr:row>57</xdr:row>
      <xdr:rowOff>16535</xdr:rowOff>
    </xdr:to>
    <xdr:sp macro="" textlink="">
      <xdr:nvSpPr>
        <xdr:cNvPr id="602" name="楕円 601"/>
        <xdr:cNvSpPr/>
      </xdr:nvSpPr>
      <xdr:spPr>
        <a:xfrm>
          <a:off x="14541500" y="968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7662</xdr:rowOff>
    </xdr:from>
    <xdr:ext cx="534377" cy="259045"/>
    <xdr:sp macro="" textlink="">
      <xdr:nvSpPr>
        <xdr:cNvPr id="603" name="テキスト ボックス 602"/>
        <xdr:cNvSpPr txBox="1"/>
      </xdr:nvSpPr>
      <xdr:spPr>
        <a:xfrm>
          <a:off x="14325111" y="978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53269</xdr:rowOff>
    </xdr:from>
    <xdr:to>
      <xdr:col>72</xdr:col>
      <xdr:colOff>38100</xdr:colOff>
      <xdr:row>56</xdr:row>
      <xdr:rowOff>154869</xdr:rowOff>
    </xdr:to>
    <xdr:sp macro="" textlink="">
      <xdr:nvSpPr>
        <xdr:cNvPr id="604" name="楕円 603"/>
        <xdr:cNvSpPr/>
      </xdr:nvSpPr>
      <xdr:spPr>
        <a:xfrm>
          <a:off x="13652500" y="965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145996</xdr:rowOff>
    </xdr:from>
    <xdr:ext cx="534377" cy="259045"/>
    <xdr:sp macro="" textlink="">
      <xdr:nvSpPr>
        <xdr:cNvPr id="605" name="テキスト ボックス 604"/>
        <xdr:cNvSpPr txBox="1"/>
      </xdr:nvSpPr>
      <xdr:spPr>
        <a:xfrm>
          <a:off x="13436111" y="974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148085</xdr:rowOff>
    </xdr:from>
    <xdr:to>
      <xdr:col>67</xdr:col>
      <xdr:colOff>101600</xdr:colOff>
      <xdr:row>57</xdr:row>
      <xdr:rowOff>78235</xdr:rowOff>
    </xdr:to>
    <xdr:sp macro="" textlink="">
      <xdr:nvSpPr>
        <xdr:cNvPr id="606" name="楕円 605"/>
        <xdr:cNvSpPr/>
      </xdr:nvSpPr>
      <xdr:spPr>
        <a:xfrm>
          <a:off x="12763500" y="974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69362</xdr:rowOff>
    </xdr:from>
    <xdr:ext cx="534377" cy="259045"/>
    <xdr:sp macro="" textlink="">
      <xdr:nvSpPr>
        <xdr:cNvPr id="607" name="テキスト ボックス 606"/>
        <xdr:cNvSpPr txBox="1"/>
      </xdr:nvSpPr>
      <xdr:spPr>
        <a:xfrm>
          <a:off x="12547111" y="984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62624</xdr:rowOff>
    </xdr:from>
    <xdr:to>
      <xdr:col>85</xdr:col>
      <xdr:colOff>126364</xdr:colOff>
      <xdr:row>79</xdr:row>
      <xdr:rowOff>44450</xdr:rowOff>
    </xdr:to>
    <xdr:cxnSp macro="">
      <xdr:nvCxnSpPr>
        <xdr:cNvPr id="631" name="直線コネクタ 630"/>
        <xdr:cNvCxnSpPr/>
      </xdr:nvCxnSpPr>
      <xdr:spPr>
        <a:xfrm flipV="1">
          <a:off x="16317595" y="12235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9301</xdr:rowOff>
    </xdr:from>
    <xdr:ext cx="599010" cy="259045"/>
    <xdr:sp macro="" textlink="">
      <xdr:nvSpPr>
        <xdr:cNvPr id="634" name="災害復旧費最大値テキスト"/>
        <xdr:cNvSpPr txBox="1"/>
      </xdr:nvSpPr>
      <xdr:spPr>
        <a:xfrm>
          <a:off x="16370300" y="1201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62624</xdr:rowOff>
    </xdr:from>
    <xdr:to>
      <xdr:col>86</xdr:col>
      <xdr:colOff>25400</xdr:colOff>
      <xdr:row>71</xdr:row>
      <xdr:rowOff>62624</xdr:rowOff>
    </xdr:to>
    <xdr:cxnSp macro="">
      <xdr:nvCxnSpPr>
        <xdr:cNvPr id="635" name="直線コネクタ 634"/>
        <xdr:cNvCxnSpPr/>
      </xdr:nvCxnSpPr>
      <xdr:spPr>
        <a:xfrm>
          <a:off x="16230600" y="12235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164985</xdr:rowOff>
    </xdr:from>
    <xdr:to>
      <xdr:col>85</xdr:col>
      <xdr:colOff>127000</xdr:colOff>
      <xdr:row>79</xdr:row>
      <xdr:rowOff>9613</xdr:rowOff>
    </xdr:to>
    <xdr:cxnSp macro="">
      <xdr:nvCxnSpPr>
        <xdr:cNvPr id="636" name="直線コネクタ 635"/>
        <xdr:cNvCxnSpPr/>
      </xdr:nvCxnSpPr>
      <xdr:spPr>
        <a:xfrm flipV="1">
          <a:off x="15481300" y="13538085"/>
          <a:ext cx="838200" cy="1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72280</xdr:rowOff>
    </xdr:from>
    <xdr:ext cx="469744" cy="259045"/>
    <xdr:sp macro="" textlink="">
      <xdr:nvSpPr>
        <xdr:cNvPr id="637" name="災害復旧費平均値テキスト"/>
        <xdr:cNvSpPr txBox="1"/>
      </xdr:nvSpPr>
      <xdr:spPr>
        <a:xfrm>
          <a:off x="16370300" y="13273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49403</xdr:rowOff>
    </xdr:from>
    <xdr:to>
      <xdr:col>85</xdr:col>
      <xdr:colOff>177800</xdr:colOff>
      <xdr:row>78</xdr:row>
      <xdr:rowOff>151003</xdr:rowOff>
    </xdr:to>
    <xdr:sp macro="" textlink="">
      <xdr:nvSpPr>
        <xdr:cNvPr id="638" name="フローチャート: 判断 637"/>
        <xdr:cNvSpPr/>
      </xdr:nvSpPr>
      <xdr:spPr>
        <a:xfrm>
          <a:off x="162687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9613</xdr:rowOff>
    </xdr:from>
    <xdr:to>
      <xdr:col>81</xdr:col>
      <xdr:colOff>50800</xdr:colOff>
      <xdr:row>79</xdr:row>
      <xdr:rowOff>16256</xdr:rowOff>
    </xdr:to>
    <xdr:cxnSp macro="">
      <xdr:nvCxnSpPr>
        <xdr:cNvPr id="639" name="直線コネクタ 638"/>
        <xdr:cNvCxnSpPr/>
      </xdr:nvCxnSpPr>
      <xdr:spPr>
        <a:xfrm flipV="1">
          <a:off x="14592300" y="13554163"/>
          <a:ext cx="889000" cy="6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97346</xdr:rowOff>
    </xdr:from>
    <xdr:to>
      <xdr:col>81</xdr:col>
      <xdr:colOff>101600</xdr:colOff>
      <xdr:row>79</xdr:row>
      <xdr:rowOff>27496</xdr:rowOff>
    </xdr:to>
    <xdr:sp macro="" textlink="">
      <xdr:nvSpPr>
        <xdr:cNvPr id="640" name="フローチャート: 判断 639"/>
        <xdr:cNvSpPr/>
      </xdr:nvSpPr>
      <xdr:spPr>
        <a:xfrm>
          <a:off x="15430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44023</xdr:rowOff>
    </xdr:from>
    <xdr:ext cx="469744" cy="259045"/>
    <xdr:sp macro="" textlink="">
      <xdr:nvSpPr>
        <xdr:cNvPr id="641" name="テキスト ボックス 640"/>
        <xdr:cNvSpPr txBox="1"/>
      </xdr:nvSpPr>
      <xdr:spPr>
        <a:xfrm>
          <a:off x="15246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16256</xdr:rowOff>
    </xdr:from>
    <xdr:to>
      <xdr:col>76</xdr:col>
      <xdr:colOff>114300</xdr:colOff>
      <xdr:row>79</xdr:row>
      <xdr:rowOff>21082</xdr:rowOff>
    </xdr:to>
    <xdr:cxnSp macro="">
      <xdr:nvCxnSpPr>
        <xdr:cNvPr id="642" name="直線コネクタ 641"/>
        <xdr:cNvCxnSpPr/>
      </xdr:nvCxnSpPr>
      <xdr:spPr>
        <a:xfrm flipV="1">
          <a:off x="13703300" y="1356080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111785</xdr:rowOff>
    </xdr:from>
    <xdr:to>
      <xdr:col>76</xdr:col>
      <xdr:colOff>165100</xdr:colOff>
      <xdr:row>79</xdr:row>
      <xdr:rowOff>41935</xdr:rowOff>
    </xdr:to>
    <xdr:sp macro="" textlink="">
      <xdr:nvSpPr>
        <xdr:cNvPr id="643" name="フローチャート: 判断 642"/>
        <xdr:cNvSpPr/>
      </xdr:nvSpPr>
      <xdr:spPr>
        <a:xfrm>
          <a:off x="14541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58462</xdr:rowOff>
    </xdr:from>
    <xdr:ext cx="469744" cy="259045"/>
    <xdr:sp macro="" textlink="">
      <xdr:nvSpPr>
        <xdr:cNvPr id="644" name="テキスト ボックス 643"/>
        <xdr:cNvSpPr txBox="1"/>
      </xdr:nvSpPr>
      <xdr:spPr>
        <a:xfrm>
          <a:off x="14357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21082</xdr:rowOff>
    </xdr:from>
    <xdr:to>
      <xdr:col>71</xdr:col>
      <xdr:colOff>177800</xdr:colOff>
      <xdr:row>79</xdr:row>
      <xdr:rowOff>22440</xdr:rowOff>
    </xdr:to>
    <xdr:cxnSp macro="">
      <xdr:nvCxnSpPr>
        <xdr:cNvPr id="645" name="直線コネクタ 644"/>
        <xdr:cNvCxnSpPr/>
      </xdr:nvCxnSpPr>
      <xdr:spPr>
        <a:xfrm flipV="1">
          <a:off x="12814300" y="13565632"/>
          <a:ext cx="889000" cy="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133680</xdr:rowOff>
    </xdr:from>
    <xdr:to>
      <xdr:col>72</xdr:col>
      <xdr:colOff>38100</xdr:colOff>
      <xdr:row>79</xdr:row>
      <xdr:rowOff>63830</xdr:rowOff>
    </xdr:to>
    <xdr:sp macro="" textlink="">
      <xdr:nvSpPr>
        <xdr:cNvPr id="646" name="フローチャート: 判断 645"/>
        <xdr:cNvSpPr/>
      </xdr:nvSpPr>
      <xdr:spPr>
        <a:xfrm>
          <a:off x="13652500" y="1350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80357</xdr:rowOff>
    </xdr:from>
    <xdr:ext cx="469744" cy="259045"/>
    <xdr:sp macro="" textlink="">
      <xdr:nvSpPr>
        <xdr:cNvPr id="647" name="テキスト ボックス 646"/>
        <xdr:cNvSpPr txBox="1"/>
      </xdr:nvSpPr>
      <xdr:spPr>
        <a:xfrm>
          <a:off x="13468428" y="1328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108420</xdr:rowOff>
    </xdr:from>
    <xdr:to>
      <xdr:col>67</xdr:col>
      <xdr:colOff>101600</xdr:colOff>
      <xdr:row>79</xdr:row>
      <xdr:rowOff>38570</xdr:rowOff>
    </xdr:to>
    <xdr:sp macro="" textlink="">
      <xdr:nvSpPr>
        <xdr:cNvPr id="648" name="フローチャート: 判断 647"/>
        <xdr:cNvSpPr/>
      </xdr:nvSpPr>
      <xdr:spPr>
        <a:xfrm>
          <a:off x="12763500" y="1348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55097</xdr:rowOff>
    </xdr:from>
    <xdr:ext cx="469744" cy="259045"/>
    <xdr:sp macro="" textlink="">
      <xdr:nvSpPr>
        <xdr:cNvPr id="649" name="テキスト ボックス 648"/>
        <xdr:cNvSpPr txBox="1"/>
      </xdr:nvSpPr>
      <xdr:spPr>
        <a:xfrm>
          <a:off x="12579428" y="13256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114185</xdr:rowOff>
    </xdr:from>
    <xdr:to>
      <xdr:col>85</xdr:col>
      <xdr:colOff>177800</xdr:colOff>
      <xdr:row>79</xdr:row>
      <xdr:rowOff>44335</xdr:rowOff>
    </xdr:to>
    <xdr:sp macro="" textlink="">
      <xdr:nvSpPr>
        <xdr:cNvPr id="655" name="楕円 654"/>
        <xdr:cNvSpPr/>
      </xdr:nvSpPr>
      <xdr:spPr>
        <a:xfrm>
          <a:off x="16268700" y="1348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29112</xdr:rowOff>
    </xdr:from>
    <xdr:ext cx="469744" cy="259045"/>
    <xdr:sp macro="" textlink="">
      <xdr:nvSpPr>
        <xdr:cNvPr id="656" name="災害復旧費該当値テキスト"/>
        <xdr:cNvSpPr txBox="1"/>
      </xdr:nvSpPr>
      <xdr:spPr>
        <a:xfrm>
          <a:off x="16370300" y="1340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130263</xdr:rowOff>
    </xdr:from>
    <xdr:to>
      <xdr:col>81</xdr:col>
      <xdr:colOff>101600</xdr:colOff>
      <xdr:row>79</xdr:row>
      <xdr:rowOff>60413</xdr:rowOff>
    </xdr:to>
    <xdr:sp macro="" textlink="">
      <xdr:nvSpPr>
        <xdr:cNvPr id="657" name="楕円 656"/>
        <xdr:cNvSpPr/>
      </xdr:nvSpPr>
      <xdr:spPr>
        <a:xfrm>
          <a:off x="15430500" y="1350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51540</xdr:rowOff>
    </xdr:from>
    <xdr:ext cx="469744" cy="259045"/>
    <xdr:sp macro="" textlink="">
      <xdr:nvSpPr>
        <xdr:cNvPr id="658" name="テキスト ボックス 657"/>
        <xdr:cNvSpPr txBox="1"/>
      </xdr:nvSpPr>
      <xdr:spPr>
        <a:xfrm>
          <a:off x="15246428" y="13596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136906</xdr:rowOff>
    </xdr:from>
    <xdr:to>
      <xdr:col>76</xdr:col>
      <xdr:colOff>165100</xdr:colOff>
      <xdr:row>79</xdr:row>
      <xdr:rowOff>67056</xdr:rowOff>
    </xdr:to>
    <xdr:sp macro="" textlink="">
      <xdr:nvSpPr>
        <xdr:cNvPr id="659" name="楕円 658"/>
        <xdr:cNvSpPr/>
      </xdr:nvSpPr>
      <xdr:spPr>
        <a:xfrm>
          <a:off x="14541500" y="1351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58183</xdr:rowOff>
    </xdr:from>
    <xdr:ext cx="469744" cy="259045"/>
    <xdr:sp macro="" textlink="">
      <xdr:nvSpPr>
        <xdr:cNvPr id="660" name="テキスト ボックス 659"/>
        <xdr:cNvSpPr txBox="1"/>
      </xdr:nvSpPr>
      <xdr:spPr>
        <a:xfrm>
          <a:off x="14357428" y="13602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141732</xdr:rowOff>
    </xdr:from>
    <xdr:to>
      <xdr:col>72</xdr:col>
      <xdr:colOff>38100</xdr:colOff>
      <xdr:row>79</xdr:row>
      <xdr:rowOff>71882</xdr:rowOff>
    </xdr:to>
    <xdr:sp macro="" textlink="">
      <xdr:nvSpPr>
        <xdr:cNvPr id="661" name="楕円 660"/>
        <xdr:cNvSpPr/>
      </xdr:nvSpPr>
      <xdr:spPr>
        <a:xfrm>
          <a:off x="13652500" y="1351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63009</xdr:rowOff>
    </xdr:from>
    <xdr:ext cx="469744" cy="259045"/>
    <xdr:sp macro="" textlink="">
      <xdr:nvSpPr>
        <xdr:cNvPr id="662" name="テキスト ボックス 661"/>
        <xdr:cNvSpPr txBox="1"/>
      </xdr:nvSpPr>
      <xdr:spPr>
        <a:xfrm>
          <a:off x="13468428" y="1360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143090</xdr:rowOff>
    </xdr:from>
    <xdr:to>
      <xdr:col>67</xdr:col>
      <xdr:colOff>101600</xdr:colOff>
      <xdr:row>79</xdr:row>
      <xdr:rowOff>73240</xdr:rowOff>
    </xdr:to>
    <xdr:sp macro="" textlink="">
      <xdr:nvSpPr>
        <xdr:cNvPr id="663" name="楕円 662"/>
        <xdr:cNvSpPr/>
      </xdr:nvSpPr>
      <xdr:spPr>
        <a:xfrm>
          <a:off x="12763500" y="1351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64367</xdr:rowOff>
    </xdr:from>
    <xdr:ext cx="469744" cy="259045"/>
    <xdr:sp macro="" textlink="">
      <xdr:nvSpPr>
        <xdr:cNvPr id="664" name="テキスト ボックス 663"/>
        <xdr:cNvSpPr txBox="1"/>
      </xdr:nvSpPr>
      <xdr:spPr>
        <a:xfrm>
          <a:off x="12579428" y="1360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162964</xdr:rowOff>
    </xdr:from>
    <xdr:to>
      <xdr:col>85</xdr:col>
      <xdr:colOff>126364</xdr:colOff>
      <xdr:row>98</xdr:row>
      <xdr:rowOff>119191</xdr:rowOff>
    </xdr:to>
    <xdr:cxnSp macro="">
      <xdr:nvCxnSpPr>
        <xdr:cNvPr id="688" name="直線コネクタ 687"/>
        <xdr:cNvCxnSpPr/>
      </xdr:nvCxnSpPr>
      <xdr:spPr>
        <a:xfrm flipV="1">
          <a:off x="16317595" y="15422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123018</xdr:rowOff>
    </xdr:from>
    <xdr:ext cx="534377" cy="259045"/>
    <xdr:sp macro="" textlink="">
      <xdr:nvSpPr>
        <xdr:cNvPr id="689" name="公債費最小値テキスト"/>
        <xdr:cNvSpPr txBox="1"/>
      </xdr:nvSpPr>
      <xdr:spPr>
        <a:xfrm>
          <a:off x="16370300" y="169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119191</xdr:rowOff>
    </xdr:from>
    <xdr:to>
      <xdr:col>86</xdr:col>
      <xdr:colOff>25400</xdr:colOff>
      <xdr:row>98</xdr:row>
      <xdr:rowOff>119191</xdr:rowOff>
    </xdr:to>
    <xdr:cxnSp macro="">
      <xdr:nvCxnSpPr>
        <xdr:cNvPr id="690" name="直線コネクタ 689"/>
        <xdr:cNvCxnSpPr/>
      </xdr:nvCxnSpPr>
      <xdr:spPr>
        <a:xfrm>
          <a:off x="16230600" y="1692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109641</xdr:rowOff>
    </xdr:from>
    <xdr:ext cx="599010" cy="259045"/>
    <xdr:sp macro="" textlink="">
      <xdr:nvSpPr>
        <xdr:cNvPr id="691" name="公債費最大値テキスト"/>
        <xdr:cNvSpPr txBox="1"/>
      </xdr:nvSpPr>
      <xdr:spPr>
        <a:xfrm>
          <a:off x="16370300" y="1519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162964</xdr:rowOff>
    </xdr:from>
    <xdr:to>
      <xdr:col>86</xdr:col>
      <xdr:colOff>25400</xdr:colOff>
      <xdr:row>89</xdr:row>
      <xdr:rowOff>162964</xdr:rowOff>
    </xdr:to>
    <xdr:cxnSp macro="">
      <xdr:nvCxnSpPr>
        <xdr:cNvPr id="692" name="直線コネクタ 691"/>
        <xdr:cNvCxnSpPr/>
      </xdr:nvCxnSpPr>
      <xdr:spPr>
        <a:xfrm>
          <a:off x="16230600" y="1542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69379</xdr:rowOff>
    </xdr:from>
    <xdr:to>
      <xdr:col>85</xdr:col>
      <xdr:colOff>127000</xdr:colOff>
      <xdr:row>97</xdr:row>
      <xdr:rowOff>81224</xdr:rowOff>
    </xdr:to>
    <xdr:cxnSp macro="">
      <xdr:nvCxnSpPr>
        <xdr:cNvPr id="693" name="直線コネクタ 692"/>
        <xdr:cNvCxnSpPr/>
      </xdr:nvCxnSpPr>
      <xdr:spPr>
        <a:xfrm flipV="1">
          <a:off x="15481300" y="16700029"/>
          <a:ext cx="838200" cy="1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48886</xdr:rowOff>
    </xdr:from>
    <xdr:ext cx="534377" cy="259045"/>
    <xdr:sp macro="" textlink="">
      <xdr:nvSpPr>
        <xdr:cNvPr id="694" name="公債費平均値テキスト"/>
        <xdr:cNvSpPr txBox="1"/>
      </xdr:nvSpPr>
      <xdr:spPr>
        <a:xfrm>
          <a:off x="16370300" y="16679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70459</xdr:rowOff>
    </xdr:from>
    <xdr:to>
      <xdr:col>85</xdr:col>
      <xdr:colOff>177800</xdr:colOff>
      <xdr:row>98</xdr:row>
      <xdr:rowOff>609</xdr:rowOff>
    </xdr:to>
    <xdr:sp macro="" textlink="">
      <xdr:nvSpPr>
        <xdr:cNvPr id="695" name="フローチャート: 判断 694"/>
        <xdr:cNvSpPr/>
      </xdr:nvSpPr>
      <xdr:spPr>
        <a:xfrm>
          <a:off x="16268700" y="1670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81224</xdr:rowOff>
    </xdr:from>
    <xdr:to>
      <xdr:col>81</xdr:col>
      <xdr:colOff>50800</xdr:colOff>
      <xdr:row>97</xdr:row>
      <xdr:rowOff>85975</xdr:rowOff>
    </xdr:to>
    <xdr:cxnSp macro="">
      <xdr:nvCxnSpPr>
        <xdr:cNvPr id="696" name="直線コネクタ 695"/>
        <xdr:cNvCxnSpPr/>
      </xdr:nvCxnSpPr>
      <xdr:spPr>
        <a:xfrm flipV="1">
          <a:off x="14592300" y="16711874"/>
          <a:ext cx="889000" cy="4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69572</xdr:rowOff>
    </xdr:from>
    <xdr:to>
      <xdr:col>81</xdr:col>
      <xdr:colOff>101600</xdr:colOff>
      <xdr:row>97</xdr:row>
      <xdr:rowOff>171172</xdr:rowOff>
    </xdr:to>
    <xdr:sp macro="" textlink="">
      <xdr:nvSpPr>
        <xdr:cNvPr id="697" name="フローチャート: 判断 696"/>
        <xdr:cNvSpPr/>
      </xdr:nvSpPr>
      <xdr:spPr>
        <a:xfrm>
          <a:off x="154305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162299</xdr:rowOff>
    </xdr:from>
    <xdr:ext cx="534377" cy="259045"/>
    <xdr:sp macro="" textlink="">
      <xdr:nvSpPr>
        <xdr:cNvPr id="698" name="テキスト ボックス 697"/>
        <xdr:cNvSpPr txBox="1"/>
      </xdr:nvSpPr>
      <xdr:spPr>
        <a:xfrm>
          <a:off x="15214111" y="1679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83956</xdr:rowOff>
    </xdr:from>
    <xdr:to>
      <xdr:col>76</xdr:col>
      <xdr:colOff>114300</xdr:colOff>
      <xdr:row>97</xdr:row>
      <xdr:rowOff>85975</xdr:rowOff>
    </xdr:to>
    <xdr:cxnSp macro="">
      <xdr:nvCxnSpPr>
        <xdr:cNvPr id="699" name="直線コネクタ 698"/>
        <xdr:cNvCxnSpPr/>
      </xdr:nvCxnSpPr>
      <xdr:spPr>
        <a:xfrm>
          <a:off x="13703300" y="16714606"/>
          <a:ext cx="889000" cy="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66429</xdr:rowOff>
    </xdr:from>
    <xdr:to>
      <xdr:col>76</xdr:col>
      <xdr:colOff>165100</xdr:colOff>
      <xdr:row>97</xdr:row>
      <xdr:rowOff>168029</xdr:rowOff>
    </xdr:to>
    <xdr:sp macro="" textlink="">
      <xdr:nvSpPr>
        <xdr:cNvPr id="700" name="フローチャート: 判断 699"/>
        <xdr:cNvSpPr/>
      </xdr:nvSpPr>
      <xdr:spPr>
        <a:xfrm>
          <a:off x="14541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159156</xdr:rowOff>
    </xdr:from>
    <xdr:ext cx="534377" cy="259045"/>
    <xdr:sp macro="" textlink="">
      <xdr:nvSpPr>
        <xdr:cNvPr id="701" name="テキスト ボックス 700"/>
        <xdr:cNvSpPr txBox="1"/>
      </xdr:nvSpPr>
      <xdr:spPr>
        <a:xfrm>
          <a:off x="14325111" y="1678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83956</xdr:rowOff>
    </xdr:from>
    <xdr:to>
      <xdr:col>71</xdr:col>
      <xdr:colOff>177800</xdr:colOff>
      <xdr:row>97</xdr:row>
      <xdr:rowOff>87621</xdr:rowOff>
    </xdr:to>
    <xdr:cxnSp macro="">
      <xdr:nvCxnSpPr>
        <xdr:cNvPr id="702" name="直線コネクタ 701"/>
        <xdr:cNvCxnSpPr/>
      </xdr:nvCxnSpPr>
      <xdr:spPr>
        <a:xfrm flipV="1">
          <a:off x="12814300" y="16714606"/>
          <a:ext cx="889000" cy="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84579</xdr:rowOff>
    </xdr:from>
    <xdr:to>
      <xdr:col>72</xdr:col>
      <xdr:colOff>38100</xdr:colOff>
      <xdr:row>98</xdr:row>
      <xdr:rowOff>14729</xdr:rowOff>
    </xdr:to>
    <xdr:sp macro="" textlink="">
      <xdr:nvSpPr>
        <xdr:cNvPr id="703" name="フローチャート: 判断 702"/>
        <xdr:cNvSpPr/>
      </xdr:nvSpPr>
      <xdr:spPr>
        <a:xfrm>
          <a:off x="13652500" y="1671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5856</xdr:rowOff>
    </xdr:from>
    <xdr:ext cx="534377" cy="259045"/>
    <xdr:sp macro="" textlink="">
      <xdr:nvSpPr>
        <xdr:cNvPr id="704" name="テキスト ボックス 703"/>
        <xdr:cNvSpPr txBox="1"/>
      </xdr:nvSpPr>
      <xdr:spPr>
        <a:xfrm>
          <a:off x="13436111" y="1680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90226</xdr:rowOff>
    </xdr:from>
    <xdr:to>
      <xdr:col>67</xdr:col>
      <xdr:colOff>101600</xdr:colOff>
      <xdr:row>98</xdr:row>
      <xdr:rowOff>20376</xdr:rowOff>
    </xdr:to>
    <xdr:sp macro="" textlink="">
      <xdr:nvSpPr>
        <xdr:cNvPr id="705" name="フローチャート: 判断 704"/>
        <xdr:cNvSpPr/>
      </xdr:nvSpPr>
      <xdr:spPr>
        <a:xfrm>
          <a:off x="12763500" y="1672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11503</xdr:rowOff>
    </xdr:from>
    <xdr:ext cx="534377" cy="259045"/>
    <xdr:sp macro="" textlink="">
      <xdr:nvSpPr>
        <xdr:cNvPr id="706" name="テキスト ボックス 705"/>
        <xdr:cNvSpPr txBox="1"/>
      </xdr:nvSpPr>
      <xdr:spPr>
        <a:xfrm>
          <a:off x="12547111" y="1681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18579</xdr:rowOff>
    </xdr:from>
    <xdr:to>
      <xdr:col>85</xdr:col>
      <xdr:colOff>177800</xdr:colOff>
      <xdr:row>97</xdr:row>
      <xdr:rowOff>120179</xdr:rowOff>
    </xdr:to>
    <xdr:sp macro="" textlink="">
      <xdr:nvSpPr>
        <xdr:cNvPr id="712" name="楕円 711"/>
        <xdr:cNvSpPr/>
      </xdr:nvSpPr>
      <xdr:spPr>
        <a:xfrm>
          <a:off x="16268700" y="1664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41456</xdr:rowOff>
    </xdr:from>
    <xdr:ext cx="534377" cy="259045"/>
    <xdr:sp macro="" textlink="">
      <xdr:nvSpPr>
        <xdr:cNvPr id="713" name="公債費該当値テキスト"/>
        <xdr:cNvSpPr txBox="1"/>
      </xdr:nvSpPr>
      <xdr:spPr>
        <a:xfrm>
          <a:off x="16370300" y="1650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30424</xdr:rowOff>
    </xdr:from>
    <xdr:to>
      <xdr:col>81</xdr:col>
      <xdr:colOff>101600</xdr:colOff>
      <xdr:row>97</xdr:row>
      <xdr:rowOff>132024</xdr:rowOff>
    </xdr:to>
    <xdr:sp macro="" textlink="">
      <xdr:nvSpPr>
        <xdr:cNvPr id="714" name="楕円 713"/>
        <xdr:cNvSpPr/>
      </xdr:nvSpPr>
      <xdr:spPr>
        <a:xfrm>
          <a:off x="15430500" y="1666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148551</xdr:rowOff>
    </xdr:from>
    <xdr:ext cx="534377" cy="259045"/>
    <xdr:sp macro="" textlink="">
      <xdr:nvSpPr>
        <xdr:cNvPr id="715" name="テキスト ボックス 714"/>
        <xdr:cNvSpPr txBox="1"/>
      </xdr:nvSpPr>
      <xdr:spPr>
        <a:xfrm>
          <a:off x="15214111" y="1643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35175</xdr:rowOff>
    </xdr:from>
    <xdr:to>
      <xdr:col>76</xdr:col>
      <xdr:colOff>165100</xdr:colOff>
      <xdr:row>97</xdr:row>
      <xdr:rowOff>136775</xdr:rowOff>
    </xdr:to>
    <xdr:sp macro="" textlink="">
      <xdr:nvSpPr>
        <xdr:cNvPr id="716" name="楕円 715"/>
        <xdr:cNvSpPr/>
      </xdr:nvSpPr>
      <xdr:spPr>
        <a:xfrm>
          <a:off x="14541500" y="1666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153302</xdr:rowOff>
    </xdr:from>
    <xdr:ext cx="534377" cy="259045"/>
    <xdr:sp macro="" textlink="">
      <xdr:nvSpPr>
        <xdr:cNvPr id="717" name="テキスト ボックス 716"/>
        <xdr:cNvSpPr txBox="1"/>
      </xdr:nvSpPr>
      <xdr:spPr>
        <a:xfrm>
          <a:off x="14325111" y="16441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33156</xdr:rowOff>
    </xdr:from>
    <xdr:to>
      <xdr:col>72</xdr:col>
      <xdr:colOff>38100</xdr:colOff>
      <xdr:row>97</xdr:row>
      <xdr:rowOff>134756</xdr:rowOff>
    </xdr:to>
    <xdr:sp macro="" textlink="">
      <xdr:nvSpPr>
        <xdr:cNvPr id="718" name="楕円 717"/>
        <xdr:cNvSpPr/>
      </xdr:nvSpPr>
      <xdr:spPr>
        <a:xfrm>
          <a:off x="13652500" y="1666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151283</xdr:rowOff>
    </xdr:from>
    <xdr:ext cx="534377" cy="259045"/>
    <xdr:sp macro="" textlink="">
      <xdr:nvSpPr>
        <xdr:cNvPr id="719" name="テキスト ボックス 718"/>
        <xdr:cNvSpPr txBox="1"/>
      </xdr:nvSpPr>
      <xdr:spPr>
        <a:xfrm>
          <a:off x="13436111" y="1643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36821</xdr:rowOff>
    </xdr:from>
    <xdr:to>
      <xdr:col>67</xdr:col>
      <xdr:colOff>101600</xdr:colOff>
      <xdr:row>97</xdr:row>
      <xdr:rowOff>138421</xdr:rowOff>
    </xdr:to>
    <xdr:sp macro="" textlink="">
      <xdr:nvSpPr>
        <xdr:cNvPr id="720" name="楕円 719"/>
        <xdr:cNvSpPr/>
      </xdr:nvSpPr>
      <xdr:spPr>
        <a:xfrm>
          <a:off x="12763500" y="1666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154948</xdr:rowOff>
    </xdr:from>
    <xdr:ext cx="534377" cy="259045"/>
    <xdr:sp macro="" textlink="">
      <xdr:nvSpPr>
        <xdr:cNvPr id="721" name="テキスト ボックス 720"/>
        <xdr:cNvSpPr txBox="1"/>
      </xdr:nvSpPr>
      <xdr:spPr>
        <a:xfrm>
          <a:off x="12547111" y="1644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6922</xdr:rowOff>
    </xdr:from>
    <xdr:to>
      <xdr:col>116</xdr:col>
      <xdr:colOff>62864</xdr:colOff>
      <xdr:row>39</xdr:row>
      <xdr:rowOff>44450</xdr:rowOff>
    </xdr:to>
    <xdr:cxnSp macro="">
      <xdr:nvCxnSpPr>
        <xdr:cNvPr id="745" name="直線コネクタ 744"/>
        <xdr:cNvCxnSpPr/>
      </xdr:nvCxnSpPr>
      <xdr:spPr>
        <a:xfrm flipV="1">
          <a:off x="22159595" y="5321872"/>
          <a:ext cx="1269" cy="140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68407</xdr:rowOff>
    </xdr:from>
    <xdr:ext cx="249299" cy="259045"/>
    <xdr:sp macro="" textlink="">
      <xdr:nvSpPr>
        <xdr:cNvPr id="746" name="諸支出金最小値テキスト"/>
        <xdr:cNvSpPr txBox="1"/>
      </xdr:nvSpPr>
      <xdr:spPr>
        <a:xfrm>
          <a:off x="22212300" y="6754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125049</xdr:rowOff>
    </xdr:from>
    <xdr:ext cx="469744" cy="259045"/>
    <xdr:sp macro="" textlink="">
      <xdr:nvSpPr>
        <xdr:cNvPr id="748" name="諸支出金最大値テキスト"/>
        <xdr:cNvSpPr txBox="1"/>
      </xdr:nvSpPr>
      <xdr:spPr>
        <a:xfrm>
          <a:off x="22212300" y="509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6922</xdr:rowOff>
    </xdr:from>
    <xdr:to>
      <xdr:col>116</xdr:col>
      <xdr:colOff>152400</xdr:colOff>
      <xdr:row>31</xdr:row>
      <xdr:rowOff>6922</xdr:rowOff>
    </xdr:to>
    <xdr:cxnSp macro="">
      <xdr:nvCxnSpPr>
        <xdr:cNvPr id="749" name="直線コネクタ 748"/>
        <xdr:cNvCxnSpPr/>
      </xdr:nvCxnSpPr>
      <xdr:spPr>
        <a:xfrm>
          <a:off x="22072600" y="532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157307</xdr:rowOff>
    </xdr:from>
    <xdr:ext cx="378565" cy="259045"/>
    <xdr:sp macro="" textlink="">
      <xdr:nvSpPr>
        <xdr:cNvPr id="751" name="諸支出金平均値テキスト"/>
        <xdr:cNvSpPr txBox="1"/>
      </xdr:nvSpPr>
      <xdr:spPr>
        <a:xfrm>
          <a:off x="22212300" y="65009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134430</xdr:rowOff>
    </xdr:from>
    <xdr:to>
      <xdr:col>116</xdr:col>
      <xdr:colOff>114300</xdr:colOff>
      <xdr:row>39</xdr:row>
      <xdr:rowOff>64580</xdr:rowOff>
    </xdr:to>
    <xdr:sp macro="" textlink="">
      <xdr:nvSpPr>
        <xdr:cNvPr id="752" name="フローチャート: 判断 751"/>
        <xdr:cNvSpPr/>
      </xdr:nvSpPr>
      <xdr:spPr>
        <a:xfrm>
          <a:off x="221107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89091</xdr:rowOff>
    </xdr:from>
    <xdr:to>
      <xdr:col>112</xdr:col>
      <xdr:colOff>38100</xdr:colOff>
      <xdr:row>39</xdr:row>
      <xdr:rowOff>19241</xdr:rowOff>
    </xdr:to>
    <xdr:sp macro="" textlink="">
      <xdr:nvSpPr>
        <xdr:cNvPr id="754" name="フローチャート: 判断 753"/>
        <xdr:cNvSpPr/>
      </xdr:nvSpPr>
      <xdr:spPr>
        <a:xfrm>
          <a:off x="21272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35768</xdr:rowOff>
    </xdr:from>
    <xdr:ext cx="378565" cy="259045"/>
    <xdr:sp macro="" textlink="">
      <xdr:nvSpPr>
        <xdr:cNvPr id="755" name="テキスト ボックス 754"/>
        <xdr:cNvSpPr txBox="1"/>
      </xdr:nvSpPr>
      <xdr:spPr>
        <a:xfrm>
          <a:off x="21134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141097</xdr:rowOff>
    </xdr:from>
    <xdr:to>
      <xdr:col>107</xdr:col>
      <xdr:colOff>101600</xdr:colOff>
      <xdr:row>39</xdr:row>
      <xdr:rowOff>71247</xdr:rowOff>
    </xdr:to>
    <xdr:sp macro="" textlink="">
      <xdr:nvSpPr>
        <xdr:cNvPr id="757" name="フローチャート: 判断 756"/>
        <xdr:cNvSpPr/>
      </xdr:nvSpPr>
      <xdr:spPr>
        <a:xfrm>
          <a:off x="20383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87774</xdr:rowOff>
    </xdr:from>
    <xdr:ext cx="378565" cy="259045"/>
    <xdr:sp macro="" textlink="">
      <xdr:nvSpPr>
        <xdr:cNvPr id="758" name="テキスト ボックス 757"/>
        <xdr:cNvSpPr txBox="1"/>
      </xdr:nvSpPr>
      <xdr:spPr>
        <a:xfrm>
          <a:off x="20245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158242</xdr:rowOff>
    </xdr:from>
    <xdr:to>
      <xdr:col>102</xdr:col>
      <xdr:colOff>165100</xdr:colOff>
      <xdr:row>39</xdr:row>
      <xdr:rowOff>88392</xdr:rowOff>
    </xdr:to>
    <xdr:sp macro="" textlink="">
      <xdr:nvSpPr>
        <xdr:cNvPr id="760" name="フローチャート: 判断 759"/>
        <xdr:cNvSpPr/>
      </xdr:nvSpPr>
      <xdr:spPr>
        <a:xfrm>
          <a:off x="19494500" y="667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104919</xdr:rowOff>
    </xdr:from>
    <xdr:ext cx="313932" cy="259045"/>
    <xdr:sp macro="" textlink="">
      <xdr:nvSpPr>
        <xdr:cNvPr id="761" name="テキスト ボックス 760"/>
        <xdr:cNvSpPr txBox="1"/>
      </xdr:nvSpPr>
      <xdr:spPr>
        <a:xfrm>
          <a:off x="19388333" y="6448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118237</xdr:rowOff>
    </xdr:from>
    <xdr:to>
      <xdr:col>98</xdr:col>
      <xdr:colOff>38100</xdr:colOff>
      <xdr:row>39</xdr:row>
      <xdr:rowOff>48387</xdr:rowOff>
    </xdr:to>
    <xdr:sp macro="" textlink="">
      <xdr:nvSpPr>
        <xdr:cNvPr id="762" name="フローチャート: 判断 761"/>
        <xdr:cNvSpPr/>
      </xdr:nvSpPr>
      <xdr:spPr>
        <a:xfrm>
          <a:off x="18605500" y="6633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64914</xdr:rowOff>
    </xdr:from>
    <xdr:ext cx="378565" cy="259045"/>
    <xdr:sp macro="" textlink="">
      <xdr:nvSpPr>
        <xdr:cNvPr id="763" name="テキスト ボックス 762"/>
        <xdr:cNvSpPr txBox="1"/>
      </xdr:nvSpPr>
      <xdr:spPr>
        <a:xfrm>
          <a:off x="18467017" y="64085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112857</xdr:rowOff>
    </xdr:from>
    <xdr:ext cx="249299" cy="259045"/>
    <xdr:sp macro="" textlink="">
      <xdr:nvSpPr>
        <xdr:cNvPr id="770" name="諸支出金該当値テキスト"/>
        <xdr:cNvSpPr txBox="1"/>
      </xdr:nvSpPr>
      <xdr:spPr>
        <a:xfrm>
          <a:off x="22212300" y="6627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30988</xdr:rowOff>
    </xdr:from>
    <xdr:to>
      <xdr:col>116</xdr:col>
      <xdr:colOff>62864</xdr:colOff>
      <xdr:row>59</xdr:row>
      <xdr:rowOff>44450</xdr:rowOff>
    </xdr:to>
    <xdr:cxnSp macro="">
      <xdr:nvCxnSpPr>
        <xdr:cNvPr id="802" name="直線コネクタ 801"/>
        <xdr:cNvCxnSpPr/>
      </xdr:nvCxnSpPr>
      <xdr:spPr>
        <a:xfrm flipV="1">
          <a:off x="22159595" y="8603488"/>
          <a:ext cx="1269" cy="1556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90695</xdr:rowOff>
    </xdr:from>
    <xdr:ext cx="249299" cy="259045"/>
    <xdr:sp macro="" textlink="">
      <xdr:nvSpPr>
        <xdr:cNvPr id="803" name="前年度繰上充用金最小値テキスト"/>
        <xdr:cNvSpPr txBox="1"/>
      </xdr:nvSpPr>
      <xdr:spPr>
        <a:xfrm>
          <a:off x="22212300" y="10206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149115</xdr:rowOff>
    </xdr:from>
    <xdr:ext cx="534377" cy="259045"/>
    <xdr:sp macro="" textlink="">
      <xdr:nvSpPr>
        <xdr:cNvPr id="805" name="前年度繰上充用金最大値テキスト"/>
        <xdr:cNvSpPr txBox="1"/>
      </xdr:nvSpPr>
      <xdr:spPr>
        <a:xfrm>
          <a:off x="22212300" y="837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30988</xdr:rowOff>
    </xdr:from>
    <xdr:to>
      <xdr:col>116</xdr:col>
      <xdr:colOff>152400</xdr:colOff>
      <xdr:row>50</xdr:row>
      <xdr:rowOff>30988</xdr:rowOff>
    </xdr:to>
    <xdr:cxnSp macro="">
      <xdr:nvCxnSpPr>
        <xdr:cNvPr id="806" name="直線コネクタ 805"/>
        <xdr:cNvCxnSpPr/>
      </xdr:nvCxnSpPr>
      <xdr:spPr>
        <a:xfrm>
          <a:off x="22072600" y="860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8145</xdr:rowOff>
    </xdr:from>
    <xdr:ext cx="313932" cy="259045"/>
    <xdr:sp macro="" textlink="">
      <xdr:nvSpPr>
        <xdr:cNvPr id="808" name="前年度繰上充用金平均値テキスト"/>
        <xdr:cNvSpPr txBox="1"/>
      </xdr:nvSpPr>
      <xdr:spPr>
        <a:xfrm>
          <a:off x="22212300" y="9952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156718</xdr:rowOff>
    </xdr:from>
    <xdr:to>
      <xdr:col>116</xdr:col>
      <xdr:colOff>114300</xdr:colOff>
      <xdr:row>59</xdr:row>
      <xdr:rowOff>86868</xdr:rowOff>
    </xdr:to>
    <xdr:sp macro="" textlink="">
      <xdr:nvSpPr>
        <xdr:cNvPr id="809" name="フローチャート: 判断 808"/>
        <xdr:cNvSpPr/>
      </xdr:nvSpPr>
      <xdr:spPr>
        <a:xfrm>
          <a:off x="221107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157353</xdr:rowOff>
    </xdr:from>
    <xdr:to>
      <xdr:col>112</xdr:col>
      <xdr:colOff>38100</xdr:colOff>
      <xdr:row>59</xdr:row>
      <xdr:rowOff>87503</xdr:rowOff>
    </xdr:to>
    <xdr:sp macro="" textlink="">
      <xdr:nvSpPr>
        <xdr:cNvPr id="811" name="フローチャート: 判断 810"/>
        <xdr:cNvSpPr/>
      </xdr:nvSpPr>
      <xdr:spPr>
        <a:xfrm>
          <a:off x="21272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104030</xdr:rowOff>
    </xdr:from>
    <xdr:ext cx="313932" cy="259045"/>
    <xdr:sp macro="" textlink="">
      <xdr:nvSpPr>
        <xdr:cNvPr id="812" name="テキスト ボックス 811"/>
        <xdr:cNvSpPr txBox="1"/>
      </xdr:nvSpPr>
      <xdr:spPr>
        <a:xfrm>
          <a:off x="21166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158115</xdr:rowOff>
    </xdr:from>
    <xdr:to>
      <xdr:col>107</xdr:col>
      <xdr:colOff>101600</xdr:colOff>
      <xdr:row>59</xdr:row>
      <xdr:rowOff>88265</xdr:rowOff>
    </xdr:to>
    <xdr:sp macro="" textlink="">
      <xdr:nvSpPr>
        <xdr:cNvPr id="814" name="フローチャート: 判断 813"/>
        <xdr:cNvSpPr/>
      </xdr:nvSpPr>
      <xdr:spPr>
        <a:xfrm>
          <a:off x="20383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104792</xdr:rowOff>
    </xdr:from>
    <xdr:ext cx="313932" cy="259045"/>
    <xdr:sp macro="" textlink="">
      <xdr:nvSpPr>
        <xdr:cNvPr id="815" name="テキスト ボックス 814"/>
        <xdr:cNvSpPr txBox="1"/>
      </xdr:nvSpPr>
      <xdr:spPr>
        <a:xfrm>
          <a:off x="20277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17" name="フローチャート: 判断 816"/>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8" name="テキスト ボックス 817"/>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9" name="フローチャート: 判断 818"/>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0" name="テキスト ボックス 819"/>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135145</xdr:rowOff>
    </xdr:from>
    <xdr:ext cx="249299" cy="259045"/>
    <xdr:sp macro="" textlink="">
      <xdr:nvSpPr>
        <xdr:cNvPr id="827" name="前年度繰上充用金該当値テキスト"/>
        <xdr:cNvSpPr txBox="1"/>
      </xdr:nvSpPr>
      <xdr:spPr>
        <a:xfrm>
          <a:off x="22212300" y="10079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33" name="テキスト ボックス 832"/>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35" name="テキスト ボックス 834"/>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総務費は住民一人当たり</a:t>
          </a:r>
          <a:r>
            <a:rPr kumimoji="1" lang="en-US" altLang="ja-JP" sz="1100" baseline="0">
              <a:solidFill>
                <a:schemeClr val="dk1"/>
              </a:solidFill>
              <a:effectLst/>
              <a:latin typeface="+mn-lt"/>
              <a:ea typeface="+mn-ea"/>
              <a:cs typeface="+mn-cs"/>
            </a:rPr>
            <a:t>182,843</a:t>
          </a:r>
          <a:r>
            <a:rPr kumimoji="1" lang="ja-JP" altLang="ja-JP" sz="1100" baseline="0">
              <a:solidFill>
                <a:schemeClr val="dk1"/>
              </a:solidFill>
              <a:effectLst/>
              <a:latin typeface="+mn-lt"/>
              <a:ea typeface="+mn-ea"/>
              <a:cs typeface="+mn-cs"/>
            </a:rPr>
            <a:t>円となっており、類似団体と比較して高い水準となっている。これは、ふるさと納税制度を活用した寄附金を基金へ積み立てたことによるものである。民生費は住民一人当たり</a:t>
          </a:r>
          <a:r>
            <a:rPr kumimoji="1" lang="en-US" altLang="ja-JP" sz="1100" baseline="0">
              <a:solidFill>
                <a:schemeClr val="dk1"/>
              </a:solidFill>
              <a:effectLst/>
              <a:latin typeface="+mn-lt"/>
              <a:ea typeface="+mn-ea"/>
              <a:cs typeface="+mn-cs"/>
            </a:rPr>
            <a:t>233,618</a:t>
          </a:r>
          <a:r>
            <a:rPr kumimoji="1" lang="ja-JP" altLang="ja-JP" sz="1100" baseline="0">
              <a:solidFill>
                <a:schemeClr val="dk1"/>
              </a:solidFill>
              <a:effectLst/>
              <a:latin typeface="+mn-lt"/>
              <a:ea typeface="+mn-ea"/>
              <a:cs typeface="+mn-cs"/>
            </a:rPr>
            <a:t>円となっており、前年度より</a:t>
          </a:r>
          <a:r>
            <a:rPr kumimoji="1" lang="ja-JP" altLang="en-US" sz="1100" baseline="0">
              <a:solidFill>
                <a:schemeClr val="dk1"/>
              </a:solidFill>
              <a:effectLst/>
              <a:latin typeface="+mn-lt"/>
              <a:ea typeface="+mn-ea"/>
              <a:cs typeface="+mn-cs"/>
            </a:rPr>
            <a:t>増加し、</a:t>
          </a:r>
          <a:r>
            <a:rPr kumimoji="1" lang="ja-JP" altLang="ja-JP" sz="1100" baseline="0">
              <a:solidFill>
                <a:schemeClr val="dk1"/>
              </a:solidFill>
              <a:effectLst/>
              <a:latin typeface="+mn-lt"/>
              <a:ea typeface="+mn-ea"/>
              <a:cs typeface="+mn-cs"/>
            </a:rPr>
            <a:t>依然として類似団体の中でも一人当たりコストが上位の状況となっている。これは、本市振興計画の</a:t>
          </a:r>
          <a:r>
            <a:rPr kumimoji="1" lang="ja-JP" altLang="ja-JP" sz="1100" baseline="0">
              <a:solidFill>
                <a:sysClr val="windowText" lastClr="000000"/>
              </a:solidFill>
              <a:effectLst/>
              <a:latin typeface="+mn-lt"/>
              <a:ea typeface="+mn-ea"/>
              <a:cs typeface="+mn-cs"/>
            </a:rPr>
            <a:t>重点プロジェクト「健康づくり日本一の推進」及び「子育て日本一のまちづくり」に、取り組んできたことによるものである</a:t>
          </a:r>
          <a:r>
            <a:rPr kumimoji="1" lang="ja-JP" altLang="en-US" sz="1100" baseline="0">
              <a:solidFill>
                <a:sysClr val="windowText" lastClr="000000"/>
              </a:solidFill>
              <a:effectLst/>
              <a:latin typeface="+mn-lt"/>
              <a:ea typeface="+mn-ea"/>
              <a:cs typeface="+mn-cs"/>
            </a:rPr>
            <a:t>。保育所・認定こども園整備事業の実施を行い、事業費が増加した。</a:t>
          </a:r>
          <a:endParaRPr kumimoji="1" lang="en-US" altLang="ja-JP" sz="1100" baseline="0">
            <a:solidFill>
              <a:sysClr val="windowText" lastClr="000000"/>
            </a:solidFill>
            <a:effectLst/>
            <a:latin typeface="+mn-lt"/>
            <a:ea typeface="+mn-ea"/>
            <a:cs typeface="+mn-cs"/>
          </a:endParaRPr>
        </a:p>
        <a:p>
          <a:r>
            <a:rPr kumimoji="1" lang="ja-JP" altLang="ja-JP" sz="1100" baseline="0">
              <a:solidFill>
                <a:schemeClr val="dk1"/>
              </a:solidFill>
              <a:effectLst/>
              <a:latin typeface="+mn-lt"/>
              <a:ea typeface="+mn-ea"/>
              <a:cs typeface="+mn-cs"/>
            </a:rPr>
            <a:t>衛生費は住民一人当たり</a:t>
          </a:r>
          <a:r>
            <a:rPr kumimoji="1" lang="en-US" altLang="ja-JP" sz="1100" baseline="0">
              <a:solidFill>
                <a:schemeClr val="dk1"/>
              </a:solidFill>
              <a:effectLst/>
              <a:latin typeface="+mn-lt"/>
              <a:ea typeface="+mn-ea"/>
              <a:cs typeface="+mn-cs"/>
            </a:rPr>
            <a:t>37,775</a:t>
          </a:r>
          <a:r>
            <a:rPr kumimoji="1" lang="ja-JP" altLang="ja-JP" sz="1100" baseline="0">
              <a:solidFill>
                <a:schemeClr val="dk1"/>
              </a:solidFill>
              <a:effectLst/>
              <a:latin typeface="+mn-lt"/>
              <a:ea typeface="+mn-ea"/>
              <a:cs typeface="+mn-cs"/>
            </a:rPr>
            <a:t>円となっており、類似団体と比較して低い水準となっている。これは、市におけるごみの再資源化日本一により、歳出のコスト削減によるものである。</a:t>
          </a:r>
          <a:endParaRPr lang="ja-JP" altLang="ja-JP" sz="1400">
            <a:effectLst/>
          </a:endParaRPr>
        </a:p>
        <a:p>
          <a:r>
            <a:rPr kumimoji="1" lang="ja-JP" altLang="ja-JP" sz="1100">
              <a:solidFill>
                <a:schemeClr val="dk1"/>
              </a:solidFill>
              <a:effectLst/>
              <a:latin typeface="+mn-lt"/>
              <a:ea typeface="+mn-ea"/>
              <a:cs typeface="+mn-cs"/>
            </a:rPr>
            <a:t>農林水産業費は</a:t>
          </a:r>
          <a:r>
            <a:rPr kumimoji="1" lang="ja-JP" altLang="ja-JP" sz="1100" baseline="0">
              <a:solidFill>
                <a:schemeClr val="dk1"/>
              </a:solidFill>
              <a:effectLst/>
              <a:latin typeface="+mn-lt"/>
              <a:ea typeface="+mn-ea"/>
              <a:cs typeface="+mn-cs"/>
            </a:rPr>
            <a:t>住民一人当たり</a:t>
          </a:r>
          <a:r>
            <a:rPr kumimoji="1" lang="en-US" altLang="ja-JP" sz="1100" baseline="0">
              <a:solidFill>
                <a:schemeClr val="dk1"/>
              </a:solidFill>
              <a:effectLst/>
              <a:latin typeface="+mn-lt"/>
              <a:ea typeface="+mn-ea"/>
              <a:cs typeface="+mn-cs"/>
            </a:rPr>
            <a:t>85,351</a:t>
          </a:r>
          <a:r>
            <a:rPr kumimoji="1" lang="ja-JP" altLang="ja-JP" sz="1100" baseline="0">
              <a:solidFill>
                <a:schemeClr val="dk1"/>
              </a:solidFill>
              <a:effectLst/>
              <a:latin typeface="+mn-lt"/>
              <a:ea typeface="+mn-ea"/>
              <a:cs typeface="+mn-cs"/>
            </a:rPr>
            <a:t>円となっており、類似団体と比較して高い水準となっている。これは、</a:t>
          </a:r>
          <a:r>
            <a:rPr kumimoji="1" lang="ja-JP" altLang="en-US" sz="1100" baseline="0">
              <a:solidFill>
                <a:schemeClr val="dk1"/>
              </a:solidFill>
              <a:effectLst/>
              <a:latin typeface="+mn-lt"/>
              <a:ea typeface="+mn-ea"/>
              <a:cs typeface="+mn-cs"/>
            </a:rPr>
            <a:t>活動火山周辺地域防災営農対策事業</a:t>
          </a:r>
          <a:r>
            <a:rPr kumimoji="1" lang="ja-JP" altLang="ja-JP" sz="1100" baseline="0">
              <a:solidFill>
                <a:schemeClr val="dk1"/>
              </a:solidFill>
              <a:effectLst/>
              <a:latin typeface="+mn-lt"/>
              <a:ea typeface="+mn-ea"/>
              <a:cs typeface="+mn-cs"/>
            </a:rPr>
            <a:t>等により事業費が増加したことによるものである。</a:t>
          </a:r>
          <a:endParaRPr lang="ja-JP" altLang="ja-JP" sz="1400">
            <a:effectLst/>
          </a:endParaRPr>
        </a:p>
        <a:p>
          <a:pPr eaLnBrk="1" fontAlgn="auto" latinLnBrk="0" hangingPunct="1"/>
          <a:r>
            <a:rPr kumimoji="1" lang="ja-JP" altLang="ja-JP" sz="1100" baseline="0">
              <a:solidFill>
                <a:schemeClr val="dk1"/>
              </a:solidFill>
              <a:effectLst/>
              <a:latin typeface="+mn-lt"/>
              <a:ea typeface="+mn-ea"/>
              <a:cs typeface="+mn-cs"/>
            </a:rPr>
            <a:t>商工費は住民一人当たり</a:t>
          </a:r>
          <a:r>
            <a:rPr kumimoji="1" lang="en-US" altLang="ja-JP" sz="1100" baseline="0">
              <a:solidFill>
                <a:schemeClr val="dk1"/>
              </a:solidFill>
              <a:effectLst/>
              <a:latin typeface="+mn-lt"/>
              <a:ea typeface="+mn-ea"/>
              <a:cs typeface="+mn-cs"/>
            </a:rPr>
            <a:t>87,774</a:t>
          </a:r>
          <a:r>
            <a:rPr kumimoji="1" lang="ja-JP" altLang="en-US" sz="1100" baseline="0">
              <a:solidFill>
                <a:schemeClr val="dk1"/>
              </a:solidFill>
              <a:effectLst/>
              <a:latin typeface="+mn-lt"/>
              <a:ea typeface="+mn-ea"/>
              <a:cs typeface="+mn-cs"/>
            </a:rPr>
            <a:t>円</a:t>
          </a:r>
          <a:r>
            <a:rPr kumimoji="1" lang="ja-JP" altLang="ja-JP" sz="1100" baseline="0">
              <a:solidFill>
                <a:schemeClr val="dk1"/>
              </a:solidFill>
              <a:effectLst/>
              <a:latin typeface="+mn-lt"/>
              <a:ea typeface="+mn-ea"/>
              <a:cs typeface="+mn-cs"/>
            </a:rPr>
            <a:t>となっており、類似団体と比較して高い水準となっている。これは、ふるさと納税事業の拡充や企業誘致推進事業補助金等が増加したことによるものである。</a:t>
          </a:r>
          <a:endParaRPr lang="ja-JP" altLang="ja-JP" sz="1400">
            <a:effectLst/>
          </a:endParaRPr>
        </a:p>
        <a:p>
          <a:pPr eaLnBrk="1" fontAlgn="auto" latinLnBrk="0" hangingPunct="1"/>
          <a:r>
            <a:rPr kumimoji="1" lang="ja-JP" altLang="ja-JP" sz="1100" baseline="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事務事業の見直しや歳出の抑制を行い</a:t>
          </a:r>
          <a:r>
            <a:rPr kumimoji="1" lang="ja-JP" altLang="ja-JP" sz="1100" baseline="0">
              <a:solidFill>
                <a:schemeClr val="dk1"/>
              </a:solidFill>
              <a:effectLst/>
              <a:latin typeface="+mn-lt"/>
              <a:ea typeface="+mn-ea"/>
              <a:cs typeface="+mn-cs"/>
            </a:rPr>
            <a:t>、住民一人当たりのコストを下げることで持続可能な財政運営を図る。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鹿児島県志布志市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財政調整基金残高については取り崩しはなく、実質収支額は前年度と比較し、</a:t>
          </a:r>
          <a:r>
            <a:rPr kumimoji="1" lang="en-US" altLang="ja-JP" sz="1400">
              <a:latin typeface="ＭＳ ゴシック" pitchFamily="49" charset="-128"/>
              <a:ea typeface="ＭＳ ゴシック" pitchFamily="49" charset="-128"/>
            </a:rPr>
            <a:t>105</a:t>
          </a:r>
          <a:r>
            <a:rPr kumimoji="1" lang="ja-JP" altLang="en-US" sz="1400">
              <a:latin typeface="ＭＳ ゴシック" pitchFamily="49" charset="-128"/>
              <a:ea typeface="ＭＳ ゴシック" pitchFamily="49" charset="-128"/>
            </a:rPr>
            <a:t>百万円の減、標準財政規模に占める割合では</a:t>
          </a:r>
          <a:r>
            <a:rPr kumimoji="1" lang="en-US" altLang="ja-JP" sz="1400">
              <a:latin typeface="ＭＳ ゴシック" pitchFamily="49" charset="-128"/>
              <a:ea typeface="ＭＳ ゴシック" pitchFamily="49" charset="-128"/>
            </a:rPr>
            <a:t>0.02</a:t>
          </a:r>
          <a:r>
            <a:rPr kumimoji="1" lang="ja-JP" altLang="en-US" sz="1400">
              <a:latin typeface="ＭＳ ゴシック" pitchFamily="49" charset="-128"/>
              <a:ea typeface="ＭＳ ゴシック" pitchFamily="49" charset="-128"/>
            </a:rPr>
            <a:t>％の増となっている。実質単年度収支については単年度収支が昨年度と比較し、</a:t>
          </a:r>
          <a:r>
            <a:rPr kumimoji="1" lang="en-US" altLang="ja-JP" sz="1400">
              <a:latin typeface="ＭＳ ゴシック" pitchFamily="49" charset="-128"/>
              <a:ea typeface="ＭＳ ゴシック" pitchFamily="49" charset="-128"/>
            </a:rPr>
            <a:t>1.78</a:t>
          </a:r>
          <a:r>
            <a:rPr kumimoji="1" lang="ja-JP" altLang="en-US" sz="1400">
              <a:latin typeface="ＭＳ ゴシック" pitchFamily="49" charset="-128"/>
              <a:ea typeface="ＭＳ ゴシック" pitchFamily="49" charset="-128"/>
            </a:rPr>
            <a:t>ポイント減少である。今後は、引続き自主財源の確保に努めるとともに、事務事業の見直しや歳出の抑制を行い、財政の健全化に努める。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鹿児島県志布志市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全ての会計において実質収支は黒字であり、実質赤字額は生じていない。今後も集中改革プランを着実に実施し、事務事業の見直しや歳出を抑制するとともに、自主財源の確保に取り組む。</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鹿児島県志布志市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の増加の主な要因としては防災行政無線同報系デジタル化整備事業の償還が始まり、増加した。よって、実質公債費比率の分子は増加が見込まれるため、起債の抑制等により財政の健全化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減債基金残高のうち、実質公債比率の算定に用いる満期一括償還地方債の償還の財源として積み立て額はない。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鹿児島県志布志市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年度は主に退職手当支給予定額に係る一般会計負担見込額が減少したこと及び充当可能財源等のうち、財政調整基金等の基金額が増加したことにより将来負担比率の分子の構造は前年度比</a:t>
          </a:r>
          <a:r>
            <a:rPr kumimoji="1" lang="en-US" altLang="ja-JP" sz="1400">
              <a:latin typeface="ＭＳ ゴシック" pitchFamily="49" charset="-128"/>
              <a:ea typeface="ＭＳ ゴシック" pitchFamily="49" charset="-128"/>
            </a:rPr>
            <a:t>1,027</a:t>
          </a:r>
          <a:r>
            <a:rPr kumimoji="1" lang="ja-JP" altLang="en-US" sz="1400">
              <a:latin typeface="ＭＳ ゴシック" pitchFamily="49" charset="-128"/>
              <a:ea typeface="ＭＳ ゴシック" pitchFamily="49" charset="-128"/>
            </a:rPr>
            <a:t>百万円の減となっている。</a:t>
          </a:r>
        </a:p>
        <a:p>
          <a:r>
            <a:rPr kumimoji="1" lang="ja-JP" altLang="en-US" sz="1400">
              <a:latin typeface="ＭＳ ゴシック" pitchFamily="49" charset="-128"/>
              <a:ea typeface="ＭＳ ゴシック" pitchFamily="49" charset="-128"/>
            </a:rPr>
            <a:t>　今後も定員適正化計画の推進に伴う退職手当負担見込額の減、交付税算入率の高い起債の活用、基金の確保に努める。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鹿児島県志布志市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基金残高全体としては、前年度比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財政調整基金残高については取り崩しはなかった。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基金全体の増額要因は、ふるさと納税制度を活用した基金が増加したこと等であり、近年の増額傾向の原因も同様である。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設置法令及び条例に基づき、将来にわたり持続可能な財政運営を図れるよう基金の確保に努める。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ふるさと志基金：観光及び生活環境に関する事業，福祉に関する事業，教育文化に関する事業等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地域づくり推進基金：地域の活性化に関する事業等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施設整備事業基金：市の施設整備に関する事業等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地域福祉基金：在宅福祉等の普及及び向上，健康づくり及び生きがいづくりの推進並びにボランティア活動の活発化等高齢者保健福祉の増進に関する事業等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中山間ふるさと・水と土保全事業積立基金：中山間地における土地改良施設の機能の適正な発揮に関する事業等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百万円の増となってなっており、近年同様の傾向である。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増額の要因は、ふるさと納税制度を活用した基金が増加したことや合併特例債を活用した基金積立てを行ったこと等によるものである。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今後も事務事業の見直しや歳出を抑制するとともに、自主財源の確保に取り組みながら、基金条例等の目的に基づき、必要に応じて事業充当を行う。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加えて、引き続き将来にわたり持続可能な財政運営を図れるよう基金の確保に努める。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基金残高は、前年度比８百万円の増となっており、近年同様の傾向である。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増額の要因は、預金利息を積み立てたことによるものである。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引き続き将来にわたり持続可能な財政運営を図れるよう基金の確保に努める。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基金残高は、ほぼ横ばいである。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引き続き将来にわたり持続可能な財政運営を図れるよう基金の確保に努める。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鹿児島県志布志市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31,507
31,168
290.28
27,474,047
26,807,787
502,682
11,113,128
23,099,376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[ 40.3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baseline="0">
              <a:solidFill>
                <a:schemeClr val="dk1"/>
              </a:solidFill>
              <a:effectLst/>
              <a:latin typeface="+mn-lt"/>
              <a:ea typeface="+mn-ea"/>
              <a:cs typeface="+mn-cs"/>
            </a:rPr>
            <a:t>本市では、平成</a:t>
          </a:r>
          <a:r>
            <a:rPr kumimoji="1" lang="en-US" altLang="ja-JP" sz="1000" baseline="0">
              <a:solidFill>
                <a:schemeClr val="dk1"/>
              </a:solidFill>
              <a:effectLst/>
              <a:latin typeface="+mn-lt"/>
              <a:ea typeface="+mn-ea"/>
              <a:cs typeface="+mn-cs"/>
            </a:rPr>
            <a:t>28</a:t>
          </a:r>
          <a:r>
            <a:rPr kumimoji="1" lang="ja-JP" altLang="ja-JP" sz="1000" baseline="0">
              <a:solidFill>
                <a:schemeClr val="dk1"/>
              </a:solidFill>
              <a:effectLst/>
              <a:latin typeface="+mn-lt"/>
              <a:ea typeface="+mn-ea"/>
              <a:cs typeface="+mn-cs"/>
            </a:rPr>
            <a:t>年度に策定した公共施設等総合管理計画に沿って公共施設等の削減に努めている。公共施設等の老朽化については、有形固定資産減価償却率が類似団体等よりも低い水準にあるが、これは高規格道路建設に伴う市道整備等が要因であり、有形固定資産の総量は増加</a:t>
          </a:r>
          <a:r>
            <a:rPr kumimoji="1" lang="ja-JP" altLang="en-US" sz="1000" baseline="0">
              <a:solidFill>
                <a:schemeClr val="dk1"/>
              </a:solidFill>
              <a:effectLst/>
              <a:latin typeface="+mn-lt"/>
              <a:ea typeface="+mn-ea"/>
              <a:cs typeface="+mn-cs"/>
            </a:rPr>
            <a:t>し</a:t>
          </a:r>
          <a:r>
            <a:rPr kumimoji="1" lang="ja-JP" altLang="ja-JP" sz="1000" baseline="0">
              <a:solidFill>
                <a:schemeClr val="dk1"/>
              </a:solidFill>
              <a:effectLst/>
              <a:latin typeface="+mn-lt"/>
              <a:ea typeface="+mn-ea"/>
              <a:cs typeface="+mn-cs"/>
            </a:rPr>
            <a:t>、平成</a:t>
          </a:r>
          <a:r>
            <a:rPr kumimoji="1" lang="en-US" altLang="ja-JP" sz="1000" baseline="0">
              <a:solidFill>
                <a:schemeClr val="dk1"/>
              </a:solidFill>
              <a:effectLst/>
              <a:latin typeface="+mn-lt"/>
              <a:ea typeface="+mn-ea"/>
              <a:cs typeface="+mn-cs"/>
            </a:rPr>
            <a:t>30</a:t>
          </a:r>
          <a:r>
            <a:rPr kumimoji="1" lang="ja-JP" altLang="ja-JP" sz="1000" baseline="0">
              <a:solidFill>
                <a:schemeClr val="dk1"/>
              </a:solidFill>
              <a:effectLst/>
              <a:latin typeface="+mn-lt"/>
              <a:ea typeface="+mn-ea"/>
              <a:cs typeface="+mn-cs"/>
            </a:rPr>
            <a:t>年度末時点、有形固定資産減価償却率は</a:t>
          </a:r>
          <a:r>
            <a:rPr kumimoji="1" lang="en-US" altLang="ja-JP" sz="1000" baseline="0">
              <a:solidFill>
                <a:schemeClr val="dk1"/>
              </a:solidFill>
              <a:effectLst/>
              <a:latin typeface="+mn-lt"/>
              <a:ea typeface="+mn-ea"/>
              <a:cs typeface="+mn-cs"/>
            </a:rPr>
            <a:t>40.3</a:t>
          </a:r>
          <a:r>
            <a:rPr kumimoji="1" lang="ja-JP" altLang="ja-JP" sz="1000" baseline="0">
              <a:solidFill>
                <a:schemeClr val="dk1"/>
              </a:solidFill>
              <a:effectLst/>
              <a:latin typeface="+mn-lt"/>
              <a:ea typeface="+mn-ea"/>
              <a:cs typeface="+mn-cs"/>
            </a:rPr>
            <a:t>％となり、平成</a:t>
          </a:r>
          <a:r>
            <a:rPr kumimoji="1" lang="en-US" altLang="ja-JP" sz="1000" baseline="0">
              <a:solidFill>
                <a:schemeClr val="dk1"/>
              </a:solidFill>
              <a:effectLst/>
              <a:latin typeface="+mn-lt"/>
              <a:ea typeface="+mn-ea"/>
              <a:cs typeface="+mn-cs"/>
            </a:rPr>
            <a:t>29</a:t>
          </a:r>
          <a:r>
            <a:rPr kumimoji="1" lang="ja-JP" altLang="ja-JP" sz="1000" baseline="0">
              <a:solidFill>
                <a:schemeClr val="dk1"/>
              </a:solidFill>
              <a:effectLst/>
              <a:latin typeface="+mn-lt"/>
              <a:ea typeface="+mn-ea"/>
              <a:cs typeface="+mn-cs"/>
            </a:rPr>
            <a:t>年度決算より</a:t>
          </a:r>
          <a:r>
            <a:rPr kumimoji="1" lang="en-US" altLang="ja-JP" sz="1000" baseline="0">
              <a:solidFill>
                <a:schemeClr val="dk1"/>
              </a:solidFill>
              <a:effectLst/>
              <a:latin typeface="+mn-lt"/>
              <a:ea typeface="+mn-ea"/>
              <a:cs typeface="+mn-cs"/>
            </a:rPr>
            <a:t>1.7</a:t>
          </a:r>
          <a:r>
            <a:rPr kumimoji="1" lang="ja-JP" altLang="ja-JP" sz="1000" baseline="0">
              <a:solidFill>
                <a:schemeClr val="dk1"/>
              </a:solidFill>
              <a:effectLst/>
              <a:latin typeface="+mn-lt"/>
              <a:ea typeface="+mn-ea"/>
              <a:cs typeface="+mn-cs"/>
            </a:rPr>
            <a:t>％上昇している。</a:t>
          </a:r>
          <a:endParaRPr lang="ja-JP" altLang="ja-JP" sz="1000">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0" name="テキスト ボックス 59"/>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162242</xdr:rowOff>
    </xdr:from>
    <xdr:to>
      <xdr:col>23</xdr:col>
      <xdr:colOff>85090</xdr:colOff>
      <xdr:row>33</xdr:row>
      <xdr:rowOff>121285</xdr:rowOff>
    </xdr:to>
    <xdr:cxnSp macro="">
      <xdr:nvCxnSpPr>
        <xdr:cNvPr id="64" name="直線コネクタ 63"/>
        <xdr:cNvCxnSpPr/>
      </xdr:nvCxnSpPr>
      <xdr:spPr>
        <a:xfrm flipV="1">
          <a:off x="4760595" y="5562917"/>
          <a:ext cx="1270" cy="987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125112</xdr:rowOff>
    </xdr:from>
    <xdr:ext cx="405111" cy="259045"/>
    <xdr:sp macro="" textlink="">
      <xdr:nvSpPr>
        <xdr:cNvPr id="65" name="有形固定資産減価償却率最小値テキスト"/>
        <xdr:cNvSpPr txBox="1"/>
      </xdr:nvSpPr>
      <xdr:spPr>
        <a:xfrm>
          <a:off x="4813300" y="6554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121285</xdr:rowOff>
    </xdr:from>
    <xdr:to>
      <xdr:col>23</xdr:col>
      <xdr:colOff>174625</xdr:colOff>
      <xdr:row>33</xdr:row>
      <xdr:rowOff>121285</xdr:rowOff>
    </xdr:to>
    <xdr:cxnSp macro="">
      <xdr:nvCxnSpPr>
        <xdr:cNvPr id="66" name="直線コネクタ 65"/>
        <xdr:cNvCxnSpPr/>
      </xdr:nvCxnSpPr>
      <xdr:spPr>
        <a:xfrm>
          <a:off x="4673600" y="655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108919</xdr:rowOff>
    </xdr:from>
    <xdr:ext cx="405111" cy="259045"/>
    <xdr:sp macro="" textlink="">
      <xdr:nvSpPr>
        <xdr:cNvPr id="67" name="有形固定資産減価償却率最大値テキスト"/>
        <xdr:cNvSpPr txBox="1"/>
      </xdr:nvSpPr>
      <xdr:spPr>
        <a:xfrm>
          <a:off x="4813300" y="5338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162242</xdr:rowOff>
    </xdr:from>
    <xdr:to>
      <xdr:col>23</xdr:col>
      <xdr:colOff>174625</xdr:colOff>
      <xdr:row>27</xdr:row>
      <xdr:rowOff>162242</xdr:rowOff>
    </xdr:to>
    <xdr:cxnSp macro="">
      <xdr:nvCxnSpPr>
        <xdr:cNvPr id="68" name="直線コネクタ 67"/>
        <xdr:cNvCxnSpPr/>
      </xdr:nvCxnSpPr>
      <xdr:spPr>
        <a:xfrm>
          <a:off x="4673600" y="55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80556</xdr:rowOff>
    </xdr:from>
    <xdr:ext cx="405111" cy="259045"/>
    <xdr:sp macro="" textlink="">
      <xdr:nvSpPr>
        <xdr:cNvPr id="69" name="有形固定資産減価償却率平均値テキスト"/>
        <xdr:cNvSpPr txBox="1"/>
      </xdr:nvSpPr>
      <xdr:spPr>
        <a:xfrm>
          <a:off x="4813300" y="58241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57679</xdr:rowOff>
    </xdr:from>
    <xdr:to>
      <xdr:col>23</xdr:col>
      <xdr:colOff>136525</xdr:colOff>
      <xdr:row>30</xdr:row>
      <xdr:rowOff>159279</xdr:rowOff>
    </xdr:to>
    <xdr:sp macro="" textlink="">
      <xdr:nvSpPr>
        <xdr:cNvPr id="70" name="フローチャート: 判断 69"/>
        <xdr:cNvSpPr/>
      </xdr:nvSpPr>
      <xdr:spPr>
        <a:xfrm>
          <a:off x="4711700" y="597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73872</xdr:rowOff>
    </xdr:from>
    <xdr:to>
      <xdr:col>19</xdr:col>
      <xdr:colOff>187325</xdr:colOff>
      <xdr:row>31</xdr:row>
      <xdr:rowOff>4022</xdr:rowOff>
    </xdr:to>
    <xdr:sp macro="" textlink="">
      <xdr:nvSpPr>
        <xdr:cNvPr id="71" name="フローチャート: 判断 70"/>
        <xdr:cNvSpPr/>
      </xdr:nvSpPr>
      <xdr:spPr>
        <a:xfrm>
          <a:off x="4000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2" name="フローチャート: 判断 71"/>
        <xdr:cNvSpPr/>
      </xdr:nvSpPr>
      <xdr:spPr>
        <a:xfrm>
          <a:off x="3238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91863</xdr:rowOff>
    </xdr:from>
    <xdr:to>
      <xdr:col>11</xdr:col>
      <xdr:colOff>187325</xdr:colOff>
      <xdr:row>31</xdr:row>
      <xdr:rowOff>22013</xdr:rowOff>
    </xdr:to>
    <xdr:sp macro="" textlink="">
      <xdr:nvSpPr>
        <xdr:cNvPr id="73" name="フローチャート: 判断 72"/>
        <xdr:cNvSpPr/>
      </xdr:nvSpPr>
      <xdr:spPr>
        <a:xfrm>
          <a:off x="2476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78211</xdr:rowOff>
    </xdr:from>
    <xdr:to>
      <xdr:col>23</xdr:col>
      <xdr:colOff>136525</xdr:colOff>
      <xdr:row>33</xdr:row>
      <xdr:rowOff>8361</xdr:rowOff>
    </xdr:to>
    <xdr:sp macro="" textlink="">
      <xdr:nvSpPr>
        <xdr:cNvPr id="79" name="楕円 78"/>
        <xdr:cNvSpPr/>
      </xdr:nvSpPr>
      <xdr:spPr>
        <a:xfrm>
          <a:off x="4711700" y="633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56638</xdr:rowOff>
    </xdr:from>
    <xdr:ext cx="405111" cy="259045"/>
    <xdr:sp macro="" textlink="">
      <xdr:nvSpPr>
        <xdr:cNvPr id="80" name="有形固定資産減価償却率該当値テキスト"/>
        <xdr:cNvSpPr txBox="1"/>
      </xdr:nvSpPr>
      <xdr:spPr>
        <a:xfrm>
          <a:off x="4813300" y="6314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108797</xdr:rowOff>
    </xdr:from>
    <xdr:to>
      <xdr:col>19</xdr:col>
      <xdr:colOff>187325</xdr:colOff>
      <xdr:row>33</xdr:row>
      <xdr:rowOff>38947</xdr:rowOff>
    </xdr:to>
    <xdr:sp macro="" textlink="">
      <xdr:nvSpPr>
        <xdr:cNvPr id="81" name="楕円 80"/>
        <xdr:cNvSpPr/>
      </xdr:nvSpPr>
      <xdr:spPr>
        <a:xfrm>
          <a:off x="4000500" y="636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129011</xdr:rowOff>
    </xdr:from>
    <xdr:to>
      <xdr:col>23</xdr:col>
      <xdr:colOff>85725</xdr:colOff>
      <xdr:row>32</xdr:row>
      <xdr:rowOff>159597</xdr:rowOff>
    </xdr:to>
    <xdr:cxnSp macro="">
      <xdr:nvCxnSpPr>
        <xdr:cNvPr id="82" name="直線コネクタ 81"/>
        <xdr:cNvCxnSpPr/>
      </xdr:nvCxnSpPr>
      <xdr:spPr>
        <a:xfrm flipV="1">
          <a:off x="4051300" y="6386936"/>
          <a:ext cx="711200" cy="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135784</xdr:rowOff>
    </xdr:from>
    <xdr:to>
      <xdr:col>15</xdr:col>
      <xdr:colOff>187325</xdr:colOff>
      <xdr:row>33</xdr:row>
      <xdr:rowOff>65934</xdr:rowOff>
    </xdr:to>
    <xdr:sp macro="" textlink="">
      <xdr:nvSpPr>
        <xdr:cNvPr id="83" name="楕円 82"/>
        <xdr:cNvSpPr/>
      </xdr:nvSpPr>
      <xdr:spPr>
        <a:xfrm>
          <a:off x="3238500" y="639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159597</xdr:rowOff>
    </xdr:from>
    <xdr:to>
      <xdr:col>19</xdr:col>
      <xdr:colOff>136525</xdr:colOff>
      <xdr:row>33</xdr:row>
      <xdr:rowOff>15134</xdr:rowOff>
    </xdr:to>
    <xdr:cxnSp macro="">
      <xdr:nvCxnSpPr>
        <xdr:cNvPr id="84" name="直線コネクタ 83"/>
        <xdr:cNvCxnSpPr/>
      </xdr:nvCxnSpPr>
      <xdr:spPr>
        <a:xfrm flipV="1">
          <a:off x="3289300" y="6417522"/>
          <a:ext cx="762000" cy="2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20108</xdr:rowOff>
    </xdr:from>
    <xdr:to>
      <xdr:col>11</xdr:col>
      <xdr:colOff>187325</xdr:colOff>
      <xdr:row>33</xdr:row>
      <xdr:rowOff>121709</xdr:rowOff>
    </xdr:to>
    <xdr:sp macro="" textlink="">
      <xdr:nvSpPr>
        <xdr:cNvPr id="85" name="楕円 84"/>
        <xdr:cNvSpPr/>
      </xdr:nvSpPr>
      <xdr:spPr>
        <a:xfrm>
          <a:off x="2476500" y="64494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15134</xdr:rowOff>
    </xdr:from>
    <xdr:to>
      <xdr:col>15</xdr:col>
      <xdr:colOff>136525</xdr:colOff>
      <xdr:row>33</xdr:row>
      <xdr:rowOff>70908</xdr:rowOff>
    </xdr:to>
    <xdr:cxnSp macro="">
      <xdr:nvCxnSpPr>
        <xdr:cNvPr id="86" name="直線コネクタ 85"/>
        <xdr:cNvCxnSpPr/>
      </xdr:nvCxnSpPr>
      <xdr:spPr>
        <a:xfrm flipV="1">
          <a:off x="2527300" y="6444509"/>
          <a:ext cx="762000" cy="5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20549</xdr:rowOff>
    </xdr:from>
    <xdr:ext cx="405111" cy="259045"/>
    <xdr:sp macro="" textlink="">
      <xdr:nvSpPr>
        <xdr:cNvPr id="87" name="n_1aveValue有形固定資産減価償却率"/>
        <xdr:cNvSpPr txBox="1"/>
      </xdr:nvSpPr>
      <xdr:spPr>
        <a:xfrm>
          <a:off x="3836044" y="576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43938</xdr:rowOff>
    </xdr:from>
    <xdr:ext cx="405111" cy="259045"/>
    <xdr:sp macro="" textlink="">
      <xdr:nvSpPr>
        <xdr:cNvPr id="88" name="n_2aveValue有形固定資産減価償却率"/>
        <xdr:cNvSpPr txBox="1"/>
      </xdr:nvSpPr>
      <xdr:spPr>
        <a:xfrm>
          <a:off x="3086744" y="578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38540</xdr:rowOff>
    </xdr:from>
    <xdr:ext cx="405111" cy="259045"/>
    <xdr:sp macro="" textlink="">
      <xdr:nvSpPr>
        <xdr:cNvPr id="89" name="n_3aveValue有形固定資産減価償却率"/>
        <xdr:cNvSpPr txBox="1"/>
      </xdr:nvSpPr>
      <xdr:spPr>
        <a:xfrm>
          <a:off x="2324744" y="578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30074</xdr:rowOff>
    </xdr:from>
    <xdr:ext cx="405111" cy="259045"/>
    <xdr:sp macro="" textlink="">
      <xdr:nvSpPr>
        <xdr:cNvPr id="90" name="n_1mainValue有形固定資産減価償却率"/>
        <xdr:cNvSpPr txBox="1"/>
      </xdr:nvSpPr>
      <xdr:spPr>
        <a:xfrm>
          <a:off x="3836044" y="6459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57061</xdr:rowOff>
    </xdr:from>
    <xdr:ext cx="405111" cy="259045"/>
    <xdr:sp macro="" textlink="">
      <xdr:nvSpPr>
        <xdr:cNvPr id="91" name="n_2mainValue有形固定資産減価償却率"/>
        <xdr:cNvSpPr txBox="1"/>
      </xdr:nvSpPr>
      <xdr:spPr>
        <a:xfrm>
          <a:off x="3086744" y="6486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112835</xdr:rowOff>
    </xdr:from>
    <xdr:ext cx="405111" cy="259045"/>
    <xdr:sp macro="" textlink="">
      <xdr:nvSpPr>
        <xdr:cNvPr id="92" name="n_3mainValue有形固定資産減価償却率"/>
        <xdr:cNvSpPr txBox="1"/>
      </xdr:nvSpPr>
      <xdr:spPr>
        <a:xfrm>
          <a:off x="2324744" y="6542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債務償還比率</a:t>
          </a:r>
          <a:r>
            <a:rPr kumimoji="1" lang="ja-JP" altLang="ja-JP" sz="1100">
              <a:solidFill>
                <a:schemeClr val="dk1"/>
              </a:solidFill>
              <a:effectLst/>
              <a:latin typeface="+mn-lt"/>
              <a:ea typeface="+mn-ea"/>
              <a:cs typeface="+mn-cs"/>
            </a:rPr>
            <a:t>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年度決算時点で</a:t>
          </a:r>
          <a:r>
            <a:rPr kumimoji="1" lang="en-US" altLang="ja-JP" sz="1100">
              <a:solidFill>
                <a:schemeClr val="dk1"/>
              </a:solidFill>
              <a:effectLst/>
              <a:latin typeface="+mn-lt"/>
              <a:ea typeface="+mn-ea"/>
              <a:cs typeface="+mn-cs"/>
            </a:rPr>
            <a:t>516.8%</a:t>
          </a:r>
          <a:r>
            <a:rPr kumimoji="1" lang="ja-JP" altLang="ja-JP" sz="1100">
              <a:solidFill>
                <a:schemeClr val="dk1"/>
              </a:solidFill>
              <a:effectLst/>
              <a:latin typeface="+mn-lt"/>
              <a:ea typeface="+mn-ea"/>
              <a:cs typeface="+mn-cs"/>
            </a:rPr>
            <a:t>となっており、全国平均並びに鹿児島県平均よりも低い水準にある。地方債の新規発生を抑制し、残高の圧縮に努めている</a:t>
          </a:r>
          <a:r>
            <a:rPr kumimoji="1" lang="ja-JP" altLang="en-US" sz="1100">
              <a:solidFill>
                <a:schemeClr val="dk1"/>
              </a:solidFill>
              <a:effectLst/>
              <a:latin typeface="+mn-lt"/>
              <a:ea typeface="+mn-ea"/>
              <a:cs typeface="+mn-cs"/>
            </a:rPr>
            <a:t>ほか</a:t>
          </a:r>
          <a:r>
            <a:rPr kumimoji="1" lang="ja-JP" altLang="ja-JP" sz="1100">
              <a:solidFill>
                <a:schemeClr val="dk1"/>
              </a:solidFill>
              <a:effectLst/>
              <a:latin typeface="+mn-lt"/>
              <a:ea typeface="+mn-ea"/>
              <a:cs typeface="+mn-cs"/>
            </a:rPr>
            <a:t>、人件費の削減等にも努めていることが当該結果につながったものと考えられる。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8" name="直線コネクタ 107"/>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9" name="テキスト ボックス 108"/>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0" name="直線コネクタ 109"/>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1" name="テキスト ボックス 110"/>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2" name="直線コネクタ 111"/>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3" name="テキスト ボックス 112"/>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4" name="直線コネクタ 113"/>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5" name="テキスト ボックス 114"/>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6" name="直線コネクタ 115"/>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7" name="テキスト ボックス 116"/>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8" name="直線コネクタ 117"/>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9" name="テキスト ボックス 118"/>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52971</xdr:rowOff>
    </xdr:from>
    <xdr:to>
      <xdr:col>76</xdr:col>
      <xdr:colOff>21589</xdr:colOff>
      <xdr:row>34</xdr:row>
      <xdr:rowOff>31774</xdr:rowOff>
    </xdr:to>
    <xdr:cxnSp macro="">
      <xdr:nvCxnSpPr>
        <xdr:cNvPr id="123" name="直線コネクタ 122"/>
        <xdr:cNvCxnSpPr/>
      </xdr:nvCxnSpPr>
      <xdr:spPr>
        <a:xfrm flipV="1">
          <a:off x="14793595" y="5282196"/>
          <a:ext cx="1269" cy="135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35601</xdr:rowOff>
    </xdr:from>
    <xdr:ext cx="469744" cy="259045"/>
    <xdr:sp macro="" textlink="">
      <xdr:nvSpPr>
        <xdr:cNvPr id="124" name="債務償還比率最小値テキスト"/>
        <xdr:cNvSpPr txBox="1"/>
      </xdr:nvSpPr>
      <xdr:spPr>
        <a:xfrm>
          <a:off x="14846300" y="663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31774</xdr:rowOff>
    </xdr:from>
    <xdr:to>
      <xdr:col>76</xdr:col>
      <xdr:colOff>111125</xdr:colOff>
      <xdr:row>34</xdr:row>
      <xdr:rowOff>31774</xdr:rowOff>
    </xdr:to>
    <xdr:cxnSp macro="">
      <xdr:nvCxnSpPr>
        <xdr:cNvPr id="125" name="直線コネクタ 124"/>
        <xdr:cNvCxnSpPr/>
      </xdr:nvCxnSpPr>
      <xdr:spPr>
        <a:xfrm>
          <a:off x="14706600" y="663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171098</xdr:rowOff>
    </xdr:from>
    <xdr:ext cx="560923" cy="259045"/>
    <xdr:sp macro="" textlink="">
      <xdr:nvSpPr>
        <xdr:cNvPr id="126" name="債務償還比率最大値テキスト"/>
        <xdr:cNvSpPr txBox="1"/>
      </xdr:nvSpPr>
      <xdr:spPr>
        <a:xfrm>
          <a:off x="14846300" y="50574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52971</xdr:rowOff>
    </xdr:from>
    <xdr:to>
      <xdr:col>76</xdr:col>
      <xdr:colOff>111125</xdr:colOff>
      <xdr:row>26</xdr:row>
      <xdr:rowOff>52971</xdr:rowOff>
    </xdr:to>
    <xdr:cxnSp macro="">
      <xdr:nvCxnSpPr>
        <xdr:cNvPr id="127" name="直線コネクタ 126"/>
        <xdr:cNvCxnSpPr/>
      </xdr:nvCxnSpPr>
      <xdr:spPr>
        <a:xfrm>
          <a:off x="14706600" y="528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147948</xdr:rowOff>
    </xdr:from>
    <xdr:ext cx="469744" cy="259045"/>
    <xdr:sp macro="" textlink="">
      <xdr:nvSpPr>
        <xdr:cNvPr id="128" name="債務償還比率平均値テキスト"/>
        <xdr:cNvSpPr txBox="1"/>
      </xdr:nvSpPr>
      <xdr:spPr>
        <a:xfrm>
          <a:off x="14846300" y="5891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125071</xdr:rowOff>
    </xdr:from>
    <xdr:to>
      <xdr:col>76</xdr:col>
      <xdr:colOff>73025</xdr:colOff>
      <xdr:row>31</xdr:row>
      <xdr:rowOff>55221</xdr:rowOff>
    </xdr:to>
    <xdr:sp macro="" textlink="">
      <xdr:nvSpPr>
        <xdr:cNvPr id="129" name="フローチャート: 判断 128"/>
        <xdr:cNvSpPr/>
      </xdr:nvSpPr>
      <xdr:spPr>
        <a:xfrm>
          <a:off x="14744700" y="604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136277</xdr:rowOff>
    </xdr:from>
    <xdr:to>
      <xdr:col>72</xdr:col>
      <xdr:colOff>123825</xdr:colOff>
      <xdr:row>31</xdr:row>
      <xdr:rowOff>66427</xdr:rowOff>
    </xdr:to>
    <xdr:sp macro="" textlink="">
      <xdr:nvSpPr>
        <xdr:cNvPr id="130" name="フローチャート: 判断 129"/>
        <xdr:cNvSpPr/>
      </xdr:nvSpPr>
      <xdr:spPr>
        <a:xfrm>
          <a:off x="14033500" y="605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134977</xdr:rowOff>
    </xdr:from>
    <xdr:to>
      <xdr:col>76</xdr:col>
      <xdr:colOff>73025</xdr:colOff>
      <xdr:row>32</xdr:row>
      <xdr:rowOff>65127</xdr:rowOff>
    </xdr:to>
    <xdr:sp macro="" textlink="">
      <xdr:nvSpPr>
        <xdr:cNvPr id="136" name="楕円 135"/>
        <xdr:cNvSpPr/>
      </xdr:nvSpPr>
      <xdr:spPr>
        <a:xfrm>
          <a:off x="14744700" y="622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113404</xdr:rowOff>
    </xdr:from>
    <xdr:ext cx="469744" cy="259045"/>
    <xdr:sp macro="" textlink="">
      <xdr:nvSpPr>
        <xdr:cNvPr id="137" name="債務償還比率該当値テキスト"/>
        <xdr:cNvSpPr txBox="1"/>
      </xdr:nvSpPr>
      <xdr:spPr>
        <a:xfrm>
          <a:off x="14846300" y="619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95601</xdr:rowOff>
    </xdr:from>
    <xdr:to>
      <xdr:col>72</xdr:col>
      <xdr:colOff>123825</xdr:colOff>
      <xdr:row>32</xdr:row>
      <xdr:rowOff>25751</xdr:rowOff>
    </xdr:to>
    <xdr:sp macro="" textlink="">
      <xdr:nvSpPr>
        <xdr:cNvPr id="138" name="楕円 137"/>
        <xdr:cNvSpPr/>
      </xdr:nvSpPr>
      <xdr:spPr>
        <a:xfrm>
          <a:off x="14033500" y="618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146401</xdr:rowOff>
    </xdr:from>
    <xdr:to>
      <xdr:col>76</xdr:col>
      <xdr:colOff>22225</xdr:colOff>
      <xdr:row>32</xdr:row>
      <xdr:rowOff>14327</xdr:rowOff>
    </xdr:to>
    <xdr:cxnSp macro="">
      <xdr:nvCxnSpPr>
        <xdr:cNvPr id="139" name="直線コネクタ 138"/>
        <xdr:cNvCxnSpPr/>
      </xdr:nvCxnSpPr>
      <xdr:spPr>
        <a:xfrm>
          <a:off x="14084300" y="6232876"/>
          <a:ext cx="711200" cy="3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82954</xdr:rowOff>
    </xdr:from>
    <xdr:ext cx="469744" cy="259045"/>
    <xdr:sp macro="" textlink="">
      <xdr:nvSpPr>
        <xdr:cNvPr id="140" name="n_1aveValue債務償還比率"/>
        <xdr:cNvSpPr txBox="1"/>
      </xdr:nvSpPr>
      <xdr:spPr>
        <a:xfrm>
          <a:off x="13836727" y="5826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16878</xdr:rowOff>
    </xdr:from>
    <xdr:ext cx="469744" cy="259045"/>
    <xdr:sp macro="" textlink="">
      <xdr:nvSpPr>
        <xdr:cNvPr id="141" name="n_1mainValue債務償還比率"/>
        <xdr:cNvSpPr txBox="1"/>
      </xdr:nvSpPr>
      <xdr:spPr>
        <a:xfrm>
          <a:off x="13836727" y="6274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鹿児島県志布志市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31,507
31,168
290.28
27,474,047
26,807,787
502,682
11,113,128
23,099,376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46808</xdr:rowOff>
    </xdr:from>
    <xdr:to>
      <xdr:col>24</xdr:col>
      <xdr:colOff>62865</xdr:colOff>
      <xdr:row>41</xdr:row>
      <xdr:rowOff>169273</xdr:rowOff>
    </xdr:to>
    <xdr:cxnSp macro="">
      <xdr:nvCxnSpPr>
        <xdr:cNvPr id="57" name="直線コネクタ 56"/>
        <xdr:cNvCxnSpPr/>
      </xdr:nvCxnSpPr>
      <xdr:spPr>
        <a:xfrm flipV="1">
          <a:off x="4634865" y="5704658"/>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340478" cy="259045"/>
    <xdr:sp macro="" textlink="">
      <xdr:nvSpPr>
        <xdr:cNvPr id="58" name="【道路】&#10;有形固定資産減価償却率最小値テキスト"/>
        <xdr:cNvSpPr txBox="1"/>
      </xdr:nvSpPr>
      <xdr:spPr>
        <a:xfrm>
          <a:off x="4673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59" name="直線コネクタ 58"/>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164935</xdr:rowOff>
    </xdr:from>
    <xdr:ext cx="405111" cy="259045"/>
    <xdr:sp macro="" textlink="">
      <xdr:nvSpPr>
        <xdr:cNvPr id="60" name="【道路】&#10;有形固定資産減価償却率最大値テキスト"/>
        <xdr:cNvSpPr txBox="1"/>
      </xdr:nvSpPr>
      <xdr:spPr>
        <a:xfrm>
          <a:off x="4673600" y="547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46808</xdr:rowOff>
    </xdr:from>
    <xdr:to>
      <xdr:col>24</xdr:col>
      <xdr:colOff>152400</xdr:colOff>
      <xdr:row>33</xdr:row>
      <xdr:rowOff>46808</xdr:rowOff>
    </xdr:to>
    <xdr:cxnSp macro="">
      <xdr:nvCxnSpPr>
        <xdr:cNvPr id="61" name="直線コネクタ 60"/>
        <xdr:cNvCxnSpPr/>
      </xdr:nvCxnSpPr>
      <xdr:spPr>
        <a:xfrm>
          <a:off x="4546600" y="570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95630</xdr:rowOff>
    </xdr:from>
    <xdr:ext cx="405111" cy="259045"/>
    <xdr:sp macro="" textlink="">
      <xdr:nvSpPr>
        <xdr:cNvPr id="62" name="【道路】&#10;有形固定資産減価償却率平均値テキスト"/>
        <xdr:cNvSpPr txBox="1"/>
      </xdr:nvSpPr>
      <xdr:spPr>
        <a:xfrm>
          <a:off x="4673600" y="6096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72753</xdr:rowOff>
    </xdr:from>
    <xdr:to>
      <xdr:col>24</xdr:col>
      <xdr:colOff>114300</xdr:colOff>
      <xdr:row>37</xdr:row>
      <xdr:rowOff>2903</xdr:rowOff>
    </xdr:to>
    <xdr:sp macro="" textlink="">
      <xdr:nvSpPr>
        <xdr:cNvPr id="63" name="フローチャート: 判断 62"/>
        <xdr:cNvSpPr/>
      </xdr:nvSpPr>
      <xdr:spPr>
        <a:xfrm>
          <a:off x="4584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93980</xdr:rowOff>
    </xdr:from>
    <xdr:to>
      <xdr:col>20</xdr:col>
      <xdr:colOff>38100</xdr:colOff>
      <xdr:row>37</xdr:row>
      <xdr:rowOff>24130</xdr:rowOff>
    </xdr:to>
    <xdr:sp macro="" textlink="">
      <xdr:nvSpPr>
        <xdr:cNvPr id="64" name="フローチャート: 判断 63"/>
        <xdr:cNvSpPr/>
      </xdr:nvSpPr>
      <xdr:spPr>
        <a:xfrm>
          <a:off x="3746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105410</xdr:rowOff>
    </xdr:from>
    <xdr:to>
      <xdr:col>15</xdr:col>
      <xdr:colOff>101600</xdr:colOff>
      <xdr:row>37</xdr:row>
      <xdr:rowOff>35560</xdr:rowOff>
    </xdr:to>
    <xdr:sp macro="" textlink="">
      <xdr:nvSpPr>
        <xdr:cNvPr id="65" name="フローチャート: 判断 64"/>
        <xdr:cNvSpPr/>
      </xdr:nvSpPr>
      <xdr:spPr>
        <a:xfrm>
          <a:off x="2857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103777</xdr:rowOff>
    </xdr:from>
    <xdr:to>
      <xdr:col>10</xdr:col>
      <xdr:colOff>165100</xdr:colOff>
      <xdr:row>37</xdr:row>
      <xdr:rowOff>33927</xdr:rowOff>
    </xdr:to>
    <xdr:sp macro="" textlink="">
      <xdr:nvSpPr>
        <xdr:cNvPr id="66" name="フローチャート: 判断 65"/>
        <xdr:cNvSpPr/>
      </xdr:nvSpPr>
      <xdr:spPr>
        <a:xfrm>
          <a:off x="1968500" y="627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142966</xdr:rowOff>
    </xdr:from>
    <xdr:to>
      <xdr:col>24</xdr:col>
      <xdr:colOff>114300</xdr:colOff>
      <xdr:row>40</xdr:row>
      <xdr:rowOff>73116</xdr:rowOff>
    </xdr:to>
    <xdr:sp macro="" textlink="">
      <xdr:nvSpPr>
        <xdr:cNvPr id="72" name="楕円 71"/>
        <xdr:cNvSpPr/>
      </xdr:nvSpPr>
      <xdr:spPr>
        <a:xfrm>
          <a:off x="4584700" y="682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121393</xdr:rowOff>
    </xdr:from>
    <xdr:ext cx="405111" cy="259045"/>
    <xdr:sp macro="" textlink="">
      <xdr:nvSpPr>
        <xdr:cNvPr id="73" name="【道路】&#10;有形固定資産減価償却率該当値テキスト"/>
        <xdr:cNvSpPr txBox="1"/>
      </xdr:nvSpPr>
      <xdr:spPr>
        <a:xfrm>
          <a:off x="4673600" y="680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907</xdr:rowOff>
    </xdr:from>
    <xdr:to>
      <xdr:col>20</xdr:col>
      <xdr:colOff>38100</xdr:colOff>
      <xdr:row>40</xdr:row>
      <xdr:rowOff>102507</xdr:rowOff>
    </xdr:to>
    <xdr:sp macro="" textlink="">
      <xdr:nvSpPr>
        <xdr:cNvPr id="74" name="楕円 73"/>
        <xdr:cNvSpPr/>
      </xdr:nvSpPr>
      <xdr:spPr>
        <a:xfrm>
          <a:off x="3746500" y="685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22316</xdr:rowOff>
    </xdr:from>
    <xdr:to>
      <xdr:col>24</xdr:col>
      <xdr:colOff>63500</xdr:colOff>
      <xdr:row>40</xdr:row>
      <xdr:rowOff>51707</xdr:rowOff>
    </xdr:to>
    <xdr:cxnSp macro="">
      <xdr:nvCxnSpPr>
        <xdr:cNvPr id="75" name="直線コネクタ 74"/>
        <xdr:cNvCxnSpPr/>
      </xdr:nvCxnSpPr>
      <xdr:spPr>
        <a:xfrm flipV="1">
          <a:off x="3797300" y="6880316"/>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30299</xdr:rowOff>
    </xdr:from>
    <xdr:to>
      <xdr:col>15</xdr:col>
      <xdr:colOff>101600</xdr:colOff>
      <xdr:row>40</xdr:row>
      <xdr:rowOff>131899</xdr:rowOff>
    </xdr:to>
    <xdr:sp macro="" textlink="">
      <xdr:nvSpPr>
        <xdr:cNvPr id="76" name="楕円 75"/>
        <xdr:cNvSpPr/>
      </xdr:nvSpPr>
      <xdr:spPr>
        <a:xfrm>
          <a:off x="2857500" y="688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51707</xdr:rowOff>
    </xdr:from>
    <xdr:to>
      <xdr:col>19</xdr:col>
      <xdr:colOff>177800</xdr:colOff>
      <xdr:row>40</xdr:row>
      <xdr:rowOff>81099</xdr:rowOff>
    </xdr:to>
    <xdr:cxnSp macro="">
      <xdr:nvCxnSpPr>
        <xdr:cNvPr id="77" name="直線コネクタ 76"/>
        <xdr:cNvCxnSpPr/>
      </xdr:nvCxnSpPr>
      <xdr:spPr>
        <a:xfrm flipV="1">
          <a:off x="2908300" y="690970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59690</xdr:rowOff>
    </xdr:from>
    <xdr:to>
      <xdr:col>10</xdr:col>
      <xdr:colOff>165100</xdr:colOff>
      <xdr:row>40</xdr:row>
      <xdr:rowOff>161290</xdr:rowOff>
    </xdr:to>
    <xdr:sp macro="" textlink="">
      <xdr:nvSpPr>
        <xdr:cNvPr id="78" name="楕円 77"/>
        <xdr:cNvSpPr/>
      </xdr:nvSpPr>
      <xdr:spPr>
        <a:xfrm>
          <a:off x="19685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81099</xdr:rowOff>
    </xdr:from>
    <xdr:to>
      <xdr:col>15</xdr:col>
      <xdr:colOff>50800</xdr:colOff>
      <xdr:row>40</xdr:row>
      <xdr:rowOff>110490</xdr:rowOff>
    </xdr:to>
    <xdr:cxnSp macro="">
      <xdr:nvCxnSpPr>
        <xdr:cNvPr id="79" name="直線コネクタ 78"/>
        <xdr:cNvCxnSpPr/>
      </xdr:nvCxnSpPr>
      <xdr:spPr>
        <a:xfrm flipV="1">
          <a:off x="2019300" y="693909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40657</xdr:rowOff>
    </xdr:from>
    <xdr:ext cx="405111" cy="259045"/>
    <xdr:sp macro="" textlink="">
      <xdr:nvSpPr>
        <xdr:cNvPr id="80" name="n_1aveValue【道路】&#10;有形固定資産減価償却率"/>
        <xdr:cNvSpPr txBox="1"/>
      </xdr:nvSpPr>
      <xdr:spPr>
        <a:xfrm>
          <a:off x="35820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52087</xdr:rowOff>
    </xdr:from>
    <xdr:ext cx="405111" cy="259045"/>
    <xdr:sp macro="" textlink="">
      <xdr:nvSpPr>
        <xdr:cNvPr id="81" name="n_2aveValue【道路】&#10;有形固定資産減価償却率"/>
        <xdr:cNvSpPr txBox="1"/>
      </xdr:nvSpPr>
      <xdr:spPr>
        <a:xfrm>
          <a:off x="2705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50454</xdr:rowOff>
    </xdr:from>
    <xdr:ext cx="405111" cy="259045"/>
    <xdr:sp macro="" textlink="">
      <xdr:nvSpPr>
        <xdr:cNvPr id="82" name="n_3aveValue【道路】&#10;有形固定資産減価償却率"/>
        <xdr:cNvSpPr txBox="1"/>
      </xdr:nvSpPr>
      <xdr:spPr>
        <a:xfrm>
          <a:off x="1816744" y="605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93634</xdr:rowOff>
    </xdr:from>
    <xdr:ext cx="405111" cy="259045"/>
    <xdr:sp macro="" textlink="">
      <xdr:nvSpPr>
        <xdr:cNvPr id="83" name="n_1mainValue【道路】&#10;有形固定資産減価償却率"/>
        <xdr:cNvSpPr txBox="1"/>
      </xdr:nvSpPr>
      <xdr:spPr>
        <a:xfrm>
          <a:off x="3582044" y="695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123026</xdr:rowOff>
    </xdr:from>
    <xdr:ext cx="405111" cy="259045"/>
    <xdr:sp macro="" textlink="">
      <xdr:nvSpPr>
        <xdr:cNvPr id="84" name="n_2mainValue【道路】&#10;有形固定資産減価償却率"/>
        <xdr:cNvSpPr txBox="1"/>
      </xdr:nvSpPr>
      <xdr:spPr>
        <a:xfrm>
          <a:off x="2705744" y="698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152417</xdr:rowOff>
    </xdr:from>
    <xdr:ext cx="405111" cy="259045"/>
    <xdr:sp macro="" textlink="">
      <xdr:nvSpPr>
        <xdr:cNvPr id="85" name="n_3mainValue【道路】&#10;有形固定資産減価償却率"/>
        <xdr:cNvSpPr txBox="1"/>
      </xdr:nvSpPr>
      <xdr:spPr>
        <a:xfrm>
          <a:off x="1816744" y="701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88087</xdr:rowOff>
    </xdr:from>
    <xdr:to>
      <xdr:col>54</xdr:col>
      <xdr:colOff>189865</xdr:colOff>
      <xdr:row>42</xdr:row>
      <xdr:rowOff>591</xdr:rowOff>
    </xdr:to>
    <xdr:cxnSp macro="">
      <xdr:nvCxnSpPr>
        <xdr:cNvPr id="109" name="直線コネクタ 108"/>
        <xdr:cNvCxnSpPr/>
      </xdr:nvCxnSpPr>
      <xdr:spPr>
        <a:xfrm flipV="1">
          <a:off x="10476865" y="5917387"/>
          <a:ext cx="0" cy="128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4418</xdr:rowOff>
    </xdr:from>
    <xdr:ext cx="469744" cy="259045"/>
    <xdr:sp macro="" textlink="">
      <xdr:nvSpPr>
        <xdr:cNvPr id="110" name="【道路】&#10;一人当たり延長最小値テキスト"/>
        <xdr:cNvSpPr txBox="1"/>
      </xdr:nvSpPr>
      <xdr:spPr>
        <a:xfrm>
          <a:off x="10515600" y="720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591</xdr:rowOff>
    </xdr:from>
    <xdr:to>
      <xdr:col>55</xdr:col>
      <xdr:colOff>88900</xdr:colOff>
      <xdr:row>42</xdr:row>
      <xdr:rowOff>591</xdr:rowOff>
    </xdr:to>
    <xdr:cxnSp macro="">
      <xdr:nvCxnSpPr>
        <xdr:cNvPr id="111" name="直線コネクタ 110"/>
        <xdr:cNvCxnSpPr/>
      </xdr:nvCxnSpPr>
      <xdr:spPr>
        <a:xfrm>
          <a:off x="10388600" y="720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34764</xdr:rowOff>
    </xdr:from>
    <xdr:ext cx="534377" cy="259045"/>
    <xdr:sp macro="" textlink="">
      <xdr:nvSpPr>
        <xdr:cNvPr id="112" name="【道路】&#10;一人当たり延長最大値テキスト"/>
        <xdr:cNvSpPr txBox="1"/>
      </xdr:nvSpPr>
      <xdr:spPr>
        <a:xfrm>
          <a:off x="10515600" y="569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88087</xdr:rowOff>
    </xdr:from>
    <xdr:to>
      <xdr:col>55</xdr:col>
      <xdr:colOff>88900</xdr:colOff>
      <xdr:row>34</xdr:row>
      <xdr:rowOff>88087</xdr:rowOff>
    </xdr:to>
    <xdr:cxnSp macro="">
      <xdr:nvCxnSpPr>
        <xdr:cNvPr id="113" name="直線コネクタ 112"/>
        <xdr:cNvCxnSpPr/>
      </xdr:nvCxnSpPr>
      <xdr:spPr>
        <a:xfrm>
          <a:off x="10388600" y="5917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22172</xdr:rowOff>
    </xdr:from>
    <xdr:ext cx="534377" cy="259045"/>
    <xdr:sp macro="" textlink="">
      <xdr:nvSpPr>
        <xdr:cNvPr id="114" name="【道路】&#10;一人当たり延長平均値テキスト"/>
        <xdr:cNvSpPr txBox="1"/>
      </xdr:nvSpPr>
      <xdr:spPr>
        <a:xfrm>
          <a:off x="10515600" y="6708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43745</xdr:rowOff>
    </xdr:from>
    <xdr:to>
      <xdr:col>55</xdr:col>
      <xdr:colOff>50800</xdr:colOff>
      <xdr:row>39</xdr:row>
      <xdr:rowOff>145345</xdr:rowOff>
    </xdr:to>
    <xdr:sp macro="" textlink="">
      <xdr:nvSpPr>
        <xdr:cNvPr id="115" name="フローチャート: 判断 114"/>
        <xdr:cNvSpPr/>
      </xdr:nvSpPr>
      <xdr:spPr>
        <a:xfrm>
          <a:off x="10426700" y="673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57804</xdr:rowOff>
    </xdr:from>
    <xdr:to>
      <xdr:col>50</xdr:col>
      <xdr:colOff>165100</xdr:colOff>
      <xdr:row>39</xdr:row>
      <xdr:rowOff>159404</xdr:rowOff>
    </xdr:to>
    <xdr:sp macro="" textlink="">
      <xdr:nvSpPr>
        <xdr:cNvPr id="116" name="フローチャート: 判断 115"/>
        <xdr:cNvSpPr/>
      </xdr:nvSpPr>
      <xdr:spPr>
        <a:xfrm>
          <a:off x="9588500" y="674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52146</xdr:rowOff>
    </xdr:from>
    <xdr:to>
      <xdr:col>46</xdr:col>
      <xdr:colOff>38100</xdr:colOff>
      <xdr:row>39</xdr:row>
      <xdr:rowOff>153746</xdr:rowOff>
    </xdr:to>
    <xdr:sp macro="" textlink="">
      <xdr:nvSpPr>
        <xdr:cNvPr id="117" name="フローチャート: 判断 116"/>
        <xdr:cNvSpPr/>
      </xdr:nvSpPr>
      <xdr:spPr>
        <a:xfrm>
          <a:off x="8699500" y="673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125488</xdr:rowOff>
    </xdr:from>
    <xdr:to>
      <xdr:col>41</xdr:col>
      <xdr:colOff>101600</xdr:colOff>
      <xdr:row>39</xdr:row>
      <xdr:rowOff>55638</xdr:rowOff>
    </xdr:to>
    <xdr:sp macro="" textlink="">
      <xdr:nvSpPr>
        <xdr:cNvPr id="118" name="フローチャート: 判断 117"/>
        <xdr:cNvSpPr/>
      </xdr:nvSpPr>
      <xdr:spPr>
        <a:xfrm>
          <a:off x="7810500" y="664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132137</xdr:rowOff>
    </xdr:from>
    <xdr:to>
      <xdr:col>55</xdr:col>
      <xdr:colOff>50800</xdr:colOff>
      <xdr:row>39</xdr:row>
      <xdr:rowOff>62287</xdr:rowOff>
    </xdr:to>
    <xdr:sp macro="" textlink="">
      <xdr:nvSpPr>
        <xdr:cNvPr id="124" name="楕円 123"/>
        <xdr:cNvSpPr/>
      </xdr:nvSpPr>
      <xdr:spPr>
        <a:xfrm>
          <a:off x="10426700" y="664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155014</xdr:rowOff>
    </xdr:from>
    <xdr:ext cx="534377" cy="259045"/>
    <xdr:sp macro="" textlink="">
      <xdr:nvSpPr>
        <xdr:cNvPr id="125" name="【道路】&#10;一人当たり延長該当値テキスト"/>
        <xdr:cNvSpPr txBox="1"/>
      </xdr:nvSpPr>
      <xdr:spPr>
        <a:xfrm>
          <a:off x="10515600" y="649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140824</xdr:rowOff>
    </xdr:from>
    <xdr:to>
      <xdr:col>50</xdr:col>
      <xdr:colOff>165100</xdr:colOff>
      <xdr:row>39</xdr:row>
      <xdr:rowOff>70974</xdr:rowOff>
    </xdr:to>
    <xdr:sp macro="" textlink="">
      <xdr:nvSpPr>
        <xdr:cNvPr id="126" name="楕円 125"/>
        <xdr:cNvSpPr/>
      </xdr:nvSpPr>
      <xdr:spPr>
        <a:xfrm>
          <a:off x="9588500" y="665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11487</xdr:rowOff>
    </xdr:from>
    <xdr:to>
      <xdr:col>55</xdr:col>
      <xdr:colOff>0</xdr:colOff>
      <xdr:row>39</xdr:row>
      <xdr:rowOff>20174</xdr:rowOff>
    </xdr:to>
    <xdr:cxnSp macro="">
      <xdr:nvCxnSpPr>
        <xdr:cNvPr id="127" name="直線コネクタ 126"/>
        <xdr:cNvCxnSpPr/>
      </xdr:nvCxnSpPr>
      <xdr:spPr>
        <a:xfrm flipV="1">
          <a:off x="9639300" y="6698037"/>
          <a:ext cx="8382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147282</xdr:rowOff>
    </xdr:from>
    <xdr:to>
      <xdr:col>46</xdr:col>
      <xdr:colOff>38100</xdr:colOff>
      <xdr:row>39</xdr:row>
      <xdr:rowOff>77432</xdr:rowOff>
    </xdr:to>
    <xdr:sp macro="" textlink="">
      <xdr:nvSpPr>
        <xdr:cNvPr id="128" name="楕円 127"/>
        <xdr:cNvSpPr/>
      </xdr:nvSpPr>
      <xdr:spPr>
        <a:xfrm>
          <a:off x="8699500" y="666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20174</xdr:rowOff>
    </xdr:from>
    <xdr:to>
      <xdr:col>50</xdr:col>
      <xdr:colOff>114300</xdr:colOff>
      <xdr:row>39</xdr:row>
      <xdr:rowOff>26632</xdr:rowOff>
    </xdr:to>
    <xdr:cxnSp macro="">
      <xdr:nvCxnSpPr>
        <xdr:cNvPr id="129" name="直線コネクタ 128"/>
        <xdr:cNvCxnSpPr/>
      </xdr:nvCxnSpPr>
      <xdr:spPr>
        <a:xfrm flipV="1">
          <a:off x="8750300" y="6706724"/>
          <a:ext cx="889000" cy="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152521</xdr:rowOff>
    </xdr:from>
    <xdr:to>
      <xdr:col>41</xdr:col>
      <xdr:colOff>101600</xdr:colOff>
      <xdr:row>39</xdr:row>
      <xdr:rowOff>82671</xdr:rowOff>
    </xdr:to>
    <xdr:sp macro="" textlink="">
      <xdr:nvSpPr>
        <xdr:cNvPr id="130" name="楕円 129"/>
        <xdr:cNvSpPr/>
      </xdr:nvSpPr>
      <xdr:spPr>
        <a:xfrm>
          <a:off x="7810500" y="666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26632</xdr:rowOff>
    </xdr:from>
    <xdr:to>
      <xdr:col>45</xdr:col>
      <xdr:colOff>177800</xdr:colOff>
      <xdr:row>39</xdr:row>
      <xdr:rowOff>31871</xdr:rowOff>
    </xdr:to>
    <xdr:cxnSp macro="">
      <xdr:nvCxnSpPr>
        <xdr:cNvPr id="131" name="直線コネクタ 130"/>
        <xdr:cNvCxnSpPr/>
      </xdr:nvCxnSpPr>
      <xdr:spPr>
        <a:xfrm flipV="1">
          <a:off x="7861300" y="6713182"/>
          <a:ext cx="889000" cy="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150531</xdr:rowOff>
    </xdr:from>
    <xdr:ext cx="534377" cy="259045"/>
    <xdr:sp macro="" textlink="">
      <xdr:nvSpPr>
        <xdr:cNvPr id="132" name="n_1aveValue【道路】&#10;一人当たり延長"/>
        <xdr:cNvSpPr txBox="1"/>
      </xdr:nvSpPr>
      <xdr:spPr>
        <a:xfrm>
          <a:off x="9359411" y="683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144873</xdr:rowOff>
    </xdr:from>
    <xdr:ext cx="534377" cy="259045"/>
    <xdr:sp macro="" textlink="">
      <xdr:nvSpPr>
        <xdr:cNvPr id="133" name="n_2aveValue【道路】&#10;一人当たり延長"/>
        <xdr:cNvSpPr txBox="1"/>
      </xdr:nvSpPr>
      <xdr:spPr>
        <a:xfrm>
          <a:off x="8483111" y="683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72166</xdr:rowOff>
    </xdr:from>
    <xdr:ext cx="534377" cy="259045"/>
    <xdr:sp macro="" textlink="">
      <xdr:nvSpPr>
        <xdr:cNvPr id="134" name="n_3aveValue【道路】&#10;一人当たり延長"/>
        <xdr:cNvSpPr txBox="1"/>
      </xdr:nvSpPr>
      <xdr:spPr>
        <a:xfrm>
          <a:off x="7594111" y="641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87501</xdr:rowOff>
    </xdr:from>
    <xdr:ext cx="534377" cy="259045"/>
    <xdr:sp macro="" textlink="">
      <xdr:nvSpPr>
        <xdr:cNvPr id="135" name="n_1mainValue【道路】&#10;一人当たり延長"/>
        <xdr:cNvSpPr txBox="1"/>
      </xdr:nvSpPr>
      <xdr:spPr>
        <a:xfrm>
          <a:off x="9359411" y="6431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93959</xdr:rowOff>
    </xdr:from>
    <xdr:ext cx="534377" cy="259045"/>
    <xdr:sp macro="" textlink="">
      <xdr:nvSpPr>
        <xdr:cNvPr id="136" name="n_2mainValue【道路】&#10;一人当たり延長"/>
        <xdr:cNvSpPr txBox="1"/>
      </xdr:nvSpPr>
      <xdr:spPr>
        <a:xfrm>
          <a:off x="8483111" y="6437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73798</xdr:rowOff>
    </xdr:from>
    <xdr:ext cx="534377" cy="259045"/>
    <xdr:sp macro="" textlink="">
      <xdr:nvSpPr>
        <xdr:cNvPr id="137" name="n_3mainValue【道路】&#10;一人当たり延長"/>
        <xdr:cNvSpPr txBox="1"/>
      </xdr:nvSpPr>
      <xdr:spPr>
        <a:xfrm>
          <a:off x="7594111" y="676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57150</xdr:rowOff>
    </xdr:from>
    <xdr:to>
      <xdr:col>24</xdr:col>
      <xdr:colOff>62865</xdr:colOff>
      <xdr:row>64</xdr:row>
      <xdr:rowOff>102870</xdr:rowOff>
    </xdr:to>
    <xdr:cxnSp macro="">
      <xdr:nvCxnSpPr>
        <xdr:cNvPr id="163" name="直線コネクタ 162"/>
        <xdr:cNvCxnSpPr/>
      </xdr:nvCxnSpPr>
      <xdr:spPr>
        <a:xfrm flipV="1">
          <a:off x="4634865" y="948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64"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5" name="直線コネクタ 164"/>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3827</xdr:rowOff>
    </xdr:from>
    <xdr:ext cx="405111" cy="259045"/>
    <xdr:sp macro="" textlink="">
      <xdr:nvSpPr>
        <xdr:cNvPr id="166" name="【橋りょう・トンネル】&#10;有形固定資産減価償却率最大値テキスト"/>
        <xdr:cNvSpPr txBox="1"/>
      </xdr:nvSpPr>
      <xdr:spPr>
        <a:xfrm>
          <a:off x="4673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57150</xdr:rowOff>
    </xdr:from>
    <xdr:to>
      <xdr:col>24</xdr:col>
      <xdr:colOff>152400</xdr:colOff>
      <xdr:row>55</xdr:row>
      <xdr:rowOff>57150</xdr:rowOff>
    </xdr:to>
    <xdr:cxnSp macro="">
      <xdr:nvCxnSpPr>
        <xdr:cNvPr id="167" name="直線コネクタ 166"/>
        <xdr:cNvCxnSpPr/>
      </xdr:nvCxnSpPr>
      <xdr:spPr>
        <a:xfrm>
          <a:off x="4546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158223</xdr:rowOff>
    </xdr:from>
    <xdr:ext cx="405111" cy="259045"/>
    <xdr:sp macro="" textlink="">
      <xdr:nvSpPr>
        <xdr:cNvPr id="168" name="【橋りょう・トンネル】&#10;有形固定資産減価償却率平均値テキスト"/>
        <xdr:cNvSpPr txBox="1"/>
      </xdr:nvSpPr>
      <xdr:spPr>
        <a:xfrm>
          <a:off x="4673600" y="9930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9" name="フローチャート: 判断 168"/>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70" name="フローチャート: 判断 169"/>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21046</xdr:rowOff>
    </xdr:from>
    <xdr:to>
      <xdr:col>15</xdr:col>
      <xdr:colOff>101600</xdr:colOff>
      <xdr:row>59</xdr:row>
      <xdr:rowOff>122646</xdr:rowOff>
    </xdr:to>
    <xdr:sp macro="" textlink="">
      <xdr:nvSpPr>
        <xdr:cNvPr id="171" name="フローチャート: 判断 170"/>
        <xdr:cNvSpPr/>
      </xdr:nvSpPr>
      <xdr:spPr>
        <a:xfrm>
          <a:off x="2857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133713</xdr:rowOff>
    </xdr:from>
    <xdr:to>
      <xdr:col>10</xdr:col>
      <xdr:colOff>165100</xdr:colOff>
      <xdr:row>59</xdr:row>
      <xdr:rowOff>63863</xdr:rowOff>
    </xdr:to>
    <xdr:sp macro="" textlink="">
      <xdr:nvSpPr>
        <xdr:cNvPr id="172" name="フローチャート: 判断 171"/>
        <xdr:cNvSpPr/>
      </xdr:nvSpPr>
      <xdr:spPr>
        <a:xfrm>
          <a:off x="1968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68399</xdr:rowOff>
    </xdr:from>
    <xdr:to>
      <xdr:col>24</xdr:col>
      <xdr:colOff>114300</xdr:colOff>
      <xdr:row>59</xdr:row>
      <xdr:rowOff>169999</xdr:rowOff>
    </xdr:to>
    <xdr:sp macro="" textlink="">
      <xdr:nvSpPr>
        <xdr:cNvPr id="178" name="楕円 177"/>
        <xdr:cNvSpPr/>
      </xdr:nvSpPr>
      <xdr:spPr>
        <a:xfrm>
          <a:off x="4584700" y="1018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46826</xdr:rowOff>
    </xdr:from>
    <xdr:ext cx="405111" cy="259045"/>
    <xdr:sp macro="" textlink="">
      <xdr:nvSpPr>
        <xdr:cNvPr id="179" name="【橋りょう・トンネル】&#10;有形固定資産減価償却率該当値テキスト"/>
        <xdr:cNvSpPr txBox="1"/>
      </xdr:nvSpPr>
      <xdr:spPr>
        <a:xfrm>
          <a:off x="4673600" y="10162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94524</xdr:rowOff>
    </xdr:from>
    <xdr:to>
      <xdr:col>20</xdr:col>
      <xdr:colOff>38100</xdr:colOff>
      <xdr:row>60</xdr:row>
      <xdr:rowOff>24674</xdr:rowOff>
    </xdr:to>
    <xdr:sp macro="" textlink="">
      <xdr:nvSpPr>
        <xdr:cNvPr id="180" name="楕円 179"/>
        <xdr:cNvSpPr/>
      </xdr:nvSpPr>
      <xdr:spPr>
        <a:xfrm>
          <a:off x="3746500" y="1021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119199</xdr:rowOff>
    </xdr:from>
    <xdr:to>
      <xdr:col>24</xdr:col>
      <xdr:colOff>63500</xdr:colOff>
      <xdr:row>59</xdr:row>
      <xdr:rowOff>145324</xdr:rowOff>
    </xdr:to>
    <xdr:cxnSp macro="">
      <xdr:nvCxnSpPr>
        <xdr:cNvPr id="181" name="直線コネクタ 180"/>
        <xdr:cNvCxnSpPr/>
      </xdr:nvCxnSpPr>
      <xdr:spPr>
        <a:xfrm flipV="1">
          <a:off x="3797300" y="10234749"/>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120650</xdr:rowOff>
    </xdr:from>
    <xdr:to>
      <xdr:col>15</xdr:col>
      <xdr:colOff>101600</xdr:colOff>
      <xdr:row>60</xdr:row>
      <xdr:rowOff>50800</xdr:rowOff>
    </xdr:to>
    <xdr:sp macro="" textlink="">
      <xdr:nvSpPr>
        <xdr:cNvPr id="182" name="楕円 181"/>
        <xdr:cNvSpPr/>
      </xdr:nvSpPr>
      <xdr:spPr>
        <a:xfrm>
          <a:off x="2857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145324</xdr:rowOff>
    </xdr:from>
    <xdr:to>
      <xdr:col>19</xdr:col>
      <xdr:colOff>177800</xdr:colOff>
      <xdr:row>60</xdr:row>
      <xdr:rowOff>0</xdr:rowOff>
    </xdr:to>
    <xdr:cxnSp macro="">
      <xdr:nvCxnSpPr>
        <xdr:cNvPr id="183" name="直線コネクタ 182"/>
        <xdr:cNvCxnSpPr/>
      </xdr:nvCxnSpPr>
      <xdr:spPr>
        <a:xfrm flipV="1">
          <a:off x="2908300" y="1026087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141877</xdr:rowOff>
    </xdr:from>
    <xdr:to>
      <xdr:col>10</xdr:col>
      <xdr:colOff>165100</xdr:colOff>
      <xdr:row>60</xdr:row>
      <xdr:rowOff>72027</xdr:rowOff>
    </xdr:to>
    <xdr:sp macro="" textlink="">
      <xdr:nvSpPr>
        <xdr:cNvPr id="184" name="楕円 183"/>
        <xdr:cNvSpPr/>
      </xdr:nvSpPr>
      <xdr:spPr>
        <a:xfrm>
          <a:off x="1968500" y="1025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0</xdr:rowOff>
    </xdr:from>
    <xdr:to>
      <xdr:col>15</xdr:col>
      <xdr:colOff>50800</xdr:colOff>
      <xdr:row>60</xdr:row>
      <xdr:rowOff>21227</xdr:rowOff>
    </xdr:to>
    <xdr:cxnSp macro="">
      <xdr:nvCxnSpPr>
        <xdr:cNvPr id="185" name="直線コネクタ 184"/>
        <xdr:cNvCxnSpPr/>
      </xdr:nvCxnSpPr>
      <xdr:spPr>
        <a:xfrm flipV="1">
          <a:off x="2019300" y="1028700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114680</xdr:rowOff>
    </xdr:from>
    <xdr:ext cx="405111" cy="259045"/>
    <xdr:sp macro="" textlink="">
      <xdr:nvSpPr>
        <xdr:cNvPr id="186" name="n_1aveValue【橋りょう・トンネル】&#10;有形固定資産減価償却率"/>
        <xdr:cNvSpPr txBox="1"/>
      </xdr:nvSpPr>
      <xdr:spPr>
        <a:xfrm>
          <a:off x="3582044" y="988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139173</xdr:rowOff>
    </xdr:from>
    <xdr:ext cx="405111" cy="259045"/>
    <xdr:sp macro="" textlink="">
      <xdr:nvSpPr>
        <xdr:cNvPr id="187" name="n_2aveValue【橋りょう・トンネル】&#10;有形固定資産減価償却率"/>
        <xdr:cNvSpPr txBox="1"/>
      </xdr:nvSpPr>
      <xdr:spPr>
        <a:xfrm>
          <a:off x="2705744" y="991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80390</xdr:rowOff>
    </xdr:from>
    <xdr:ext cx="405111" cy="259045"/>
    <xdr:sp macro="" textlink="">
      <xdr:nvSpPr>
        <xdr:cNvPr id="188" name="n_3aveValue【橋りょう・トンネル】&#10;有形固定資産減価償却率"/>
        <xdr:cNvSpPr txBox="1"/>
      </xdr:nvSpPr>
      <xdr:spPr>
        <a:xfrm>
          <a:off x="18167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15801</xdr:rowOff>
    </xdr:from>
    <xdr:ext cx="405111" cy="259045"/>
    <xdr:sp macro="" textlink="">
      <xdr:nvSpPr>
        <xdr:cNvPr id="189" name="n_1mainValue【橋りょう・トンネル】&#10;有形固定資産減価償却率"/>
        <xdr:cNvSpPr txBox="1"/>
      </xdr:nvSpPr>
      <xdr:spPr>
        <a:xfrm>
          <a:off x="3582044" y="1030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41927</xdr:rowOff>
    </xdr:from>
    <xdr:ext cx="405111" cy="259045"/>
    <xdr:sp macro="" textlink="">
      <xdr:nvSpPr>
        <xdr:cNvPr id="190" name="n_2mainValue【橋りょう・トンネル】&#10;有形固定資産減価償却率"/>
        <xdr:cNvSpPr txBox="1"/>
      </xdr:nvSpPr>
      <xdr:spPr>
        <a:xfrm>
          <a:off x="2705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63154</xdr:rowOff>
    </xdr:from>
    <xdr:ext cx="405111" cy="259045"/>
    <xdr:sp macro="" textlink="">
      <xdr:nvSpPr>
        <xdr:cNvPr id="191" name="n_3mainValue【橋りょう・トンネル】&#10;有形固定資産減価償却率"/>
        <xdr:cNvSpPr txBox="1"/>
      </xdr:nvSpPr>
      <xdr:spPr>
        <a:xfrm>
          <a:off x="1816744" y="1035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2" name="直線コネクタ 20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3" name="テキスト ボックス 20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4" name="直線コネクタ 20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5" name="テキスト ボックス 204"/>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6" name="直線コネクタ 20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7" name="テキスト ボックス 206"/>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8" name="直線コネクタ 20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9" name="テキスト ボックス 208"/>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1" name="テキスト ボックス 21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82102</xdr:rowOff>
    </xdr:from>
    <xdr:to>
      <xdr:col>54</xdr:col>
      <xdr:colOff>189865</xdr:colOff>
      <xdr:row>63</xdr:row>
      <xdr:rowOff>170402</xdr:rowOff>
    </xdr:to>
    <xdr:cxnSp macro="">
      <xdr:nvCxnSpPr>
        <xdr:cNvPr id="213" name="直線コネクタ 212"/>
        <xdr:cNvCxnSpPr/>
      </xdr:nvCxnSpPr>
      <xdr:spPr>
        <a:xfrm flipV="1">
          <a:off x="10476865" y="9511852"/>
          <a:ext cx="0" cy="145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2779</xdr:rowOff>
    </xdr:from>
    <xdr:ext cx="469744" cy="259045"/>
    <xdr:sp macro="" textlink="">
      <xdr:nvSpPr>
        <xdr:cNvPr id="214" name="【橋りょう・トンネル】&#10;一人当たり有形固定資産（償却資産）額最小値テキスト"/>
        <xdr:cNvSpPr txBox="1"/>
      </xdr:nvSpPr>
      <xdr:spPr>
        <a:xfrm>
          <a:off x="10515600" y="1097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170402</xdr:rowOff>
    </xdr:from>
    <xdr:to>
      <xdr:col>55</xdr:col>
      <xdr:colOff>88900</xdr:colOff>
      <xdr:row>63</xdr:row>
      <xdr:rowOff>170402</xdr:rowOff>
    </xdr:to>
    <xdr:cxnSp macro="">
      <xdr:nvCxnSpPr>
        <xdr:cNvPr id="215" name="直線コネクタ 214"/>
        <xdr:cNvCxnSpPr/>
      </xdr:nvCxnSpPr>
      <xdr:spPr>
        <a:xfrm>
          <a:off x="10388600" y="1097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28779</xdr:rowOff>
    </xdr:from>
    <xdr:ext cx="690189" cy="259045"/>
    <xdr:sp macro="" textlink="">
      <xdr:nvSpPr>
        <xdr:cNvPr id="216" name="【橋りょう・トンネル】&#10;一人当たり有形固定資産（償却資産）額最大値テキスト"/>
        <xdr:cNvSpPr txBox="1"/>
      </xdr:nvSpPr>
      <xdr:spPr>
        <a:xfrm>
          <a:off x="10515600" y="92870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82102</xdr:rowOff>
    </xdr:from>
    <xdr:to>
      <xdr:col>55</xdr:col>
      <xdr:colOff>88900</xdr:colOff>
      <xdr:row>55</xdr:row>
      <xdr:rowOff>82102</xdr:rowOff>
    </xdr:to>
    <xdr:cxnSp macro="">
      <xdr:nvCxnSpPr>
        <xdr:cNvPr id="217" name="直線コネクタ 216"/>
        <xdr:cNvCxnSpPr/>
      </xdr:nvCxnSpPr>
      <xdr:spPr>
        <a:xfrm>
          <a:off x="10388600" y="951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145909</xdr:rowOff>
    </xdr:from>
    <xdr:ext cx="599010" cy="259045"/>
    <xdr:sp macro="" textlink="">
      <xdr:nvSpPr>
        <xdr:cNvPr id="218" name="【橋りょう・トンネル】&#10;一人当たり有形固定資産（償却資産）額平均値テキスト"/>
        <xdr:cNvSpPr txBox="1"/>
      </xdr:nvSpPr>
      <xdr:spPr>
        <a:xfrm>
          <a:off x="10515600" y="10432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123032</xdr:rowOff>
    </xdr:from>
    <xdr:to>
      <xdr:col>55</xdr:col>
      <xdr:colOff>50800</xdr:colOff>
      <xdr:row>62</xdr:row>
      <xdr:rowOff>53182</xdr:rowOff>
    </xdr:to>
    <xdr:sp macro="" textlink="">
      <xdr:nvSpPr>
        <xdr:cNvPr id="219" name="フローチャート: 判断 218"/>
        <xdr:cNvSpPr/>
      </xdr:nvSpPr>
      <xdr:spPr>
        <a:xfrm>
          <a:off x="10426700" y="1058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137719</xdr:rowOff>
    </xdr:from>
    <xdr:to>
      <xdr:col>50</xdr:col>
      <xdr:colOff>165100</xdr:colOff>
      <xdr:row>62</xdr:row>
      <xdr:rowOff>67869</xdr:rowOff>
    </xdr:to>
    <xdr:sp macro="" textlink="">
      <xdr:nvSpPr>
        <xdr:cNvPr id="220" name="フローチャート: 判断 219"/>
        <xdr:cNvSpPr/>
      </xdr:nvSpPr>
      <xdr:spPr>
        <a:xfrm>
          <a:off x="9588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147317</xdr:rowOff>
    </xdr:from>
    <xdr:to>
      <xdr:col>46</xdr:col>
      <xdr:colOff>38100</xdr:colOff>
      <xdr:row>62</xdr:row>
      <xdr:rowOff>77467</xdr:rowOff>
    </xdr:to>
    <xdr:sp macro="" textlink="">
      <xdr:nvSpPr>
        <xdr:cNvPr id="221" name="フローチャート: 判断 220"/>
        <xdr:cNvSpPr/>
      </xdr:nvSpPr>
      <xdr:spPr>
        <a:xfrm>
          <a:off x="8699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43093</xdr:rowOff>
    </xdr:from>
    <xdr:to>
      <xdr:col>41</xdr:col>
      <xdr:colOff>101600</xdr:colOff>
      <xdr:row>62</xdr:row>
      <xdr:rowOff>144693</xdr:rowOff>
    </xdr:to>
    <xdr:sp macro="" textlink="">
      <xdr:nvSpPr>
        <xdr:cNvPr id="222" name="フローチャート: 判断 221"/>
        <xdr:cNvSpPr/>
      </xdr:nvSpPr>
      <xdr:spPr>
        <a:xfrm>
          <a:off x="7810500" y="1067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155918</xdr:rowOff>
    </xdr:from>
    <xdr:to>
      <xdr:col>55</xdr:col>
      <xdr:colOff>50800</xdr:colOff>
      <xdr:row>62</xdr:row>
      <xdr:rowOff>86068</xdr:rowOff>
    </xdr:to>
    <xdr:sp macro="" textlink="">
      <xdr:nvSpPr>
        <xdr:cNvPr id="228" name="楕円 227"/>
        <xdr:cNvSpPr/>
      </xdr:nvSpPr>
      <xdr:spPr>
        <a:xfrm>
          <a:off x="10426700" y="10614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134345</xdr:rowOff>
    </xdr:from>
    <xdr:ext cx="599010" cy="259045"/>
    <xdr:sp macro="" textlink="">
      <xdr:nvSpPr>
        <xdr:cNvPr id="229" name="【橋りょう・トンネル】&#10;一人当たり有形固定資産（償却資産）額該当値テキスト"/>
        <xdr:cNvSpPr txBox="1"/>
      </xdr:nvSpPr>
      <xdr:spPr>
        <a:xfrm>
          <a:off x="10515600" y="10592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160860</xdr:rowOff>
    </xdr:from>
    <xdr:to>
      <xdr:col>50</xdr:col>
      <xdr:colOff>165100</xdr:colOff>
      <xdr:row>62</xdr:row>
      <xdr:rowOff>91010</xdr:rowOff>
    </xdr:to>
    <xdr:sp macro="" textlink="">
      <xdr:nvSpPr>
        <xdr:cNvPr id="230" name="楕円 229"/>
        <xdr:cNvSpPr/>
      </xdr:nvSpPr>
      <xdr:spPr>
        <a:xfrm>
          <a:off x="9588500" y="1061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35268</xdr:rowOff>
    </xdr:from>
    <xdr:to>
      <xdr:col>55</xdr:col>
      <xdr:colOff>0</xdr:colOff>
      <xdr:row>62</xdr:row>
      <xdr:rowOff>40210</xdr:rowOff>
    </xdr:to>
    <xdr:cxnSp macro="">
      <xdr:nvCxnSpPr>
        <xdr:cNvPr id="231" name="直線コネクタ 230"/>
        <xdr:cNvCxnSpPr/>
      </xdr:nvCxnSpPr>
      <xdr:spPr>
        <a:xfrm flipV="1">
          <a:off x="9639300" y="10665168"/>
          <a:ext cx="838200" cy="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164791</xdr:rowOff>
    </xdr:from>
    <xdr:to>
      <xdr:col>46</xdr:col>
      <xdr:colOff>38100</xdr:colOff>
      <xdr:row>62</xdr:row>
      <xdr:rowOff>94941</xdr:rowOff>
    </xdr:to>
    <xdr:sp macro="" textlink="">
      <xdr:nvSpPr>
        <xdr:cNvPr id="232" name="楕円 231"/>
        <xdr:cNvSpPr/>
      </xdr:nvSpPr>
      <xdr:spPr>
        <a:xfrm>
          <a:off x="8699500" y="1062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40210</xdr:rowOff>
    </xdr:from>
    <xdr:to>
      <xdr:col>50</xdr:col>
      <xdr:colOff>114300</xdr:colOff>
      <xdr:row>62</xdr:row>
      <xdr:rowOff>44141</xdr:rowOff>
    </xdr:to>
    <xdr:cxnSp macro="">
      <xdr:nvCxnSpPr>
        <xdr:cNvPr id="233" name="直線コネクタ 232"/>
        <xdr:cNvCxnSpPr/>
      </xdr:nvCxnSpPr>
      <xdr:spPr>
        <a:xfrm flipV="1">
          <a:off x="8750300" y="10670110"/>
          <a:ext cx="889000" cy="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169539</xdr:rowOff>
    </xdr:from>
    <xdr:to>
      <xdr:col>41</xdr:col>
      <xdr:colOff>101600</xdr:colOff>
      <xdr:row>62</xdr:row>
      <xdr:rowOff>99689</xdr:rowOff>
    </xdr:to>
    <xdr:sp macro="" textlink="">
      <xdr:nvSpPr>
        <xdr:cNvPr id="234" name="楕円 233"/>
        <xdr:cNvSpPr/>
      </xdr:nvSpPr>
      <xdr:spPr>
        <a:xfrm>
          <a:off x="7810500" y="1062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44141</xdr:rowOff>
    </xdr:from>
    <xdr:to>
      <xdr:col>45</xdr:col>
      <xdr:colOff>177800</xdr:colOff>
      <xdr:row>62</xdr:row>
      <xdr:rowOff>48889</xdr:rowOff>
    </xdr:to>
    <xdr:cxnSp macro="">
      <xdr:nvCxnSpPr>
        <xdr:cNvPr id="235" name="直線コネクタ 234"/>
        <xdr:cNvCxnSpPr/>
      </xdr:nvCxnSpPr>
      <xdr:spPr>
        <a:xfrm flipV="1">
          <a:off x="7861300" y="10674041"/>
          <a:ext cx="889000" cy="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84396</xdr:rowOff>
    </xdr:from>
    <xdr:ext cx="599010" cy="259045"/>
    <xdr:sp macro="" textlink="">
      <xdr:nvSpPr>
        <xdr:cNvPr id="236" name="n_1aveValue【橋りょう・トンネル】&#10;一人当たり有形固定資産（償却資産）額"/>
        <xdr:cNvSpPr txBox="1"/>
      </xdr:nvSpPr>
      <xdr:spPr>
        <a:xfrm>
          <a:off x="9327095" y="1037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93994</xdr:rowOff>
    </xdr:from>
    <xdr:ext cx="599010" cy="259045"/>
    <xdr:sp macro="" textlink="">
      <xdr:nvSpPr>
        <xdr:cNvPr id="237" name="n_2aveValue【橋りょう・トンネル】&#10;一人当たり有形固定資産（償却資産）額"/>
        <xdr:cNvSpPr txBox="1"/>
      </xdr:nvSpPr>
      <xdr:spPr>
        <a:xfrm>
          <a:off x="84507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135820</xdr:rowOff>
    </xdr:from>
    <xdr:ext cx="599010" cy="259045"/>
    <xdr:sp macro="" textlink="">
      <xdr:nvSpPr>
        <xdr:cNvPr id="238" name="n_3aveValue【橋りょう・トンネル】&#10;一人当たり有形固定資産（償却資産）額"/>
        <xdr:cNvSpPr txBox="1"/>
      </xdr:nvSpPr>
      <xdr:spPr>
        <a:xfrm>
          <a:off x="7561795" y="1076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82137</xdr:rowOff>
    </xdr:from>
    <xdr:ext cx="599010" cy="259045"/>
    <xdr:sp macro="" textlink="">
      <xdr:nvSpPr>
        <xdr:cNvPr id="239" name="n_1mainValue【橋りょう・トンネル】&#10;一人当たり有形固定資産（償却資産）額"/>
        <xdr:cNvSpPr txBox="1"/>
      </xdr:nvSpPr>
      <xdr:spPr>
        <a:xfrm>
          <a:off x="9327095" y="10712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86068</xdr:rowOff>
    </xdr:from>
    <xdr:ext cx="599010" cy="259045"/>
    <xdr:sp macro="" textlink="">
      <xdr:nvSpPr>
        <xdr:cNvPr id="240" name="n_2mainValue【橋りょう・トンネル】&#10;一人当たり有形固定資産（償却資産）額"/>
        <xdr:cNvSpPr txBox="1"/>
      </xdr:nvSpPr>
      <xdr:spPr>
        <a:xfrm>
          <a:off x="8450795" y="1071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116216</xdr:rowOff>
    </xdr:from>
    <xdr:ext cx="599010" cy="259045"/>
    <xdr:sp macro="" textlink="">
      <xdr:nvSpPr>
        <xdr:cNvPr id="241" name="n_3mainValue【橋りょう・トンネル】&#10;一人当たり有形固定資産（償却資産）額"/>
        <xdr:cNvSpPr txBox="1"/>
      </xdr:nvSpPr>
      <xdr:spPr>
        <a:xfrm>
          <a:off x="7561795" y="1040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135255</xdr:rowOff>
    </xdr:from>
    <xdr:to>
      <xdr:col>24</xdr:col>
      <xdr:colOff>62865</xdr:colOff>
      <xdr:row>85</xdr:row>
      <xdr:rowOff>78105</xdr:rowOff>
    </xdr:to>
    <xdr:cxnSp macro="">
      <xdr:nvCxnSpPr>
        <xdr:cNvPr id="266" name="直線コネクタ 265"/>
        <xdr:cNvCxnSpPr/>
      </xdr:nvCxnSpPr>
      <xdr:spPr>
        <a:xfrm flipV="1">
          <a:off x="4634865" y="1333690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81932</xdr:rowOff>
    </xdr:from>
    <xdr:ext cx="405111" cy="259045"/>
    <xdr:sp macro="" textlink="">
      <xdr:nvSpPr>
        <xdr:cNvPr id="267" name="【公営住宅】&#10;有形固定資産減価償却率最小値テキスト"/>
        <xdr:cNvSpPr txBox="1"/>
      </xdr:nvSpPr>
      <xdr:spPr>
        <a:xfrm>
          <a:off x="4673600" y="1465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78105</xdr:rowOff>
    </xdr:from>
    <xdr:to>
      <xdr:col>24</xdr:col>
      <xdr:colOff>152400</xdr:colOff>
      <xdr:row>85</xdr:row>
      <xdr:rowOff>78105</xdr:rowOff>
    </xdr:to>
    <xdr:cxnSp macro="">
      <xdr:nvCxnSpPr>
        <xdr:cNvPr id="268" name="直線コネクタ 267"/>
        <xdr:cNvCxnSpPr/>
      </xdr:nvCxnSpPr>
      <xdr:spPr>
        <a:xfrm>
          <a:off x="4546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81932</xdr:rowOff>
    </xdr:from>
    <xdr:ext cx="405111" cy="259045"/>
    <xdr:sp macro="" textlink="">
      <xdr:nvSpPr>
        <xdr:cNvPr id="269" name="【公営住宅】&#10;有形固定資産減価償却率最大値テキスト"/>
        <xdr:cNvSpPr txBox="1"/>
      </xdr:nvSpPr>
      <xdr:spPr>
        <a:xfrm>
          <a:off x="4673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135255</xdr:rowOff>
    </xdr:from>
    <xdr:to>
      <xdr:col>24</xdr:col>
      <xdr:colOff>152400</xdr:colOff>
      <xdr:row>77</xdr:row>
      <xdr:rowOff>135255</xdr:rowOff>
    </xdr:to>
    <xdr:cxnSp macro="">
      <xdr:nvCxnSpPr>
        <xdr:cNvPr id="270" name="直線コネクタ 269"/>
        <xdr:cNvCxnSpPr/>
      </xdr:nvCxnSpPr>
      <xdr:spPr>
        <a:xfrm>
          <a:off x="4546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71138</xdr:rowOff>
    </xdr:from>
    <xdr:ext cx="405111" cy="259045"/>
    <xdr:sp macro="" textlink="">
      <xdr:nvSpPr>
        <xdr:cNvPr id="271" name="【公営住宅】&#10;有形固定資産減価償却率平均値テキスト"/>
        <xdr:cNvSpPr txBox="1"/>
      </xdr:nvSpPr>
      <xdr:spPr>
        <a:xfrm>
          <a:off x="4673600" y="13787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48261</xdr:rowOff>
    </xdr:from>
    <xdr:to>
      <xdr:col>24</xdr:col>
      <xdr:colOff>114300</xdr:colOff>
      <xdr:row>81</xdr:row>
      <xdr:rowOff>149861</xdr:rowOff>
    </xdr:to>
    <xdr:sp macro="" textlink="">
      <xdr:nvSpPr>
        <xdr:cNvPr id="272" name="フローチャート: 判断 271"/>
        <xdr:cNvSpPr/>
      </xdr:nvSpPr>
      <xdr:spPr>
        <a:xfrm>
          <a:off x="4584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273" name="フローチャート: 判断 272"/>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74" name="フローチャート: 判断 273"/>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120650</xdr:rowOff>
    </xdr:from>
    <xdr:to>
      <xdr:col>10</xdr:col>
      <xdr:colOff>165100</xdr:colOff>
      <xdr:row>82</xdr:row>
      <xdr:rowOff>50800</xdr:rowOff>
    </xdr:to>
    <xdr:sp macro="" textlink="">
      <xdr:nvSpPr>
        <xdr:cNvPr id="275" name="フローチャート: 判断 274"/>
        <xdr:cNvSpPr/>
      </xdr:nvSpPr>
      <xdr:spPr>
        <a:xfrm>
          <a:off x="1968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48261</xdr:rowOff>
    </xdr:from>
    <xdr:to>
      <xdr:col>24</xdr:col>
      <xdr:colOff>114300</xdr:colOff>
      <xdr:row>81</xdr:row>
      <xdr:rowOff>149861</xdr:rowOff>
    </xdr:to>
    <xdr:sp macro="" textlink="">
      <xdr:nvSpPr>
        <xdr:cNvPr id="281" name="楕円 280"/>
        <xdr:cNvSpPr/>
      </xdr:nvSpPr>
      <xdr:spPr>
        <a:xfrm>
          <a:off x="4584700" y="1393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26688</xdr:rowOff>
    </xdr:from>
    <xdr:ext cx="405111" cy="259045"/>
    <xdr:sp macro="" textlink="">
      <xdr:nvSpPr>
        <xdr:cNvPr id="282" name="【公営住宅】&#10;有形固定資産減価償却率該当値テキスト"/>
        <xdr:cNvSpPr txBox="1"/>
      </xdr:nvSpPr>
      <xdr:spPr>
        <a:xfrm>
          <a:off x="4673600" y="13914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53975</xdr:rowOff>
    </xdr:from>
    <xdr:to>
      <xdr:col>20</xdr:col>
      <xdr:colOff>38100</xdr:colOff>
      <xdr:row>81</xdr:row>
      <xdr:rowOff>155575</xdr:rowOff>
    </xdr:to>
    <xdr:sp macro="" textlink="">
      <xdr:nvSpPr>
        <xdr:cNvPr id="283" name="楕円 282"/>
        <xdr:cNvSpPr/>
      </xdr:nvSpPr>
      <xdr:spPr>
        <a:xfrm>
          <a:off x="3746500" y="1394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99061</xdr:rowOff>
    </xdr:from>
    <xdr:to>
      <xdr:col>24</xdr:col>
      <xdr:colOff>63500</xdr:colOff>
      <xdr:row>81</xdr:row>
      <xdr:rowOff>104775</xdr:rowOff>
    </xdr:to>
    <xdr:cxnSp macro="">
      <xdr:nvCxnSpPr>
        <xdr:cNvPr id="284" name="直線コネクタ 283"/>
        <xdr:cNvCxnSpPr/>
      </xdr:nvCxnSpPr>
      <xdr:spPr>
        <a:xfrm flipV="1">
          <a:off x="3797300" y="13986511"/>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59689</xdr:rowOff>
    </xdr:from>
    <xdr:to>
      <xdr:col>15</xdr:col>
      <xdr:colOff>101600</xdr:colOff>
      <xdr:row>81</xdr:row>
      <xdr:rowOff>161289</xdr:rowOff>
    </xdr:to>
    <xdr:sp macro="" textlink="">
      <xdr:nvSpPr>
        <xdr:cNvPr id="285" name="楕円 284"/>
        <xdr:cNvSpPr/>
      </xdr:nvSpPr>
      <xdr:spPr>
        <a:xfrm>
          <a:off x="2857500" y="1394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104775</xdr:rowOff>
    </xdr:from>
    <xdr:to>
      <xdr:col>19</xdr:col>
      <xdr:colOff>177800</xdr:colOff>
      <xdr:row>81</xdr:row>
      <xdr:rowOff>110489</xdr:rowOff>
    </xdr:to>
    <xdr:cxnSp macro="">
      <xdr:nvCxnSpPr>
        <xdr:cNvPr id="286" name="直線コネクタ 285"/>
        <xdr:cNvCxnSpPr/>
      </xdr:nvCxnSpPr>
      <xdr:spPr>
        <a:xfrm flipV="1">
          <a:off x="2908300" y="1399222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12064</xdr:rowOff>
    </xdr:from>
    <xdr:to>
      <xdr:col>10</xdr:col>
      <xdr:colOff>165100</xdr:colOff>
      <xdr:row>81</xdr:row>
      <xdr:rowOff>113664</xdr:rowOff>
    </xdr:to>
    <xdr:sp macro="" textlink="">
      <xdr:nvSpPr>
        <xdr:cNvPr id="287" name="楕円 286"/>
        <xdr:cNvSpPr/>
      </xdr:nvSpPr>
      <xdr:spPr>
        <a:xfrm>
          <a:off x="1968500" y="1389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62864</xdr:rowOff>
    </xdr:from>
    <xdr:to>
      <xdr:col>15</xdr:col>
      <xdr:colOff>50800</xdr:colOff>
      <xdr:row>81</xdr:row>
      <xdr:rowOff>110489</xdr:rowOff>
    </xdr:to>
    <xdr:cxnSp macro="">
      <xdr:nvCxnSpPr>
        <xdr:cNvPr id="288" name="直線コネクタ 287"/>
        <xdr:cNvCxnSpPr/>
      </xdr:nvCxnSpPr>
      <xdr:spPr>
        <a:xfrm>
          <a:off x="2019300" y="13950314"/>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154322</xdr:rowOff>
    </xdr:from>
    <xdr:ext cx="405111" cy="259045"/>
    <xdr:sp macro="" textlink="">
      <xdr:nvSpPr>
        <xdr:cNvPr id="289" name="n_1aveValue【公営住宅】&#10;有形固定資産減価償却率"/>
        <xdr:cNvSpPr txBox="1"/>
      </xdr:nvSpPr>
      <xdr:spPr>
        <a:xfrm>
          <a:off x="35820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11447</xdr:rowOff>
    </xdr:from>
    <xdr:ext cx="405111" cy="259045"/>
    <xdr:sp macro="" textlink="">
      <xdr:nvSpPr>
        <xdr:cNvPr id="290" name="n_2aveValue【公営住宅】&#10;有形固定資産減価償却率"/>
        <xdr:cNvSpPr txBox="1"/>
      </xdr:nvSpPr>
      <xdr:spPr>
        <a:xfrm>
          <a:off x="2705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41927</xdr:rowOff>
    </xdr:from>
    <xdr:ext cx="405111" cy="259045"/>
    <xdr:sp macro="" textlink="">
      <xdr:nvSpPr>
        <xdr:cNvPr id="291" name="n_3aveValue【公営住宅】&#10;有形固定資産減価償却率"/>
        <xdr:cNvSpPr txBox="1"/>
      </xdr:nvSpPr>
      <xdr:spPr>
        <a:xfrm>
          <a:off x="1816744"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652</xdr:rowOff>
    </xdr:from>
    <xdr:ext cx="405111" cy="259045"/>
    <xdr:sp macro="" textlink="">
      <xdr:nvSpPr>
        <xdr:cNvPr id="292" name="n_1mainValue【公営住宅】&#10;有形固定資産減価償却率"/>
        <xdr:cNvSpPr txBox="1"/>
      </xdr:nvSpPr>
      <xdr:spPr>
        <a:xfrm>
          <a:off x="3582044" y="1371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6366</xdr:rowOff>
    </xdr:from>
    <xdr:ext cx="405111" cy="259045"/>
    <xdr:sp macro="" textlink="">
      <xdr:nvSpPr>
        <xdr:cNvPr id="293" name="n_2mainValue【公営住宅】&#10;有形固定資産減価償却率"/>
        <xdr:cNvSpPr txBox="1"/>
      </xdr:nvSpPr>
      <xdr:spPr>
        <a:xfrm>
          <a:off x="27057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130191</xdr:rowOff>
    </xdr:from>
    <xdr:ext cx="405111" cy="259045"/>
    <xdr:sp macro="" textlink="">
      <xdr:nvSpPr>
        <xdr:cNvPr id="294" name="n_3mainValue【公営住宅】&#10;有形固定資産減価償却率"/>
        <xdr:cNvSpPr txBox="1"/>
      </xdr:nvSpPr>
      <xdr:spPr>
        <a:xfrm>
          <a:off x="1816744" y="1367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5" name="直線コネクタ 30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6" name="テキスト ボックス 30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7" name="直線コネクタ 30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8" name="テキスト ボックス 30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9" name="直線コネクタ 30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0" name="テキスト ボックス 30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1" name="直線コネクタ 31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2" name="テキスト ボックス 31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3" name="直線コネクタ 31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4" name="テキスト ボックス 31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5" name="直線コネクタ 31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16" name="テキスト ボックス 315"/>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8" name="テキスト ボックス 317"/>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74349</xdr:rowOff>
    </xdr:from>
    <xdr:to>
      <xdr:col>54</xdr:col>
      <xdr:colOff>189865</xdr:colOff>
      <xdr:row>86</xdr:row>
      <xdr:rowOff>147011</xdr:rowOff>
    </xdr:to>
    <xdr:cxnSp macro="">
      <xdr:nvCxnSpPr>
        <xdr:cNvPr id="320" name="直線コネクタ 319"/>
        <xdr:cNvCxnSpPr/>
      </xdr:nvCxnSpPr>
      <xdr:spPr>
        <a:xfrm flipV="1">
          <a:off x="10476865" y="13275999"/>
          <a:ext cx="0" cy="16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150838</xdr:rowOff>
    </xdr:from>
    <xdr:ext cx="469744" cy="259045"/>
    <xdr:sp macro="" textlink="">
      <xdr:nvSpPr>
        <xdr:cNvPr id="321" name="【公営住宅】&#10;一人当たり面積最小値テキスト"/>
        <xdr:cNvSpPr txBox="1"/>
      </xdr:nvSpPr>
      <xdr:spPr>
        <a:xfrm>
          <a:off x="10515600" y="1489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147011</xdr:rowOff>
    </xdr:from>
    <xdr:to>
      <xdr:col>55</xdr:col>
      <xdr:colOff>88900</xdr:colOff>
      <xdr:row>86</xdr:row>
      <xdr:rowOff>147011</xdr:rowOff>
    </xdr:to>
    <xdr:cxnSp macro="">
      <xdr:nvCxnSpPr>
        <xdr:cNvPr id="322" name="直線コネクタ 321"/>
        <xdr:cNvCxnSpPr/>
      </xdr:nvCxnSpPr>
      <xdr:spPr>
        <a:xfrm>
          <a:off x="10388600" y="1489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21026</xdr:rowOff>
    </xdr:from>
    <xdr:ext cx="534377" cy="259045"/>
    <xdr:sp macro="" textlink="">
      <xdr:nvSpPr>
        <xdr:cNvPr id="323" name="【公営住宅】&#10;一人当たり面積最大値テキスト"/>
        <xdr:cNvSpPr txBox="1"/>
      </xdr:nvSpPr>
      <xdr:spPr>
        <a:xfrm>
          <a:off x="10515600" y="1305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74349</xdr:rowOff>
    </xdr:from>
    <xdr:to>
      <xdr:col>55</xdr:col>
      <xdr:colOff>88900</xdr:colOff>
      <xdr:row>77</xdr:row>
      <xdr:rowOff>74349</xdr:rowOff>
    </xdr:to>
    <xdr:cxnSp macro="">
      <xdr:nvCxnSpPr>
        <xdr:cNvPr id="324" name="直線コネクタ 323"/>
        <xdr:cNvCxnSpPr/>
      </xdr:nvCxnSpPr>
      <xdr:spPr>
        <a:xfrm>
          <a:off x="10388600" y="1327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110272</xdr:rowOff>
    </xdr:from>
    <xdr:ext cx="469744" cy="259045"/>
    <xdr:sp macro="" textlink="">
      <xdr:nvSpPr>
        <xdr:cNvPr id="325" name="【公営住宅】&#10;一人当たり面積平均値テキスト"/>
        <xdr:cNvSpPr txBox="1"/>
      </xdr:nvSpPr>
      <xdr:spPr>
        <a:xfrm>
          <a:off x="10515600" y="14512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87395</xdr:rowOff>
    </xdr:from>
    <xdr:to>
      <xdr:col>55</xdr:col>
      <xdr:colOff>50800</xdr:colOff>
      <xdr:row>86</xdr:row>
      <xdr:rowOff>17545</xdr:rowOff>
    </xdr:to>
    <xdr:sp macro="" textlink="">
      <xdr:nvSpPr>
        <xdr:cNvPr id="326" name="フローチャート: 判断 325"/>
        <xdr:cNvSpPr/>
      </xdr:nvSpPr>
      <xdr:spPr>
        <a:xfrm>
          <a:off x="10426700" y="1466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93926</xdr:rowOff>
    </xdr:from>
    <xdr:to>
      <xdr:col>50</xdr:col>
      <xdr:colOff>165100</xdr:colOff>
      <xdr:row>86</xdr:row>
      <xdr:rowOff>24076</xdr:rowOff>
    </xdr:to>
    <xdr:sp macro="" textlink="">
      <xdr:nvSpPr>
        <xdr:cNvPr id="327" name="フローチャート: 判断 326"/>
        <xdr:cNvSpPr/>
      </xdr:nvSpPr>
      <xdr:spPr>
        <a:xfrm>
          <a:off x="9588500" y="1466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96376</xdr:rowOff>
    </xdr:from>
    <xdr:to>
      <xdr:col>46</xdr:col>
      <xdr:colOff>38100</xdr:colOff>
      <xdr:row>86</xdr:row>
      <xdr:rowOff>26526</xdr:rowOff>
    </xdr:to>
    <xdr:sp macro="" textlink="">
      <xdr:nvSpPr>
        <xdr:cNvPr id="328" name="フローチャート: 判断 327"/>
        <xdr:cNvSpPr/>
      </xdr:nvSpPr>
      <xdr:spPr>
        <a:xfrm>
          <a:off x="8699500" y="1466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129032</xdr:rowOff>
    </xdr:from>
    <xdr:to>
      <xdr:col>41</xdr:col>
      <xdr:colOff>101600</xdr:colOff>
      <xdr:row>86</xdr:row>
      <xdr:rowOff>59182</xdr:rowOff>
    </xdr:to>
    <xdr:sp macro="" textlink="">
      <xdr:nvSpPr>
        <xdr:cNvPr id="329" name="フローチャート: 判断 328"/>
        <xdr:cNvSpPr/>
      </xdr:nvSpPr>
      <xdr:spPr>
        <a:xfrm>
          <a:off x="7810500" y="1470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122337</xdr:rowOff>
    </xdr:from>
    <xdr:to>
      <xdr:col>55</xdr:col>
      <xdr:colOff>50800</xdr:colOff>
      <xdr:row>86</xdr:row>
      <xdr:rowOff>52487</xdr:rowOff>
    </xdr:to>
    <xdr:sp macro="" textlink="">
      <xdr:nvSpPr>
        <xdr:cNvPr id="335" name="楕円 334"/>
        <xdr:cNvSpPr/>
      </xdr:nvSpPr>
      <xdr:spPr>
        <a:xfrm>
          <a:off x="10426700" y="1469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100764</xdr:rowOff>
    </xdr:from>
    <xdr:ext cx="469744" cy="259045"/>
    <xdr:sp macro="" textlink="">
      <xdr:nvSpPr>
        <xdr:cNvPr id="336" name="【公営住宅】&#10;一人当たり面積該当値テキスト"/>
        <xdr:cNvSpPr txBox="1"/>
      </xdr:nvSpPr>
      <xdr:spPr>
        <a:xfrm>
          <a:off x="10515600" y="14674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125440</xdr:rowOff>
    </xdr:from>
    <xdr:to>
      <xdr:col>50</xdr:col>
      <xdr:colOff>165100</xdr:colOff>
      <xdr:row>86</xdr:row>
      <xdr:rowOff>55590</xdr:rowOff>
    </xdr:to>
    <xdr:sp macro="" textlink="">
      <xdr:nvSpPr>
        <xdr:cNvPr id="337" name="楕円 336"/>
        <xdr:cNvSpPr/>
      </xdr:nvSpPr>
      <xdr:spPr>
        <a:xfrm>
          <a:off x="9588500" y="1469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1687</xdr:rowOff>
    </xdr:from>
    <xdr:to>
      <xdr:col>55</xdr:col>
      <xdr:colOff>0</xdr:colOff>
      <xdr:row>86</xdr:row>
      <xdr:rowOff>4790</xdr:rowOff>
    </xdr:to>
    <xdr:cxnSp macro="">
      <xdr:nvCxnSpPr>
        <xdr:cNvPr id="338" name="直線コネクタ 337"/>
        <xdr:cNvCxnSpPr/>
      </xdr:nvCxnSpPr>
      <xdr:spPr>
        <a:xfrm flipV="1">
          <a:off x="9639300" y="14746387"/>
          <a:ext cx="838200" cy="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128705</xdr:rowOff>
    </xdr:from>
    <xdr:to>
      <xdr:col>46</xdr:col>
      <xdr:colOff>38100</xdr:colOff>
      <xdr:row>86</xdr:row>
      <xdr:rowOff>58855</xdr:rowOff>
    </xdr:to>
    <xdr:sp macro="" textlink="">
      <xdr:nvSpPr>
        <xdr:cNvPr id="339" name="楕円 338"/>
        <xdr:cNvSpPr/>
      </xdr:nvSpPr>
      <xdr:spPr>
        <a:xfrm>
          <a:off x="8699500" y="1470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4790</xdr:rowOff>
    </xdr:from>
    <xdr:to>
      <xdr:col>50</xdr:col>
      <xdr:colOff>114300</xdr:colOff>
      <xdr:row>86</xdr:row>
      <xdr:rowOff>8055</xdr:rowOff>
    </xdr:to>
    <xdr:cxnSp macro="">
      <xdr:nvCxnSpPr>
        <xdr:cNvPr id="340" name="直線コネクタ 339"/>
        <xdr:cNvCxnSpPr/>
      </xdr:nvCxnSpPr>
      <xdr:spPr>
        <a:xfrm flipV="1">
          <a:off x="8750300" y="1474949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122991</xdr:rowOff>
    </xdr:from>
    <xdr:to>
      <xdr:col>41</xdr:col>
      <xdr:colOff>101600</xdr:colOff>
      <xdr:row>86</xdr:row>
      <xdr:rowOff>53141</xdr:rowOff>
    </xdr:to>
    <xdr:sp macro="" textlink="">
      <xdr:nvSpPr>
        <xdr:cNvPr id="341" name="楕円 340"/>
        <xdr:cNvSpPr/>
      </xdr:nvSpPr>
      <xdr:spPr>
        <a:xfrm>
          <a:off x="7810500" y="1469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2341</xdr:rowOff>
    </xdr:from>
    <xdr:to>
      <xdr:col>45</xdr:col>
      <xdr:colOff>177800</xdr:colOff>
      <xdr:row>86</xdr:row>
      <xdr:rowOff>8055</xdr:rowOff>
    </xdr:to>
    <xdr:cxnSp macro="">
      <xdr:nvCxnSpPr>
        <xdr:cNvPr id="342" name="直線コネクタ 341"/>
        <xdr:cNvCxnSpPr/>
      </xdr:nvCxnSpPr>
      <xdr:spPr>
        <a:xfrm>
          <a:off x="7861300" y="1474704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40603</xdr:rowOff>
    </xdr:from>
    <xdr:ext cx="469744" cy="259045"/>
    <xdr:sp macro="" textlink="">
      <xdr:nvSpPr>
        <xdr:cNvPr id="343" name="n_1aveValue【公営住宅】&#10;一人当たり面積"/>
        <xdr:cNvSpPr txBox="1"/>
      </xdr:nvSpPr>
      <xdr:spPr>
        <a:xfrm>
          <a:off x="9391727" y="14442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43053</xdr:rowOff>
    </xdr:from>
    <xdr:ext cx="469744" cy="259045"/>
    <xdr:sp macro="" textlink="">
      <xdr:nvSpPr>
        <xdr:cNvPr id="344" name="n_2aveValue【公営住宅】&#10;一人当たり面積"/>
        <xdr:cNvSpPr txBox="1"/>
      </xdr:nvSpPr>
      <xdr:spPr>
        <a:xfrm>
          <a:off x="8515427" y="14444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50309</xdr:rowOff>
    </xdr:from>
    <xdr:ext cx="469744" cy="259045"/>
    <xdr:sp macro="" textlink="">
      <xdr:nvSpPr>
        <xdr:cNvPr id="345" name="n_3aveValue【公営住宅】&#10;一人当たり面積"/>
        <xdr:cNvSpPr txBox="1"/>
      </xdr:nvSpPr>
      <xdr:spPr>
        <a:xfrm>
          <a:off x="7626427" y="1479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46717</xdr:rowOff>
    </xdr:from>
    <xdr:ext cx="469744" cy="259045"/>
    <xdr:sp macro="" textlink="">
      <xdr:nvSpPr>
        <xdr:cNvPr id="346" name="n_1mainValue【公営住宅】&#10;一人当たり面積"/>
        <xdr:cNvSpPr txBox="1"/>
      </xdr:nvSpPr>
      <xdr:spPr>
        <a:xfrm>
          <a:off x="9391727" y="1479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49982</xdr:rowOff>
    </xdr:from>
    <xdr:ext cx="469744" cy="259045"/>
    <xdr:sp macro="" textlink="">
      <xdr:nvSpPr>
        <xdr:cNvPr id="347" name="n_2mainValue【公営住宅】&#10;一人当たり面積"/>
        <xdr:cNvSpPr txBox="1"/>
      </xdr:nvSpPr>
      <xdr:spPr>
        <a:xfrm>
          <a:off x="8515427" y="1479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69668</xdr:rowOff>
    </xdr:from>
    <xdr:ext cx="469744" cy="259045"/>
    <xdr:sp macro="" textlink="">
      <xdr:nvSpPr>
        <xdr:cNvPr id="348" name="n_3mainValue【公営住宅】&#10;一人当たり面積"/>
        <xdr:cNvSpPr txBox="1"/>
      </xdr:nvSpPr>
      <xdr:spPr>
        <a:xfrm>
          <a:off x="7626427" y="1447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7" name="テキスト ボックス 35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8" name="直線コネクタ 35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9" name="直線コネクタ 35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60" name="テキスト ボックス 359"/>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1" name="直線コネクタ 36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2" name="テキスト ボックス 36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3" name="直線コネクタ 36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4" name="テキスト ボックス 36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5" name="直線コネクタ 36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6" name="テキスト ボックス 36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7" name="直線コネクタ 36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8" name="テキスト ボックス 36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9" name="直線コネクタ 36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70" name="テキスト ボックス 369"/>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1" name="直線コネクタ 37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2" name="テキスト ボックス 37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156211</xdr:rowOff>
    </xdr:to>
    <xdr:cxnSp macro="">
      <xdr:nvCxnSpPr>
        <xdr:cNvPr id="374" name="直線コネクタ 373"/>
        <xdr:cNvCxnSpPr/>
      </xdr:nvCxnSpPr>
      <xdr:spPr>
        <a:xfrm flipV="1">
          <a:off x="4634865" y="17090571"/>
          <a:ext cx="0" cy="158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160038</xdr:rowOff>
    </xdr:from>
    <xdr:ext cx="340478" cy="259045"/>
    <xdr:sp macro="" textlink="">
      <xdr:nvSpPr>
        <xdr:cNvPr id="375" name="【港湾・漁港】&#10;有形固定資産減価償却率最小値テキスト"/>
        <xdr:cNvSpPr txBox="1"/>
      </xdr:nvSpPr>
      <xdr:spPr>
        <a:xfrm>
          <a:off x="4673600" y="186766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156211</xdr:rowOff>
    </xdr:from>
    <xdr:to>
      <xdr:col>24</xdr:col>
      <xdr:colOff>152400</xdr:colOff>
      <xdr:row>108</xdr:row>
      <xdr:rowOff>156211</xdr:rowOff>
    </xdr:to>
    <xdr:cxnSp macro="">
      <xdr:nvCxnSpPr>
        <xdr:cNvPr id="376" name="直線コネクタ 375"/>
        <xdr:cNvCxnSpPr/>
      </xdr:nvCxnSpPr>
      <xdr:spPr>
        <a:xfrm>
          <a:off x="4546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77" name="【港湾・漁港】&#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78" name="直線コネクタ 377"/>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147882</xdr:rowOff>
    </xdr:from>
    <xdr:ext cx="405111" cy="259045"/>
    <xdr:sp macro="" textlink="">
      <xdr:nvSpPr>
        <xdr:cNvPr id="379" name="【港湾・漁港】&#10;有形固定資産減価償却率平均値テキスト"/>
        <xdr:cNvSpPr txBox="1"/>
      </xdr:nvSpPr>
      <xdr:spPr>
        <a:xfrm>
          <a:off x="4673600" y="17635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125005</xdr:rowOff>
    </xdr:from>
    <xdr:to>
      <xdr:col>24</xdr:col>
      <xdr:colOff>114300</xdr:colOff>
      <xdr:row>104</xdr:row>
      <xdr:rowOff>55155</xdr:rowOff>
    </xdr:to>
    <xdr:sp macro="" textlink="">
      <xdr:nvSpPr>
        <xdr:cNvPr id="380" name="フローチャート: 判断 379"/>
        <xdr:cNvSpPr/>
      </xdr:nvSpPr>
      <xdr:spPr>
        <a:xfrm>
          <a:off x="4584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123371</xdr:rowOff>
    </xdr:from>
    <xdr:to>
      <xdr:col>20</xdr:col>
      <xdr:colOff>38100</xdr:colOff>
      <xdr:row>104</xdr:row>
      <xdr:rowOff>53521</xdr:rowOff>
    </xdr:to>
    <xdr:sp macro="" textlink="">
      <xdr:nvSpPr>
        <xdr:cNvPr id="381" name="フローチャート: 判断 380"/>
        <xdr:cNvSpPr/>
      </xdr:nvSpPr>
      <xdr:spPr>
        <a:xfrm>
          <a:off x="3746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146231</xdr:rowOff>
    </xdr:from>
    <xdr:to>
      <xdr:col>15</xdr:col>
      <xdr:colOff>101600</xdr:colOff>
      <xdr:row>104</xdr:row>
      <xdr:rowOff>76381</xdr:rowOff>
    </xdr:to>
    <xdr:sp macro="" textlink="">
      <xdr:nvSpPr>
        <xdr:cNvPr id="382" name="フローチャート: 判断 381"/>
        <xdr:cNvSpPr/>
      </xdr:nvSpPr>
      <xdr:spPr>
        <a:xfrm>
          <a:off x="2857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107043</xdr:rowOff>
    </xdr:from>
    <xdr:to>
      <xdr:col>10</xdr:col>
      <xdr:colOff>165100</xdr:colOff>
      <xdr:row>105</xdr:row>
      <xdr:rowOff>37193</xdr:rowOff>
    </xdr:to>
    <xdr:sp macro="" textlink="">
      <xdr:nvSpPr>
        <xdr:cNvPr id="383" name="フローチャート: 判断 382"/>
        <xdr:cNvSpPr/>
      </xdr:nvSpPr>
      <xdr:spPr>
        <a:xfrm>
          <a:off x="19685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4" name="テキスト ボックス 38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5" name="テキスト ボックス 38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6" name="テキスト ボックス 38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7" name="テキスト ボックス 38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8" name="テキスト ボックス 38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2539</xdr:rowOff>
    </xdr:from>
    <xdr:to>
      <xdr:col>24</xdr:col>
      <xdr:colOff>114300</xdr:colOff>
      <xdr:row>104</xdr:row>
      <xdr:rowOff>104139</xdr:rowOff>
    </xdr:to>
    <xdr:sp macro="" textlink="">
      <xdr:nvSpPr>
        <xdr:cNvPr id="389" name="楕円 388"/>
        <xdr:cNvSpPr/>
      </xdr:nvSpPr>
      <xdr:spPr>
        <a:xfrm>
          <a:off x="45847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152416</xdr:rowOff>
    </xdr:from>
    <xdr:ext cx="405111" cy="259045"/>
    <xdr:sp macro="" textlink="">
      <xdr:nvSpPr>
        <xdr:cNvPr id="390" name="【港湾・漁港】&#10;有形固定資産減価償却率該当値テキスト"/>
        <xdr:cNvSpPr txBox="1"/>
      </xdr:nvSpPr>
      <xdr:spPr>
        <a:xfrm>
          <a:off x="4673600" y="1781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48261</xdr:rowOff>
    </xdr:from>
    <xdr:to>
      <xdr:col>20</xdr:col>
      <xdr:colOff>38100</xdr:colOff>
      <xdr:row>104</xdr:row>
      <xdr:rowOff>149861</xdr:rowOff>
    </xdr:to>
    <xdr:sp macro="" textlink="">
      <xdr:nvSpPr>
        <xdr:cNvPr id="391" name="楕円 390"/>
        <xdr:cNvSpPr/>
      </xdr:nvSpPr>
      <xdr:spPr>
        <a:xfrm>
          <a:off x="3746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53339</xdr:rowOff>
    </xdr:from>
    <xdr:to>
      <xdr:col>24</xdr:col>
      <xdr:colOff>63500</xdr:colOff>
      <xdr:row>104</xdr:row>
      <xdr:rowOff>99061</xdr:rowOff>
    </xdr:to>
    <xdr:cxnSp macro="">
      <xdr:nvCxnSpPr>
        <xdr:cNvPr id="392" name="直線コネクタ 391"/>
        <xdr:cNvCxnSpPr/>
      </xdr:nvCxnSpPr>
      <xdr:spPr>
        <a:xfrm flipV="1">
          <a:off x="3797300" y="178841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92348</xdr:rowOff>
    </xdr:from>
    <xdr:to>
      <xdr:col>15</xdr:col>
      <xdr:colOff>101600</xdr:colOff>
      <xdr:row>105</xdr:row>
      <xdr:rowOff>22498</xdr:rowOff>
    </xdr:to>
    <xdr:sp macro="" textlink="">
      <xdr:nvSpPr>
        <xdr:cNvPr id="393" name="楕円 392"/>
        <xdr:cNvSpPr/>
      </xdr:nvSpPr>
      <xdr:spPr>
        <a:xfrm>
          <a:off x="2857500" y="1792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99061</xdr:rowOff>
    </xdr:from>
    <xdr:to>
      <xdr:col>19</xdr:col>
      <xdr:colOff>177800</xdr:colOff>
      <xdr:row>104</xdr:row>
      <xdr:rowOff>143148</xdr:rowOff>
    </xdr:to>
    <xdr:cxnSp macro="">
      <xdr:nvCxnSpPr>
        <xdr:cNvPr id="394" name="直線コネクタ 393"/>
        <xdr:cNvCxnSpPr/>
      </xdr:nvCxnSpPr>
      <xdr:spPr>
        <a:xfrm flipV="1">
          <a:off x="2908300" y="17929861"/>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144599</xdr:rowOff>
    </xdr:from>
    <xdr:to>
      <xdr:col>10</xdr:col>
      <xdr:colOff>165100</xdr:colOff>
      <xdr:row>104</xdr:row>
      <xdr:rowOff>74749</xdr:rowOff>
    </xdr:to>
    <xdr:sp macro="" textlink="">
      <xdr:nvSpPr>
        <xdr:cNvPr id="395" name="楕円 394"/>
        <xdr:cNvSpPr/>
      </xdr:nvSpPr>
      <xdr:spPr>
        <a:xfrm>
          <a:off x="1968500" y="1780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23949</xdr:rowOff>
    </xdr:from>
    <xdr:to>
      <xdr:col>15</xdr:col>
      <xdr:colOff>50800</xdr:colOff>
      <xdr:row>104</xdr:row>
      <xdr:rowOff>143148</xdr:rowOff>
    </xdr:to>
    <xdr:cxnSp macro="">
      <xdr:nvCxnSpPr>
        <xdr:cNvPr id="396" name="直線コネクタ 395"/>
        <xdr:cNvCxnSpPr/>
      </xdr:nvCxnSpPr>
      <xdr:spPr>
        <a:xfrm>
          <a:off x="2019300" y="17854749"/>
          <a:ext cx="889000" cy="11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70048</xdr:rowOff>
    </xdr:from>
    <xdr:ext cx="405111" cy="259045"/>
    <xdr:sp macro="" textlink="">
      <xdr:nvSpPr>
        <xdr:cNvPr id="397" name="n_1aveValue【港湾・漁港】&#10;有形固定資産減価償却率"/>
        <xdr:cNvSpPr txBox="1"/>
      </xdr:nvSpPr>
      <xdr:spPr>
        <a:xfrm>
          <a:off x="3582044" y="1755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92908</xdr:rowOff>
    </xdr:from>
    <xdr:ext cx="405111" cy="259045"/>
    <xdr:sp macro="" textlink="">
      <xdr:nvSpPr>
        <xdr:cNvPr id="398" name="n_2aveValue【港湾・漁港】&#10;有形固定資産減価償却率"/>
        <xdr:cNvSpPr txBox="1"/>
      </xdr:nvSpPr>
      <xdr:spPr>
        <a:xfrm>
          <a:off x="27057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28320</xdr:rowOff>
    </xdr:from>
    <xdr:ext cx="405111" cy="259045"/>
    <xdr:sp macro="" textlink="">
      <xdr:nvSpPr>
        <xdr:cNvPr id="399" name="n_3aveValue【港湾・漁港】&#10;有形固定資産減価償却率"/>
        <xdr:cNvSpPr txBox="1"/>
      </xdr:nvSpPr>
      <xdr:spPr>
        <a:xfrm>
          <a:off x="1816744" y="1803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140988</xdr:rowOff>
    </xdr:from>
    <xdr:ext cx="405111" cy="259045"/>
    <xdr:sp macro="" textlink="">
      <xdr:nvSpPr>
        <xdr:cNvPr id="400" name="n_1mainValue【港湾・漁港】&#10;有形固定資産減価償却率"/>
        <xdr:cNvSpPr txBox="1"/>
      </xdr:nvSpPr>
      <xdr:spPr>
        <a:xfrm>
          <a:off x="3582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13625</xdr:rowOff>
    </xdr:from>
    <xdr:ext cx="405111" cy="259045"/>
    <xdr:sp macro="" textlink="">
      <xdr:nvSpPr>
        <xdr:cNvPr id="401" name="n_2mainValue【港湾・漁港】&#10;有形固定資産減価償却率"/>
        <xdr:cNvSpPr txBox="1"/>
      </xdr:nvSpPr>
      <xdr:spPr>
        <a:xfrm>
          <a:off x="2705744" y="1801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91276</xdr:rowOff>
    </xdr:from>
    <xdr:ext cx="405111" cy="259045"/>
    <xdr:sp macro="" textlink="">
      <xdr:nvSpPr>
        <xdr:cNvPr id="402" name="n_3mainValue【港湾・漁港】&#10;有形固定資産減価償却率"/>
        <xdr:cNvSpPr txBox="1"/>
      </xdr:nvSpPr>
      <xdr:spPr>
        <a:xfrm>
          <a:off x="1816744" y="1757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3" name="正方形/長方形 40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4" name="正方形/長方形 40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5" name="正方形/長方形 40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6" name="正方形/長方形 40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7" name="正方形/長方形 40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8" name="正方形/長方形 40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9" name="正方形/長方形 40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0" name="正方形/長方形 40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1" name="テキスト ボックス 41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2" name="直線コネクタ 41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13" name="直線コネクタ 41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14" name="テキスト ボックス 413"/>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5" name="直線コネクタ 41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16" name="テキスト ボックス 415"/>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7" name="直線コネクタ 41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18" name="テキスト ボックス 417"/>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9" name="直線コネクタ 41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20" name="テキスト ボックス 419"/>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1" name="直線コネクタ 42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22" name="テキスト ボックス 421"/>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3"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165029</xdr:rowOff>
    </xdr:from>
    <xdr:to>
      <xdr:col>54</xdr:col>
      <xdr:colOff>189865</xdr:colOff>
      <xdr:row>108</xdr:row>
      <xdr:rowOff>76166</xdr:rowOff>
    </xdr:to>
    <xdr:cxnSp macro="">
      <xdr:nvCxnSpPr>
        <xdr:cNvPr id="424" name="直線コネクタ 423"/>
        <xdr:cNvCxnSpPr/>
      </xdr:nvCxnSpPr>
      <xdr:spPr>
        <a:xfrm flipV="1">
          <a:off x="10476865" y="17310029"/>
          <a:ext cx="0" cy="1282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25" name="【港湾・漁港】&#10;一人当たり有形固定資産（償却資産）額最小値テキスト"/>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26" name="直線コネクタ 425"/>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111706</xdr:rowOff>
    </xdr:from>
    <xdr:ext cx="690189" cy="259045"/>
    <xdr:sp macro="" textlink="">
      <xdr:nvSpPr>
        <xdr:cNvPr id="427" name="【港湾・漁港】&#10;一人当たり有形固定資産（償却資産）額最大値テキスト"/>
        <xdr:cNvSpPr txBox="1"/>
      </xdr:nvSpPr>
      <xdr:spPr>
        <a:xfrm>
          <a:off x="10515600" y="170852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165029</xdr:rowOff>
    </xdr:from>
    <xdr:to>
      <xdr:col>55</xdr:col>
      <xdr:colOff>88900</xdr:colOff>
      <xdr:row>100</xdr:row>
      <xdr:rowOff>165029</xdr:rowOff>
    </xdr:to>
    <xdr:cxnSp macro="">
      <xdr:nvCxnSpPr>
        <xdr:cNvPr id="428" name="直線コネクタ 427"/>
        <xdr:cNvCxnSpPr/>
      </xdr:nvCxnSpPr>
      <xdr:spPr>
        <a:xfrm>
          <a:off x="10388600" y="17310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52801</xdr:rowOff>
    </xdr:from>
    <xdr:ext cx="599010" cy="259045"/>
    <xdr:sp macro="" textlink="">
      <xdr:nvSpPr>
        <xdr:cNvPr id="429" name="【港湾・漁港】&#10;一人当たり有形固定資産（償却資産）額平均値テキスト"/>
        <xdr:cNvSpPr txBox="1"/>
      </xdr:nvSpPr>
      <xdr:spPr>
        <a:xfrm>
          <a:off x="10515600" y="182265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29924</xdr:rowOff>
    </xdr:from>
    <xdr:to>
      <xdr:col>55</xdr:col>
      <xdr:colOff>50800</xdr:colOff>
      <xdr:row>107</xdr:row>
      <xdr:rowOff>131524</xdr:rowOff>
    </xdr:to>
    <xdr:sp macro="" textlink="">
      <xdr:nvSpPr>
        <xdr:cNvPr id="430" name="フローチャート: 判断 429"/>
        <xdr:cNvSpPr/>
      </xdr:nvSpPr>
      <xdr:spPr>
        <a:xfrm>
          <a:off x="10426700" y="1837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51223</xdr:rowOff>
    </xdr:from>
    <xdr:to>
      <xdr:col>50</xdr:col>
      <xdr:colOff>165100</xdr:colOff>
      <xdr:row>107</xdr:row>
      <xdr:rowOff>152823</xdr:rowOff>
    </xdr:to>
    <xdr:sp macro="" textlink="">
      <xdr:nvSpPr>
        <xdr:cNvPr id="431" name="フローチャート: 判断 430"/>
        <xdr:cNvSpPr/>
      </xdr:nvSpPr>
      <xdr:spPr>
        <a:xfrm>
          <a:off x="9588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51839</xdr:rowOff>
    </xdr:from>
    <xdr:to>
      <xdr:col>46</xdr:col>
      <xdr:colOff>38100</xdr:colOff>
      <xdr:row>107</xdr:row>
      <xdr:rowOff>153439</xdr:rowOff>
    </xdr:to>
    <xdr:sp macro="" textlink="">
      <xdr:nvSpPr>
        <xdr:cNvPr id="432" name="フローチャート: 判断 431"/>
        <xdr:cNvSpPr/>
      </xdr:nvSpPr>
      <xdr:spPr>
        <a:xfrm>
          <a:off x="8699500" y="1839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100200</xdr:rowOff>
    </xdr:from>
    <xdr:to>
      <xdr:col>41</xdr:col>
      <xdr:colOff>101600</xdr:colOff>
      <xdr:row>108</xdr:row>
      <xdr:rowOff>30350</xdr:rowOff>
    </xdr:to>
    <xdr:sp macro="" textlink="">
      <xdr:nvSpPr>
        <xdr:cNvPr id="433" name="フローチャート: 判断 432"/>
        <xdr:cNvSpPr/>
      </xdr:nvSpPr>
      <xdr:spPr>
        <a:xfrm>
          <a:off x="7810500" y="18445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4" name="テキスト ボックス 43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5" name="テキスト ボックス 43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6" name="テキスト ボックス 43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7" name="テキスト ボックス 43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8" name="テキスト ボックス 43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23507</xdr:rowOff>
    </xdr:from>
    <xdr:to>
      <xdr:col>55</xdr:col>
      <xdr:colOff>50800</xdr:colOff>
      <xdr:row>108</xdr:row>
      <xdr:rowOff>125107</xdr:rowOff>
    </xdr:to>
    <xdr:sp macro="" textlink="">
      <xdr:nvSpPr>
        <xdr:cNvPr id="439" name="楕円 438"/>
        <xdr:cNvSpPr/>
      </xdr:nvSpPr>
      <xdr:spPr>
        <a:xfrm>
          <a:off x="10426700" y="1854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109884</xdr:rowOff>
    </xdr:from>
    <xdr:ext cx="469744" cy="259045"/>
    <xdr:sp macro="" textlink="">
      <xdr:nvSpPr>
        <xdr:cNvPr id="440" name="【港湾・漁港】&#10;一人当たり有形固定資産（償却資産）額該当値テキスト"/>
        <xdr:cNvSpPr txBox="1"/>
      </xdr:nvSpPr>
      <xdr:spPr>
        <a:xfrm>
          <a:off x="10515600" y="1845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23538</xdr:rowOff>
    </xdr:from>
    <xdr:to>
      <xdr:col>50</xdr:col>
      <xdr:colOff>165100</xdr:colOff>
      <xdr:row>108</xdr:row>
      <xdr:rowOff>125138</xdr:rowOff>
    </xdr:to>
    <xdr:sp macro="" textlink="">
      <xdr:nvSpPr>
        <xdr:cNvPr id="441" name="楕円 440"/>
        <xdr:cNvSpPr/>
      </xdr:nvSpPr>
      <xdr:spPr>
        <a:xfrm>
          <a:off x="9588500" y="1854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74307</xdr:rowOff>
    </xdr:from>
    <xdr:to>
      <xdr:col>55</xdr:col>
      <xdr:colOff>0</xdr:colOff>
      <xdr:row>108</xdr:row>
      <xdr:rowOff>74338</xdr:rowOff>
    </xdr:to>
    <xdr:cxnSp macro="">
      <xdr:nvCxnSpPr>
        <xdr:cNvPr id="442" name="直線コネクタ 441"/>
        <xdr:cNvCxnSpPr/>
      </xdr:nvCxnSpPr>
      <xdr:spPr>
        <a:xfrm flipV="1">
          <a:off x="9639300" y="18590907"/>
          <a:ext cx="838200" cy="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23560</xdr:rowOff>
    </xdr:from>
    <xdr:to>
      <xdr:col>46</xdr:col>
      <xdr:colOff>38100</xdr:colOff>
      <xdr:row>108</xdr:row>
      <xdr:rowOff>125160</xdr:rowOff>
    </xdr:to>
    <xdr:sp macro="" textlink="">
      <xdr:nvSpPr>
        <xdr:cNvPr id="443" name="楕円 442"/>
        <xdr:cNvSpPr/>
      </xdr:nvSpPr>
      <xdr:spPr>
        <a:xfrm>
          <a:off x="8699500" y="1854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74338</xdr:rowOff>
    </xdr:from>
    <xdr:to>
      <xdr:col>50</xdr:col>
      <xdr:colOff>114300</xdr:colOff>
      <xdr:row>108</xdr:row>
      <xdr:rowOff>74360</xdr:rowOff>
    </xdr:to>
    <xdr:cxnSp macro="">
      <xdr:nvCxnSpPr>
        <xdr:cNvPr id="444" name="直線コネクタ 443"/>
        <xdr:cNvCxnSpPr/>
      </xdr:nvCxnSpPr>
      <xdr:spPr>
        <a:xfrm flipV="1">
          <a:off x="8750300" y="18590938"/>
          <a:ext cx="8890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23885</xdr:rowOff>
    </xdr:from>
    <xdr:to>
      <xdr:col>41</xdr:col>
      <xdr:colOff>101600</xdr:colOff>
      <xdr:row>108</xdr:row>
      <xdr:rowOff>125485</xdr:rowOff>
    </xdr:to>
    <xdr:sp macro="" textlink="">
      <xdr:nvSpPr>
        <xdr:cNvPr id="445" name="楕円 444"/>
        <xdr:cNvSpPr/>
      </xdr:nvSpPr>
      <xdr:spPr>
        <a:xfrm>
          <a:off x="7810500" y="1854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74360</xdr:rowOff>
    </xdr:from>
    <xdr:to>
      <xdr:col>45</xdr:col>
      <xdr:colOff>177800</xdr:colOff>
      <xdr:row>108</xdr:row>
      <xdr:rowOff>74685</xdr:rowOff>
    </xdr:to>
    <xdr:cxnSp macro="">
      <xdr:nvCxnSpPr>
        <xdr:cNvPr id="446" name="直線コネクタ 445"/>
        <xdr:cNvCxnSpPr/>
      </xdr:nvCxnSpPr>
      <xdr:spPr>
        <a:xfrm flipV="1">
          <a:off x="7861300" y="18590960"/>
          <a:ext cx="889000" cy="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169350</xdr:rowOff>
    </xdr:from>
    <xdr:ext cx="599010" cy="259045"/>
    <xdr:sp macro="" textlink="">
      <xdr:nvSpPr>
        <xdr:cNvPr id="447" name="n_1aveValue【港湾・漁港】&#10;一人当たり有形固定資産（償却資産）額"/>
        <xdr:cNvSpPr txBox="1"/>
      </xdr:nvSpPr>
      <xdr:spPr>
        <a:xfrm>
          <a:off x="9327095" y="1817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169966</xdr:rowOff>
    </xdr:from>
    <xdr:ext cx="599010" cy="259045"/>
    <xdr:sp macro="" textlink="">
      <xdr:nvSpPr>
        <xdr:cNvPr id="448" name="n_2aveValue【港湾・漁港】&#10;一人当たり有形固定資産（償却資産）額"/>
        <xdr:cNvSpPr txBox="1"/>
      </xdr:nvSpPr>
      <xdr:spPr>
        <a:xfrm>
          <a:off x="8450795" y="18172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46877</xdr:rowOff>
    </xdr:from>
    <xdr:ext cx="599010" cy="259045"/>
    <xdr:sp macro="" textlink="">
      <xdr:nvSpPr>
        <xdr:cNvPr id="449" name="n_3aveValue【港湾・漁港】&#10;一人当たり有形固定資産（償却資産）額"/>
        <xdr:cNvSpPr txBox="1"/>
      </xdr:nvSpPr>
      <xdr:spPr>
        <a:xfrm>
          <a:off x="7561795" y="18220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108</xdr:row>
      <xdr:rowOff>116265</xdr:rowOff>
    </xdr:from>
    <xdr:ext cx="469744" cy="259045"/>
    <xdr:sp macro="" textlink="">
      <xdr:nvSpPr>
        <xdr:cNvPr id="450" name="n_1mainValue【港湾・漁港】&#10;一人当たり有形固定資産（償却資産）額"/>
        <xdr:cNvSpPr txBox="1"/>
      </xdr:nvSpPr>
      <xdr:spPr>
        <a:xfrm>
          <a:off x="9391728" y="1863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108</xdr:row>
      <xdr:rowOff>116287</xdr:rowOff>
    </xdr:from>
    <xdr:ext cx="469744" cy="259045"/>
    <xdr:sp macro="" textlink="">
      <xdr:nvSpPr>
        <xdr:cNvPr id="451" name="n_2mainValue【港湾・漁港】&#10;一人当たり有形固定資産（償却資産）額"/>
        <xdr:cNvSpPr txBox="1"/>
      </xdr:nvSpPr>
      <xdr:spPr>
        <a:xfrm>
          <a:off x="8515428" y="1863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108</xdr:row>
      <xdr:rowOff>116612</xdr:rowOff>
    </xdr:from>
    <xdr:ext cx="469744" cy="259045"/>
    <xdr:sp macro="" textlink="">
      <xdr:nvSpPr>
        <xdr:cNvPr id="452" name="n_3mainValue【港湾・漁港】&#10;一人当たり有形固定資産（償却資産）額"/>
        <xdr:cNvSpPr txBox="1"/>
      </xdr:nvSpPr>
      <xdr:spPr>
        <a:xfrm>
          <a:off x="7626428" y="1863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3" name="正方形/長方形 45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4" name="正方形/長方形 45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5" name="正方形/長方形 45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6" name="正方形/長方形 45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7" name="正方形/長方形 45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8" name="正方形/長方形 45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9" name="正方形/長方形 45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0" name="正方形/長方形 45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1" name="テキスト ボックス 46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2" name="直線コネクタ 46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3" name="直線コネクタ 46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4" name="テキスト ボックス 46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5" name="直線コネクタ 46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6" name="テキスト ボックス 46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7" name="直線コネクタ 46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8" name="テキスト ボックス 46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9" name="直線コネクタ 46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0" name="テキスト ボックス 46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1" name="直線コネクタ 47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2" name="テキスト ボックス 47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3" name="直線コネクタ 47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4" name="テキスト ボックス 47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5" name="直線コネクタ 47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6" name="テキスト ボックス 47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32113</xdr:rowOff>
    </xdr:to>
    <xdr:cxnSp macro="">
      <xdr:nvCxnSpPr>
        <xdr:cNvPr id="478" name="直線コネクタ 477"/>
        <xdr:cNvCxnSpPr/>
      </xdr:nvCxnSpPr>
      <xdr:spPr>
        <a:xfrm flipV="1">
          <a:off x="16318864" y="566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35940</xdr:rowOff>
    </xdr:from>
    <xdr:ext cx="405111" cy="259045"/>
    <xdr:sp macro="" textlink="">
      <xdr:nvSpPr>
        <xdr:cNvPr id="479" name="【認定こども園・幼稚園・保育所】&#10;有形固定資産減価償却率最小値テキスト"/>
        <xdr:cNvSpPr txBox="1"/>
      </xdr:nvSpPr>
      <xdr:spPr>
        <a:xfrm>
          <a:off x="16357600" y="706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32113</xdr:rowOff>
    </xdr:from>
    <xdr:to>
      <xdr:col>86</xdr:col>
      <xdr:colOff>25400</xdr:colOff>
      <xdr:row>41</xdr:row>
      <xdr:rowOff>32113</xdr:rowOff>
    </xdr:to>
    <xdr:cxnSp macro="">
      <xdr:nvCxnSpPr>
        <xdr:cNvPr id="480" name="直線コネクタ 479"/>
        <xdr:cNvCxnSpPr/>
      </xdr:nvCxnSpPr>
      <xdr:spPr>
        <a:xfrm>
          <a:off x="16230600" y="706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81"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82" name="直線コネクタ 481"/>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170741</xdr:rowOff>
    </xdr:from>
    <xdr:ext cx="405111" cy="259045"/>
    <xdr:sp macro="" textlink="">
      <xdr:nvSpPr>
        <xdr:cNvPr id="483" name="【認定こども園・幼稚園・保育所】&#10;有形固定資産減価償却率平均値テキスト"/>
        <xdr:cNvSpPr txBox="1"/>
      </xdr:nvSpPr>
      <xdr:spPr>
        <a:xfrm>
          <a:off x="16357600" y="6171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147864</xdr:rowOff>
    </xdr:from>
    <xdr:to>
      <xdr:col>85</xdr:col>
      <xdr:colOff>177800</xdr:colOff>
      <xdr:row>37</xdr:row>
      <xdr:rowOff>78014</xdr:rowOff>
    </xdr:to>
    <xdr:sp macro="" textlink="">
      <xdr:nvSpPr>
        <xdr:cNvPr id="484" name="フローチャート: 判断 483"/>
        <xdr:cNvSpPr/>
      </xdr:nvSpPr>
      <xdr:spPr>
        <a:xfrm>
          <a:off x="162687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485" name="フローチャート: 判断 484"/>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486" name="フローチャート: 判断 485"/>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5806</xdr:rowOff>
    </xdr:from>
    <xdr:to>
      <xdr:col>72</xdr:col>
      <xdr:colOff>38100</xdr:colOff>
      <xdr:row>37</xdr:row>
      <xdr:rowOff>107406</xdr:rowOff>
    </xdr:to>
    <xdr:sp macro="" textlink="">
      <xdr:nvSpPr>
        <xdr:cNvPr id="487" name="フローチャート: 判断 486"/>
        <xdr:cNvSpPr/>
      </xdr:nvSpPr>
      <xdr:spPr>
        <a:xfrm>
          <a:off x="13652500" y="634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8" name="テキスト ボックス 48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9" name="テキスト ボックス 48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0" name="テキスト ボックス 48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1" name="テキスト ボックス 49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2" name="テキスト ボックス 49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44994</xdr:rowOff>
    </xdr:from>
    <xdr:to>
      <xdr:col>85</xdr:col>
      <xdr:colOff>177800</xdr:colOff>
      <xdr:row>38</xdr:row>
      <xdr:rowOff>146594</xdr:rowOff>
    </xdr:to>
    <xdr:sp macro="" textlink="">
      <xdr:nvSpPr>
        <xdr:cNvPr id="493" name="楕円 492"/>
        <xdr:cNvSpPr/>
      </xdr:nvSpPr>
      <xdr:spPr>
        <a:xfrm>
          <a:off x="16268700" y="656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23421</xdr:rowOff>
    </xdr:from>
    <xdr:ext cx="405111" cy="259045"/>
    <xdr:sp macro="" textlink="">
      <xdr:nvSpPr>
        <xdr:cNvPr id="494" name="【認定こども園・幼稚園・保育所】&#10;有形固定資産減価償却率該当値テキスト"/>
        <xdr:cNvSpPr txBox="1"/>
      </xdr:nvSpPr>
      <xdr:spPr>
        <a:xfrm>
          <a:off x="16357600" y="653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80917</xdr:rowOff>
    </xdr:from>
    <xdr:to>
      <xdr:col>81</xdr:col>
      <xdr:colOff>101600</xdr:colOff>
      <xdr:row>39</xdr:row>
      <xdr:rowOff>11067</xdr:rowOff>
    </xdr:to>
    <xdr:sp macro="" textlink="">
      <xdr:nvSpPr>
        <xdr:cNvPr id="495" name="楕円 494"/>
        <xdr:cNvSpPr/>
      </xdr:nvSpPr>
      <xdr:spPr>
        <a:xfrm>
          <a:off x="15430500" y="659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95794</xdr:rowOff>
    </xdr:from>
    <xdr:to>
      <xdr:col>85</xdr:col>
      <xdr:colOff>127000</xdr:colOff>
      <xdr:row>38</xdr:row>
      <xdr:rowOff>131717</xdr:rowOff>
    </xdr:to>
    <xdr:cxnSp macro="">
      <xdr:nvCxnSpPr>
        <xdr:cNvPr id="496" name="直線コネクタ 495"/>
        <xdr:cNvCxnSpPr/>
      </xdr:nvCxnSpPr>
      <xdr:spPr>
        <a:xfrm flipV="1">
          <a:off x="15481300" y="661089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116840</xdr:rowOff>
    </xdr:from>
    <xdr:to>
      <xdr:col>76</xdr:col>
      <xdr:colOff>165100</xdr:colOff>
      <xdr:row>39</xdr:row>
      <xdr:rowOff>46990</xdr:rowOff>
    </xdr:to>
    <xdr:sp macro="" textlink="">
      <xdr:nvSpPr>
        <xdr:cNvPr id="497" name="楕円 496"/>
        <xdr:cNvSpPr/>
      </xdr:nvSpPr>
      <xdr:spPr>
        <a:xfrm>
          <a:off x="14541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131717</xdr:rowOff>
    </xdr:from>
    <xdr:to>
      <xdr:col>81</xdr:col>
      <xdr:colOff>50800</xdr:colOff>
      <xdr:row>38</xdr:row>
      <xdr:rowOff>167640</xdr:rowOff>
    </xdr:to>
    <xdr:cxnSp macro="">
      <xdr:nvCxnSpPr>
        <xdr:cNvPr id="498" name="直線コネクタ 497"/>
        <xdr:cNvCxnSpPr/>
      </xdr:nvCxnSpPr>
      <xdr:spPr>
        <a:xfrm flipV="1">
          <a:off x="14592300" y="664681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152763</xdr:rowOff>
    </xdr:from>
    <xdr:to>
      <xdr:col>72</xdr:col>
      <xdr:colOff>38100</xdr:colOff>
      <xdr:row>39</xdr:row>
      <xdr:rowOff>82913</xdr:rowOff>
    </xdr:to>
    <xdr:sp macro="" textlink="">
      <xdr:nvSpPr>
        <xdr:cNvPr id="499" name="楕円 498"/>
        <xdr:cNvSpPr/>
      </xdr:nvSpPr>
      <xdr:spPr>
        <a:xfrm>
          <a:off x="13652500" y="666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167640</xdr:rowOff>
    </xdr:from>
    <xdr:to>
      <xdr:col>76</xdr:col>
      <xdr:colOff>114300</xdr:colOff>
      <xdr:row>39</xdr:row>
      <xdr:rowOff>32113</xdr:rowOff>
    </xdr:to>
    <xdr:cxnSp macro="">
      <xdr:nvCxnSpPr>
        <xdr:cNvPr id="500" name="直線コネクタ 499"/>
        <xdr:cNvCxnSpPr/>
      </xdr:nvCxnSpPr>
      <xdr:spPr>
        <a:xfrm flipV="1">
          <a:off x="13703300" y="668274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74947</xdr:rowOff>
    </xdr:from>
    <xdr:ext cx="405111" cy="259045"/>
    <xdr:sp macro="" textlink="">
      <xdr:nvSpPr>
        <xdr:cNvPr id="501" name="n_1aveValue【認定こども園・幼稚園・保育所】&#10;有形固定資産減価償却率"/>
        <xdr:cNvSpPr txBox="1"/>
      </xdr:nvSpPr>
      <xdr:spPr>
        <a:xfrm>
          <a:off x="152660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39024</xdr:rowOff>
    </xdr:from>
    <xdr:ext cx="405111" cy="259045"/>
    <xdr:sp macro="" textlink="">
      <xdr:nvSpPr>
        <xdr:cNvPr id="502" name="n_2aveValue【認定こども園・幼稚園・保育所】&#10;有形固定資産減価償却率"/>
        <xdr:cNvSpPr txBox="1"/>
      </xdr:nvSpPr>
      <xdr:spPr>
        <a:xfrm>
          <a:off x="143897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123933</xdr:rowOff>
    </xdr:from>
    <xdr:ext cx="405111" cy="259045"/>
    <xdr:sp macro="" textlink="">
      <xdr:nvSpPr>
        <xdr:cNvPr id="503" name="n_3aveValue【認定こども園・幼稚園・保育所】&#10;有形固定資産減価償却率"/>
        <xdr:cNvSpPr txBox="1"/>
      </xdr:nvSpPr>
      <xdr:spPr>
        <a:xfrm>
          <a:off x="13500744" y="612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2194</xdr:rowOff>
    </xdr:from>
    <xdr:ext cx="405111" cy="259045"/>
    <xdr:sp macro="" textlink="">
      <xdr:nvSpPr>
        <xdr:cNvPr id="504" name="n_1mainValue【認定こども園・幼稚園・保育所】&#10;有形固定資産減価償却率"/>
        <xdr:cNvSpPr txBox="1"/>
      </xdr:nvSpPr>
      <xdr:spPr>
        <a:xfrm>
          <a:off x="15266044" y="668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38117</xdr:rowOff>
    </xdr:from>
    <xdr:ext cx="405111" cy="259045"/>
    <xdr:sp macro="" textlink="">
      <xdr:nvSpPr>
        <xdr:cNvPr id="505" name="n_2mainValue【認定こども園・幼稚園・保育所】&#10;有形固定資産減価償却率"/>
        <xdr:cNvSpPr txBox="1"/>
      </xdr:nvSpPr>
      <xdr:spPr>
        <a:xfrm>
          <a:off x="14389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74040</xdr:rowOff>
    </xdr:from>
    <xdr:ext cx="405111" cy="259045"/>
    <xdr:sp macro="" textlink="">
      <xdr:nvSpPr>
        <xdr:cNvPr id="506" name="n_3mainValue【認定こども園・幼稚園・保育所】&#10;有形固定資産減価償却率"/>
        <xdr:cNvSpPr txBox="1"/>
      </xdr:nvSpPr>
      <xdr:spPr>
        <a:xfrm>
          <a:off x="13500744" y="676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7" name="正方形/長方形 50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8" name="正方形/長方形 50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9" name="正方形/長方形 50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0" name="正方形/長方形 50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1" name="正方形/長方形 51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2" name="正方形/長方形 51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3" name="正方形/長方形 51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4" name="正方形/長方形 51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5" name="テキスト ボックス 51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6" name="直線コネクタ 51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17" name="直線コネクタ 51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18" name="テキスト ボックス 51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19" name="直線コネクタ 51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20" name="テキスト ボックス 51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21" name="直線コネクタ 52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22" name="テキスト ボックス 52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23" name="直線コネクタ 52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24" name="テキスト ボックス 52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5" name="直線コネクタ 52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6" name="テキスト ボックス 52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51054</xdr:rowOff>
    </xdr:from>
    <xdr:to>
      <xdr:col>116</xdr:col>
      <xdr:colOff>62864</xdr:colOff>
      <xdr:row>41</xdr:row>
      <xdr:rowOff>119634</xdr:rowOff>
    </xdr:to>
    <xdr:cxnSp macro="">
      <xdr:nvCxnSpPr>
        <xdr:cNvPr id="528" name="直線コネクタ 527"/>
        <xdr:cNvCxnSpPr/>
      </xdr:nvCxnSpPr>
      <xdr:spPr>
        <a:xfrm flipV="1">
          <a:off x="22160864" y="588035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529"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530" name="直線コネクタ 529"/>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169181</xdr:rowOff>
    </xdr:from>
    <xdr:ext cx="469744" cy="259045"/>
    <xdr:sp macro="" textlink="">
      <xdr:nvSpPr>
        <xdr:cNvPr id="531" name="【認定こども園・幼稚園・保育所】&#10;一人当たり面積最大値テキスト"/>
        <xdr:cNvSpPr txBox="1"/>
      </xdr:nvSpPr>
      <xdr:spPr>
        <a:xfrm>
          <a:off x="22199600" y="565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51054</xdr:rowOff>
    </xdr:from>
    <xdr:to>
      <xdr:col>116</xdr:col>
      <xdr:colOff>152400</xdr:colOff>
      <xdr:row>34</xdr:row>
      <xdr:rowOff>51054</xdr:rowOff>
    </xdr:to>
    <xdr:cxnSp macro="">
      <xdr:nvCxnSpPr>
        <xdr:cNvPr id="532" name="直線コネクタ 531"/>
        <xdr:cNvCxnSpPr/>
      </xdr:nvCxnSpPr>
      <xdr:spPr>
        <a:xfrm>
          <a:off x="22072600" y="588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32275</xdr:rowOff>
    </xdr:from>
    <xdr:ext cx="469744" cy="259045"/>
    <xdr:sp macro="" textlink="">
      <xdr:nvSpPr>
        <xdr:cNvPr id="533" name="【認定こども園・幼稚園・保育所】&#10;一人当たり面積平均値テキスト"/>
        <xdr:cNvSpPr txBox="1"/>
      </xdr:nvSpPr>
      <xdr:spPr>
        <a:xfrm>
          <a:off x="22199600" y="6547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9398</xdr:rowOff>
    </xdr:from>
    <xdr:to>
      <xdr:col>116</xdr:col>
      <xdr:colOff>114300</xdr:colOff>
      <xdr:row>39</xdr:row>
      <xdr:rowOff>110998</xdr:rowOff>
    </xdr:to>
    <xdr:sp macro="" textlink="">
      <xdr:nvSpPr>
        <xdr:cNvPr id="534" name="フローチャート: 判断 533"/>
        <xdr:cNvSpPr/>
      </xdr:nvSpPr>
      <xdr:spPr>
        <a:xfrm>
          <a:off x="221107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2540</xdr:rowOff>
    </xdr:from>
    <xdr:to>
      <xdr:col>112</xdr:col>
      <xdr:colOff>38100</xdr:colOff>
      <xdr:row>39</xdr:row>
      <xdr:rowOff>104140</xdr:rowOff>
    </xdr:to>
    <xdr:sp macro="" textlink="">
      <xdr:nvSpPr>
        <xdr:cNvPr id="535" name="フローチャート: 判断 534"/>
        <xdr:cNvSpPr/>
      </xdr:nvSpPr>
      <xdr:spPr>
        <a:xfrm>
          <a:off x="21272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536" name="フローチャート: 判断 535"/>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45974</xdr:rowOff>
    </xdr:from>
    <xdr:to>
      <xdr:col>102</xdr:col>
      <xdr:colOff>165100</xdr:colOff>
      <xdr:row>39</xdr:row>
      <xdr:rowOff>147574</xdr:rowOff>
    </xdr:to>
    <xdr:sp macro="" textlink="">
      <xdr:nvSpPr>
        <xdr:cNvPr id="537" name="フローチャート: 判断 536"/>
        <xdr:cNvSpPr/>
      </xdr:nvSpPr>
      <xdr:spPr>
        <a:xfrm>
          <a:off x="19494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8" name="テキスト ボックス 53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9" name="テキスト ボックス 53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0" name="テキスト ボックス 53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1" name="テキスト ボックス 54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2" name="テキスト ボックス 54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64262</xdr:rowOff>
    </xdr:from>
    <xdr:to>
      <xdr:col>116</xdr:col>
      <xdr:colOff>114300</xdr:colOff>
      <xdr:row>41</xdr:row>
      <xdr:rowOff>165862</xdr:rowOff>
    </xdr:to>
    <xdr:sp macro="" textlink="">
      <xdr:nvSpPr>
        <xdr:cNvPr id="543" name="楕円 542"/>
        <xdr:cNvSpPr/>
      </xdr:nvSpPr>
      <xdr:spPr>
        <a:xfrm>
          <a:off x="22110700" y="709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150639</xdr:rowOff>
    </xdr:from>
    <xdr:ext cx="469744" cy="259045"/>
    <xdr:sp macro="" textlink="">
      <xdr:nvSpPr>
        <xdr:cNvPr id="544" name="【認定こども園・幼稚園・保育所】&#10;一人当たり面積該当値テキスト"/>
        <xdr:cNvSpPr txBox="1"/>
      </xdr:nvSpPr>
      <xdr:spPr>
        <a:xfrm>
          <a:off x="22199600" y="7008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64262</xdr:rowOff>
    </xdr:from>
    <xdr:to>
      <xdr:col>112</xdr:col>
      <xdr:colOff>38100</xdr:colOff>
      <xdr:row>41</xdr:row>
      <xdr:rowOff>165862</xdr:rowOff>
    </xdr:to>
    <xdr:sp macro="" textlink="">
      <xdr:nvSpPr>
        <xdr:cNvPr id="545" name="楕円 544"/>
        <xdr:cNvSpPr/>
      </xdr:nvSpPr>
      <xdr:spPr>
        <a:xfrm>
          <a:off x="21272500" y="709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115062</xdr:rowOff>
    </xdr:from>
    <xdr:to>
      <xdr:col>116</xdr:col>
      <xdr:colOff>63500</xdr:colOff>
      <xdr:row>41</xdr:row>
      <xdr:rowOff>115062</xdr:rowOff>
    </xdr:to>
    <xdr:cxnSp macro="">
      <xdr:nvCxnSpPr>
        <xdr:cNvPr id="546" name="直線コネクタ 545"/>
        <xdr:cNvCxnSpPr/>
      </xdr:nvCxnSpPr>
      <xdr:spPr>
        <a:xfrm>
          <a:off x="21323300" y="71445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64262</xdr:rowOff>
    </xdr:from>
    <xdr:to>
      <xdr:col>107</xdr:col>
      <xdr:colOff>101600</xdr:colOff>
      <xdr:row>41</xdr:row>
      <xdr:rowOff>165862</xdr:rowOff>
    </xdr:to>
    <xdr:sp macro="" textlink="">
      <xdr:nvSpPr>
        <xdr:cNvPr id="547" name="楕円 546"/>
        <xdr:cNvSpPr/>
      </xdr:nvSpPr>
      <xdr:spPr>
        <a:xfrm>
          <a:off x="20383500" y="709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115062</xdr:rowOff>
    </xdr:from>
    <xdr:to>
      <xdr:col>111</xdr:col>
      <xdr:colOff>177800</xdr:colOff>
      <xdr:row>41</xdr:row>
      <xdr:rowOff>115062</xdr:rowOff>
    </xdr:to>
    <xdr:cxnSp macro="">
      <xdr:nvCxnSpPr>
        <xdr:cNvPr id="548" name="直線コネクタ 547"/>
        <xdr:cNvCxnSpPr/>
      </xdr:nvCxnSpPr>
      <xdr:spPr>
        <a:xfrm>
          <a:off x="20434300" y="71445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64262</xdr:rowOff>
    </xdr:from>
    <xdr:to>
      <xdr:col>102</xdr:col>
      <xdr:colOff>165100</xdr:colOff>
      <xdr:row>41</xdr:row>
      <xdr:rowOff>165862</xdr:rowOff>
    </xdr:to>
    <xdr:sp macro="" textlink="">
      <xdr:nvSpPr>
        <xdr:cNvPr id="549" name="楕円 548"/>
        <xdr:cNvSpPr/>
      </xdr:nvSpPr>
      <xdr:spPr>
        <a:xfrm>
          <a:off x="19494500" y="709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115062</xdr:rowOff>
    </xdr:from>
    <xdr:to>
      <xdr:col>107</xdr:col>
      <xdr:colOff>50800</xdr:colOff>
      <xdr:row>41</xdr:row>
      <xdr:rowOff>115062</xdr:rowOff>
    </xdr:to>
    <xdr:cxnSp macro="">
      <xdr:nvCxnSpPr>
        <xdr:cNvPr id="550" name="直線コネクタ 549"/>
        <xdr:cNvCxnSpPr/>
      </xdr:nvCxnSpPr>
      <xdr:spPr>
        <a:xfrm>
          <a:off x="19545300" y="71445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120667</xdr:rowOff>
    </xdr:from>
    <xdr:ext cx="469744" cy="259045"/>
    <xdr:sp macro="" textlink="">
      <xdr:nvSpPr>
        <xdr:cNvPr id="551" name="n_1aveValue【認定こども園・幼稚園・保育所】&#10;一人当たり面積"/>
        <xdr:cNvSpPr txBox="1"/>
      </xdr:nvSpPr>
      <xdr:spPr>
        <a:xfrm>
          <a:off x="210757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141241</xdr:rowOff>
    </xdr:from>
    <xdr:ext cx="469744" cy="259045"/>
    <xdr:sp macro="" textlink="">
      <xdr:nvSpPr>
        <xdr:cNvPr id="552" name="n_2aveValue【認定こども園・幼稚園・保育所】&#10;一人当たり面積"/>
        <xdr:cNvSpPr txBox="1"/>
      </xdr:nvSpPr>
      <xdr:spPr>
        <a:xfrm>
          <a:off x="20199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164101</xdr:rowOff>
    </xdr:from>
    <xdr:ext cx="469744" cy="259045"/>
    <xdr:sp macro="" textlink="">
      <xdr:nvSpPr>
        <xdr:cNvPr id="553" name="n_3aveValue【認定こども園・幼稚園・保育所】&#10;一人当たり面積"/>
        <xdr:cNvSpPr txBox="1"/>
      </xdr:nvSpPr>
      <xdr:spPr>
        <a:xfrm>
          <a:off x="19310427"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156989</xdr:rowOff>
    </xdr:from>
    <xdr:ext cx="469744" cy="259045"/>
    <xdr:sp macro="" textlink="">
      <xdr:nvSpPr>
        <xdr:cNvPr id="554" name="n_1mainValue【認定こども園・幼稚園・保育所】&#10;一人当たり面積"/>
        <xdr:cNvSpPr txBox="1"/>
      </xdr:nvSpPr>
      <xdr:spPr>
        <a:xfrm>
          <a:off x="21075727" y="718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156989</xdr:rowOff>
    </xdr:from>
    <xdr:ext cx="469744" cy="259045"/>
    <xdr:sp macro="" textlink="">
      <xdr:nvSpPr>
        <xdr:cNvPr id="555" name="n_2mainValue【認定こども園・幼稚園・保育所】&#10;一人当たり面積"/>
        <xdr:cNvSpPr txBox="1"/>
      </xdr:nvSpPr>
      <xdr:spPr>
        <a:xfrm>
          <a:off x="20199427" y="718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156989</xdr:rowOff>
    </xdr:from>
    <xdr:ext cx="469744" cy="259045"/>
    <xdr:sp macro="" textlink="">
      <xdr:nvSpPr>
        <xdr:cNvPr id="556" name="n_3mainValue【認定こども園・幼稚園・保育所】&#10;一人当たり面積"/>
        <xdr:cNvSpPr txBox="1"/>
      </xdr:nvSpPr>
      <xdr:spPr>
        <a:xfrm>
          <a:off x="19310427" y="718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7" name="正方形/長方形 55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8" name="正方形/長方形 55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9" name="正方形/長方形 55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0" name="正方形/長方形 55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1" name="正方形/長方形 56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2" name="正方形/長方形 56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3" name="正方形/長方形 56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4" name="正方形/長方形 56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5" name="テキスト ボックス 56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6" name="直線コネクタ 56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67" name="テキスト ボックス 56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68" name="直線コネクタ 56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69" name="テキスト ボックス 56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70" name="直線コネクタ 56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71" name="テキスト ボックス 57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72" name="直線コネクタ 57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73" name="テキスト ボックス 57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4" name="直線コネクタ 57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5" name="テキスト ボックス 57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6" name="直線コネクタ 57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77" name="テキスト ボックス 576"/>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8" name="直線コネクタ 57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9" name="テキスト ボックス 57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146685</xdr:rowOff>
    </xdr:from>
    <xdr:to>
      <xdr:col>85</xdr:col>
      <xdr:colOff>126364</xdr:colOff>
      <xdr:row>62</xdr:row>
      <xdr:rowOff>163830</xdr:rowOff>
    </xdr:to>
    <xdr:cxnSp macro="">
      <xdr:nvCxnSpPr>
        <xdr:cNvPr id="581" name="直線コネクタ 580"/>
        <xdr:cNvCxnSpPr/>
      </xdr:nvCxnSpPr>
      <xdr:spPr>
        <a:xfrm flipV="1">
          <a:off x="16318864" y="9747885"/>
          <a:ext cx="0" cy="104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167657</xdr:rowOff>
    </xdr:from>
    <xdr:ext cx="405111" cy="259045"/>
    <xdr:sp macro="" textlink="">
      <xdr:nvSpPr>
        <xdr:cNvPr id="582" name="【学校施設】&#10;有形固定資産減価償却率最小値テキスト"/>
        <xdr:cNvSpPr txBox="1"/>
      </xdr:nvSpPr>
      <xdr:spPr>
        <a:xfrm>
          <a:off x="16357600"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163830</xdr:rowOff>
    </xdr:from>
    <xdr:to>
      <xdr:col>86</xdr:col>
      <xdr:colOff>25400</xdr:colOff>
      <xdr:row>62</xdr:row>
      <xdr:rowOff>163830</xdr:rowOff>
    </xdr:to>
    <xdr:cxnSp macro="">
      <xdr:nvCxnSpPr>
        <xdr:cNvPr id="583" name="直線コネクタ 582"/>
        <xdr:cNvCxnSpPr/>
      </xdr:nvCxnSpPr>
      <xdr:spPr>
        <a:xfrm>
          <a:off x="16230600" y="107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93362</xdr:rowOff>
    </xdr:from>
    <xdr:ext cx="405111" cy="259045"/>
    <xdr:sp macro="" textlink="">
      <xdr:nvSpPr>
        <xdr:cNvPr id="584" name="【学校施設】&#10;有形固定資産減価償却率最大値テキスト"/>
        <xdr:cNvSpPr txBox="1"/>
      </xdr:nvSpPr>
      <xdr:spPr>
        <a:xfrm>
          <a:off x="16357600" y="952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146685</xdr:rowOff>
    </xdr:from>
    <xdr:to>
      <xdr:col>86</xdr:col>
      <xdr:colOff>25400</xdr:colOff>
      <xdr:row>56</xdr:row>
      <xdr:rowOff>146685</xdr:rowOff>
    </xdr:to>
    <xdr:cxnSp macro="">
      <xdr:nvCxnSpPr>
        <xdr:cNvPr id="585" name="直線コネクタ 584"/>
        <xdr:cNvCxnSpPr/>
      </xdr:nvCxnSpPr>
      <xdr:spPr>
        <a:xfrm>
          <a:off x="16230600" y="974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93362</xdr:rowOff>
    </xdr:from>
    <xdr:ext cx="405111" cy="259045"/>
    <xdr:sp macro="" textlink="">
      <xdr:nvSpPr>
        <xdr:cNvPr id="586" name="【学校施設】&#10;有形固定資産減価償却率平均値テキスト"/>
        <xdr:cNvSpPr txBox="1"/>
      </xdr:nvSpPr>
      <xdr:spPr>
        <a:xfrm>
          <a:off x="16357600" y="1020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114935</xdr:rowOff>
    </xdr:from>
    <xdr:to>
      <xdr:col>85</xdr:col>
      <xdr:colOff>177800</xdr:colOff>
      <xdr:row>60</xdr:row>
      <xdr:rowOff>45085</xdr:rowOff>
    </xdr:to>
    <xdr:sp macro="" textlink="">
      <xdr:nvSpPr>
        <xdr:cNvPr id="587" name="フローチャート: 判断 586"/>
        <xdr:cNvSpPr/>
      </xdr:nvSpPr>
      <xdr:spPr>
        <a:xfrm>
          <a:off x="16268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588" name="フローチャート: 判断 587"/>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589" name="フローチャート: 判断 588"/>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145415</xdr:rowOff>
    </xdr:from>
    <xdr:to>
      <xdr:col>72</xdr:col>
      <xdr:colOff>38100</xdr:colOff>
      <xdr:row>60</xdr:row>
      <xdr:rowOff>75565</xdr:rowOff>
    </xdr:to>
    <xdr:sp macro="" textlink="">
      <xdr:nvSpPr>
        <xdr:cNvPr id="590" name="フローチャート: 判断 589"/>
        <xdr:cNvSpPr/>
      </xdr:nvSpPr>
      <xdr:spPr>
        <a:xfrm>
          <a:off x="13652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1" name="テキスト ボックス 59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2" name="テキスト ボックス 59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3" name="テキスト ボックス 59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4" name="テキスト ボックス 59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5" name="テキスト ボックス 59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93980</xdr:rowOff>
    </xdr:from>
    <xdr:to>
      <xdr:col>85</xdr:col>
      <xdr:colOff>177800</xdr:colOff>
      <xdr:row>59</xdr:row>
      <xdr:rowOff>24130</xdr:rowOff>
    </xdr:to>
    <xdr:sp macro="" textlink="">
      <xdr:nvSpPr>
        <xdr:cNvPr id="596" name="楕円 595"/>
        <xdr:cNvSpPr/>
      </xdr:nvSpPr>
      <xdr:spPr>
        <a:xfrm>
          <a:off x="16268700" y="1003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116857</xdr:rowOff>
    </xdr:from>
    <xdr:ext cx="405111" cy="259045"/>
    <xdr:sp macro="" textlink="">
      <xdr:nvSpPr>
        <xdr:cNvPr id="597" name="【学校施設】&#10;有形固定資産減価償却率該当値テキスト"/>
        <xdr:cNvSpPr txBox="1"/>
      </xdr:nvSpPr>
      <xdr:spPr>
        <a:xfrm>
          <a:off x="16357600"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69215</xdr:rowOff>
    </xdr:from>
    <xdr:to>
      <xdr:col>81</xdr:col>
      <xdr:colOff>101600</xdr:colOff>
      <xdr:row>58</xdr:row>
      <xdr:rowOff>170815</xdr:rowOff>
    </xdr:to>
    <xdr:sp macro="" textlink="">
      <xdr:nvSpPr>
        <xdr:cNvPr id="598" name="楕円 597"/>
        <xdr:cNvSpPr/>
      </xdr:nvSpPr>
      <xdr:spPr>
        <a:xfrm>
          <a:off x="15430500" y="1001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120015</xdr:rowOff>
    </xdr:from>
    <xdr:to>
      <xdr:col>85</xdr:col>
      <xdr:colOff>127000</xdr:colOff>
      <xdr:row>58</xdr:row>
      <xdr:rowOff>144780</xdr:rowOff>
    </xdr:to>
    <xdr:cxnSp macro="">
      <xdr:nvCxnSpPr>
        <xdr:cNvPr id="599" name="直線コネクタ 598"/>
        <xdr:cNvCxnSpPr/>
      </xdr:nvCxnSpPr>
      <xdr:spPr>
        <a:xfrm>
          <a:off x="15481300" y="1006411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52070</xdr:rowOff>
    </xdr:from>
    <xdr:to>
      <xdr:col>76</xdr:col>
      <xdr:colOff>165100</xdr:colOff>
      <xdr:row>58</xdr:row>
      <xdr:rowOff>153670</xdr:rowOff>
    </xdr:to>
    <xdr:sp macro="" textlink="">
      <xdr:nvSpPr>
        <xdr:cNvPr id="600" name="楕円 599"/>
        <xdr:cNvSpPr/>
      </xdr:nvSpPr>
      <xdr:spPr>
        <a:xfrm>
          <a:off x="145415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102870</xdr:rowOff>
    </xdr:from>
    <xdr:to>
      <xdr:col>81</xdr:col>
      <xdr:colOff>50800</xdr:colOff>
      <xdr:row>58</xdr:row>
      <xdr:rowOff>120015</xdr:rowOff>
    </xdr:to>
    <xdr:cxnSp macro="">
      <xdr:nvCxnSpPr>
        <xdr:cNvPr id="601" name="直線コネクタ 600"/>
        <xdr:cNvCxnSpPr/>
      </xdr:nvCxnSpPr>
      <xdr:spPr>
        <a:xfrm>
          <a:off x="14592300" y="1004697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46355</xdr:rowOff>
    </xdr:from>
    <xdr:to>
      <xdr:col>72</xdr:col>
      <xdr:colOff>38100</xdr:colOff>
      <xdr:row>58</xdr:row>
      <xdr:rowOff>147955</xdr:rowOff>
    </xdr:to>
    <xdr:sp macro="" textlink="">
      <xdr:nvSpPr>
        <xdr:cNvPr id="602" name="楕円 601"/>
        <xdr:cNvSpPr/>
      </xdr:nvSpPr>
      <xdr:spPr>
        <a:xfrm>
          <a:off x="13652500" y="99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97155</xdr:rowOff>
    </xdr:from>
    <xdr:to>
      <xdr:col>76</xdr:col>
      <xdr:colOff>114300</xdr:colOff>
      <xdr:row>58</xdr:row>
      <xdr:rowOff>102870</xdr:rowOff>
    </xdr:to>
    <xdr:cxnSp macro="">
      <xdr:nvCxnSpPr>
        <xdr:cNvPr id="603" name="直線コネクタ 602"/>
        <xdr:cNvCxnSpPr/>
      </xdr:nvCxnSpPr>
      <xdr:spPr>
        <a:xfrm>
          <a:off x="13703300" y="100412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40022</xdr:rowOff>
    </xdr:from>
    <xdr:ext cx="405111" cy="259045"/>
    <xdr:sp macro="" textlink="">
      <xdr:nvSpPr>
        <xdr:cNvPr id="604" name="n_1aveValue【学校施設】&#10;有形固定資産減価償却率"/>
        <xdr:cNvSpPr txBox="1"/>
      </xdr:nvSpPr>
      <xdr:spPr>
        <a:xfrm>
          <a:off x="152660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51452</xdr:rowOff>
    </xdr:from>
    <xdr:ext cx="405111" cy="259045"/>
    <xdr:sp macro="" textlink="">
      <xdr:nvSpPr>
        <xdr:cNvPr id="605" name="n_2aveValue【学校施設】&#10;有形固定資産減価償却率"/>
        <xdr:cNvSpPr txBox="1"/>
      </xdr:nvSpPr>
      <xdr:spPr>
        <a:xfrm>
          <a:off x="14389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66692</xdr:rowOff>
    </xdr:from>
    <xdr:ext cx="405111" cy="259045"/>
    <xdr:sp macro="" textlink="">
      <xdr:nvSpPr>
        <xdr:cNvPr id="606" name="n_3aveValue【学校施設】&#10;有形固定資産減価償却率"/>
        <xdr:cNvSpPr txBox="1"/>
      </xdr:nvSpPr>
      <xdr:spPr>
        <a:xfrm>
          <a:off x="13500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15892</xdr:rowOff>
    </xdr:from>
    <xdr:ext cx="405111" cy="259045"/>
    <xdr:sp macro="" textlink="">
      <xdr:nvSpPr>
        <xdr:cNvPr id="607" name="n_1mainValue【学校施設】&#10;有形固定資産減価償却率"/>
        <xdr:cNvSpPr txBox="1"/>
      </xdr:nvSpPr>
      <xdr:spPr>
        <a:xfrm>
          <a:off x="15266044" y="978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170197</xdr:rowOff>
    </xdr:from>
    <xdr:ext cx="405111" cy="259045"/>
    <xdr:sp macro="" textlink="">
      <xdr:nvSpPr>
        <xdr:cNvPr id="608" name="n_2mainValue【学校施設】&#10;有形固定資産減価償却率"/>
        <xdr:cNvSpPr txBox="1"/>
      </xdr:nvSpPr>
      <xdr:spPr>
        <a:xfrm>
          <a:off x="14389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164482</xdr:rowOff>
    </xdr:from>
    <xdr:ext cx="405111" cy="259045"/>
    <xdr:sp macro="" textlink="">
      <xdr:nvSpPr>
        <xdr:cNvPr id="609" name="n_3mainValue【学校施設】&#10;有形固定資産減価償却率"/>
        <xdr:cNvSpPr txBox="1"/>
      </xdr:nvSpPr>
      <xdr:spPr>
        <a:xfrm>
          <a:off x="13500744" y="976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0" name="正方形/長方形 60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1" name="正方形/長方形 61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2" name="正方形/長方形 61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3" name="正方形/長方形 61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4" name="正方形/長方形 61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5" name="正方形/長方形 61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6" name="正方形/長方形 61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7" name="正方形/長方形 61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8" name="テキスト ボックス 61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9" name="直線コネクタ 61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20" name="直線コネクタ 61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21" name="テキスト ボックス 62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22" name="直線コネクタ 62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623" name="テキスト ボックス 622"/>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24" name="直線コネクタ 62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625" name="テキスト ボックス 624"/>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26" name="直線コネクタ 62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627" name="テキスト ボックス 626"/>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8" name="直線コネクタ 62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29" name="テキスト ボックス 62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121569</xdr:rowOff>
    </xdr:from>
    <xdr:to>
      <xdr:col>116</xdr:col>
      <xdr:colOff>62864</xdr:colOff>
      <xdr:row>63</xdr:row>
      <xdr:rowOff>107945</xdr:rowOff>
    </xdr:to>
    <xdr:cxnSp macro="">
      <xdr:nvCxnSpPr>
        <xdr:cNvPr id="631" name="直線コネクタ 630"/>
        <xdr:cNvCxnSpPr/>
      </xdr:nvCxnSpPr>
      <xdr:spPr>
        <a:xfrm flipV="1">
          <a:off x="22160864" y="9894219"/>
          <a:ext cx="0" cy="1015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119321</xdr:rowOff>
    </xdr:from>
    <xdr:ext cx="469744" cy="259045"/>
    <xdr:sp macro="" textlink="">
      <xdr:nvSpPr>
        <xdr:cNvPr id="632" name="【学校施設】&#10;一人当たり面積最小値テキスト"/>
        <xdr:cNvSpPr txBox="1"/>
      </xdr:nvSpPr>
      <xdr:spPr>
        <a:xfrm>
          <a:off x="22199600" y="1092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107945</xdr:rowOff>
    </xdr:from>
    <xdr:to>
      <xdr:col>116</xdr:col>
      <xdr:colOff>152400</xdr:colOff>
      <xdr:row>63</xdr:row>
      <xdr:rowOff>107945</xdr:rowOff>
    </xdr:to>
    <xdr:cxnSp macro="">
      <xdr:nvCxnSpPr>
        <xdr:cNvPr id="633" name="直線コネクタ 632"/>
        <xdr:cNvCxnSpPr/>
      </xdr:nvCxnSpPr>
      <xdr:spPr>
        <a:xfrm>
          <a:off x="22072600" y="1090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68246</xdr:rowOff>
    </xdr:from>
    <xdr:ext cx="534377" cy="259045"/>
    <xdr:sp macro="" textlink="">
      <xdr:nvSpPr>
        <xdr:cNvPr id="634" name="【学校施設】&#10;一人当たり面積最大値テキスト"/>
        <xdr:cNvSpPr txBox="1"/>
      </xdr:nvSpPr>
      <xdr:spPr>
        <a:xfrm>
          <a:off x="22199600" y="966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121569</xdr:rowOff>
    </xdr:from>
    <xdr:to>
      <xdr:col>116</xdr:col>
      <xdr:colOff>152400</xdr:colOff>
      <xdr:row>57</xdr:row>
      <xdr:rowOff>121569</xdr:rowOff>
    </xdr:to>
    <xdr:cxnSp macro="">
      <xdr:nvCxnSpPr>
        <xdr:cNvPr id="635" name="直線コネクタ 634"/>
        <xdr:cNvCxnSpPr/>
      </xdr:nvCxnSpPr>
      <xdr:spPr>
        <a:xfrm>
          <a:off x="22072600" y="989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163771</xdr:rowOff>
    </xdr:from>
    <xdr:ext cx="469744" cy="259045"/>
    <xdr:sp macro="" textlink="">
      <xdr:nvSpPr>
        <xdr:cNvPr id="636" name="【学校施設】&#10;一人当たり面積平均値テキスト"/>
        <xdr:cNvSpPr txBox="1"/>
      </xdr:nvSpPr>
      <xdr:spPr>
        <a:xfrm>
          <a:off x="22199600" y="10793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13894</xdr:rowOff>
    </xdr:from>
    <xdr:to>
      <xdr:col>116</xdr:col>
      <xdr:colOff>114300</xdr:colOff>
      <xdr:row>63</xdr:row>
      <xdr:rowOff>115494</xdr:rowOff>
    </xdr:to>
    <xdr:sp macro="" textlink="">
      <xdr:nvSpPr>
        <xdr:cNvPr id="637" name="フローチャート: 判断 636"/>
        <xdr:cNvSpPr/>
      </xdr:nvSpPr>
      <xdr:spPr>
        <a:xfrm>
          <a:off x="22110700" y="108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11745</xdr:rowOff>
    </xdr:from>
    <xdr:to>
      <xdr:col>112</xdr:col>
      <xdr:colOff>38100</xdr:colOff>
      <xdr:row>63</xdr:row>
      <xdr:rowOff>113345</xdr:rowOff>
    </xdr:to>
    <xdr:sp macro="" textlink="">
      <xdr:nvSpPr>
        <xdr:cNvPr id="638" name="フローチャート: 判断 637"/>
        <xdr:cNvSpPr/>
      </xdr:nvSpPr>
      <xdr:spPr>
        <a:xfrm>
          <a:off x="21272500" y="1081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16820</xdr:rowOff>
    </xdr:from>
    <xdr:to>
      <xdr:col>107</xdr:col>
      <xdr:colOff>101600</xdr:colOff>
      <xdr:row>63</xdr:row>
      <xdr:rowOff>118420</xdr:rowOff>
    </xdr:to>
    <xdr:sp macro="" textlink="">
      <xdr:nvSpPr>
        <xdr:cNvPr id="639" name="フローチャート: 判断 638"/>
        <xdr:cNvSpPr/>
      </xdr:nvSpPr>
      <xdr:spPr>
        <a:xfrm>
          <a:off x="20383500" y="1081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25141</xdr:rowOff>
    </xdr:from>
    <xdr:to>
      <xdr:col>102</xdr:col>
      <xdr:colOff>165100</xdr:colOff>
      <xdr:row>63</xdr:row>
      <xdr:rowOff>126741</xdr:rowOff>
    </xdr:to>
    <xdr:sp macro="" textlink="">
      <xdr:nvSpPr>
        <xdr:cNvPr id="640" name="フローチャート: 判断 639"/>
        <xdr:cNvSpPr/>
      </xdr:nvSpPr>
      <xdr:spPr>
        <a:xfrm>
          <a:off x="19494500" y="1082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1" name="テキスト ボックス 64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2" name="テキスト ボックス 64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3" name="テキスト ボックス 64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4" name="テキスト ボックス 64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5" name="テキスト ボックス 64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9368</xdr:rowOff>
    </xdr:from>
    <xdr:to>
      <xdr:col>116</xdr:col>
      <xdr:colOff>114300</xdr:colOff>
      <xdr:row>63</xdr:row>
      <xdr:rowOff>110968</xdr:rowOff>
    </xdr:to>
    <xdr:sp macro="" textlink="">
      <xdr:nvSpPr>
        <xdr:cNvPr id="646" name="楕円 645"/>
        <xdr:cNvSpPr/>
      </xdr:nvSpPr>
      <xdr:spPr>
        <a:xfrm>
          <a:off x="22110700" y="1081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140195</xdr:rowOff>
    </xdr:from>
    <xdr:ext cx="469744" cy="259045"/>
    <xdr:sp macro="" textlink="">
      <xdr:nvSpPr>
        <xdr:cNvPr id="647" name="【学校施設】&#10;一人当たり面積該当値テキスト"/>
        <xdr:cNvSpPr txBox="1"/>
      </xdr:nvSpPr>
      <xdr:spPr>
        <a:xfrm>
          <a:off x="22199600" y="10598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11425</xdr:rowOff>
    </xdr:from>
    <xdr:to>
      <xdr:col>112</xdr:col>
      <xdr:colOff>38100</xdr:colOff>
      <xdr:row>63</xdr:row>
      <xdr:rowOff>113025</xdr:rowOff>
    </xdr:to>
    <xdr:sp macro="" textlink="">
      <xdr:nvSpPr>
        <xdr:cNvPr id="648" name="楕円 647"/>
        <xdr:cNvSpPr/>
      </xdr:nvSpPr>
      <xdr:spPr>
        <a:xfrm>
          <a:off x="21272500" y="1081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60168</xdr:rowOff>
    </xdr:from>
    <xdr:to>
      <xdr:col>116</xdr:col>
      <xdr:colOff>63500</xdr:colOff>
      <xdr:row>63</xdr:row>
      <xdr:rowOff>62225</xdr:rowOff>
    </xdr:to>
    <xdr:cxnSp macro="">
      <xdr:nvCxnSpPr>
        <xdr:cNvPr id="649" name="直線コネクタ 648"/>
        <xdr:cNvCxnSpPr/>
      </xdr:nvCxnSpPr>
      <xdr:spPr>
        <a:xfrm flipV="1">
          <a:off x="21323300" y="10861518"/>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12797</xdr:rowOff>
    </xdr:from>
    <xdr:to>
      <xdr:col>107</xdr:col>
      <xdr:colOff>101600</xdr:colOff>
      <xdr:row>63</xdr:row>
      <xdr:rowOff>114397</xdr:rowOff>
    </xdr:to>
    <xdr:sp macro="" textlink="">
      <xdr:nvSpPr>
        <xdr:cNvPr id="650" name="楕円 649"/>
        <xdr:cNvSpPr/>
      </xdr:nvSpPr>
      <xdr:spPr>
        <a:xfrm>
          <a:off x="20383500" y="1081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62225</xdr:rowOff>
    </xdr:from>
    <xdr:to>
      <xdr:col>111</xdr:col>
      <xdr:colOff>177800</xdr:colOff>
      <xdr:row>63</xdr:row>
      <xdr:rowOff>63597</xdr:rowOff>
    </xdr:to>
    <xdr:cxnSp macro="">
      <xdr:nvCxnSpPr>
        <xdr:cNvPr id="651" name="直線コネクタ 650"/>
        <xdr:cNvCxnSpPr/>
      </xdr:nvCxnSpPr>
      <xdr:spPr>
        <a:xfrm flipV="1">
          <a:off x="20434300" y="10863575"/>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13619</xdr:rowOff>
    </xdr:from>
    <xdr:to>
      <xdr:col>102</xdr:col>
      <xdr:colOff>165100</xdr:colOff>
      <xdr:row>63</xdr:row>
      <xdr:rowOff>115219</xdr:rowOff>
    </xdr:to>
    <xdr:sp macro="" textlink="">
      <xdr:nvSpPr>
        <xdr:cNvPr id="652" name="楕円 651"/>
        <xdr:cNvSpPr/>
      </xdr:nvSpPr>
      <xdr:spPr>
        <a:xfrm>
          <a:off x="19494500" y="1081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63597</xdr:rowOff>
    </xdr:from>
    <xdr:to>
      <xdr:col>107</xdr:col>
      <xdr:colOff>50800</xdr:colOff>
      <xdr:row>63</xdr:row>
      <xdr:rowOff>64419</xdr:rowOff>
    </xdr:to>
    <xdr:cxnSp macro="">
      <xdr:nvCxnSpPr>
        <xdr:cNvPr id="653" name="直線コネクタ 652"/>
        <xdr:cNvCxnSpPr/>
      </xdr:nvCxnSpPr>
      <xdr:spPr>
        <a:xfrm flipV="1">
          <a:off x="19545300" y="10864947"/>
          <a:ext cx="889000" cy="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104472</xdr:rowOff>
    </xdr:from>
    <xdr:ext cx="469744" cy="259045"/>
    <xdr:sp macro="" textlink="">
      <xdr:nvSpPr>
        <xdr:cNvPr id="654" name="n_1aveValue【学校施設】&#10;一人当たり面積"/>
        <xdr:cNvSpPr txBox="1"/>
      </xdr:nvSpPr>
      <xdr:spPr>
        <a:xfrm>
          <a:off x="21075727" y="1090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109547</xdr:rowOff>
    </xdr:from>
    <xdr:ext cx="469744" cy="259045"/>
    <xdr:sp macro="" textlink="">
      <xdr:nvSpPr>
        <xdr:cNvPr id="655" name="n_2aveValue【学校施設】&#10;一人当たり面積"/>
        <xdr:cNvSpPr txBox="1"/>
      </xdr:nvSpPr>
      <xdr:spPr>
        <a:xfrm>
          <a:off x="20199427" y="1091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117868</xdr:rowOff>
    </xdr:from>
    <xdr:ext cx="469744" cy="259045"/>
    <xdr:sp macro="" textlink="">
      <xdr:nvSpPr>
        <xdr:cNvPr id="656" name="n_3aveValue【学校施設】&#10;一人当たり面積"/>
        <xdr:cNvSpPr txBox="1"/>
      </xdr:nvSpPr>
      <xdr:spPr>
        <a:xfrm>
          <a:off x="19310427" y="10919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129552</xdr:rowOff>
    </xdr:from>
    <xdr:ext cx="469744" cy="259045"/>
    <xdr:sp macro="" textlink="">
      <xdr:nvSpPr>
        <xdr:cNvPr id="657" name="n_1mainValue【学校施設】&#10;一人当たり面積"/>
        <xdr:cNvSpPr txBox="1"/>
      </xdr:nvSpPr>
      <xdr:spPr>
        <a:xfrm>
          <a:off x="21075727" y="1058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130924</xdr:rowOff>
    </xdr:from>
    <xdr:ext cx="469744" cy="259045"/>
    <xdr:sp macro="" textlink="">
      <xdr:nvSpPr>
        <xdr:cNvPr id="658" name="n_2mainValue【学校施設】&#10;一人当たり面積"/>
        <xdr:cNvSpPr txBox="1"/>
      </xdr:nvSpPr>
      <xdr:spPr>
        <a:xfrm>
          <a:off x="20199427" y="10589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131746</xdr:rowOff>
    </xdr:from>
    <xdr:ext cx="469744" cy="259045"/>
    <xdr:sp macro="" textlink="">
      <xdr:nvSpPr>
        <xdr:cNvPr id="659" name="n_3mainValue【学校施設】&#10;一人当たり面積"/>
        <xdr:cNvSpPr txBox="1"/>
      </xdr:nvSpPr>
      <xdr:spPr>
        <a:xfrm>
          <a:off x="19310427" y="10590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0" name="正方形/長方形 65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1" name="正方形/長方形 66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2" name="正方形/長方形 66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3" name="正方形/長方形 66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4" name="正方形/長方形 66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5" name="正方形/長方形 66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6" name="正方形/長方形 66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7" name="正方形/長方形 66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8" name="テキスト ボックス 66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9" name="直線コネクタ 66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70" name="直線コネクタ 66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71" name="テキスト ボックス 67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2" name="直線コネクタ 67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73" name="テキスト ボックス 67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74" name="直線コネクタ 67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75" name="テキスト ボックス 67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6" name="直線コネクタ 67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77" name="テキスト ボックス 67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8" name="直線コネクタ 67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9" name="テキスト ボックス 67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80" name="直線コネクタ 67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81" name="テキスト ボックス 68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2" name="直線コネクタ 68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3" name="テキスト ボックス 68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100149</xdr:rowOff>
    </xdr:to>
    <xdr:cxnSp macro="">
      <xdr:nvCxnSpPr>
        <xdr:cNvPr id="685" name="直線コネクタ 684"/>
        <xdr:cNvCxnSpPr/>
      </xdr:nvCxnSpPr>
      <xdr:spPr>
        <a:xfrm flipV="1">
          <a:off x="16318864" y="1328057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103976</xdr:rowOff>
    </xdr:from>
    <xdr:ext cx="340478" cy="259045"/>
    <xdr:sp macro="" textlink="">
      <xdr:nvSpPr>
        <xdr:cNvPr id="686" name="【児童館】&#10;有形固定資産減価償却率最小値テキスト"/>
        <xdr:cNvSpPr txBox="1"/>
      </xdr:nvSpPr>
      <xdr:spPr>
        <a:xfrm>
          <a:off x="16357600" y="1484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100149</xdr:rowOff>
    </xdr:from>
    <xdr:to>
      <xdr:col>86</xdr:col>
      <xdr:colOff>25400</xdr:colOff>
      <xdr:row>86</xdr:row>
      <xdr:rowOff>100149</xdr:rowOff>
    </xdr:to>
    <xdr:cxnSp macro="">
      <xdr:nvCxnSpPr>
        <xdr:cNvPr id="687" name="直線コネクタ 686"/>
        <xdr:cNvCxnSpPr/>
      </xdr:nvCxnSpPr>
      <xdr:spPr>
        <a:xfrm>
          <a:off x="16230600" y="1484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88"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89" name="直線コネクタ 688"/>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22877</xdr:rowOff>
    </xdr:from>
    <xdr:ext cx="405111" cy="259045"/>
    <xdr:sp macro="" textlink="">
      <xdr:nvSpPr>
        <xdr:cNvPr id="690" name="【児童館】&#10;有形固定資産減価償却率平均値テキスト"/>
        <xdr:cNvSpPr txBox="1"/>
      </xdr:nvSpPr>
      <xdr:spPr>
        <a:xfrm>
          <a:off x="16357600" y="1391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691" name="フローチャート: 判断 690"/>
        <xdr:cNvSpPr/>
      </xdr:nvSpPr>
      <xdr:spPr>
        <a:xfrm>
          <a:off x="16268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50981</xdr:rowOff>
    </xdr:from>
    <xdr:to>
      <xdr:col>81</xdr:col>
      <xdr:colOff>101600</xdr:colOff>
      <xdr:row>81</xdr:row>
      <xdr:rowOff>152581</xdr:rowOff>
    </xdr:to>
    <xdr:sp macro="" textlink="">
      <xdr:nvSpPr>
        <xdr:cNvPr id="692" name="フローチャート: 判断 691"/>
        <xdr:cNvSpPr/>
      </xdr:nvSpPr>
      <xdr:spPr>
        <a:xfrm>
          <a:off x="15430500" y="139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85271</xdr:rowOff>
    </xdr:from>
    <xdr:to>
      <xdr:col>76</xdr:col>
      <xdr:colOff>165100</xdr:colOff>
      <xdr:row>82</xdr:row>
      <xdr:rowOff>15421</xdr:rowOff>
    </xdr:to>
    <xdr:sp macro="" textlink="">
      <xdr:nvSpPr>
        <xdr:cNvPr id="693" name="フローチャート: 判断 692"/>
        <xdr:cNvSpPr/>
      </xdr:nvSpPr>
      <xdr:spPr>
        <a:xfrm>
          <a:off x="14541500" y="1397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5262</xdr:rowOff>
    </xdr:from>
    <xdr:to>
      <xdr:col>72</xdr:col>
      <xdr:colOff>38100</xdr:colOff>
      <xdr:row>81</xdr:row>
      <xdr:rowOff>106862</xdr:rowOff>
    </xdr:to>
    <xdr:sp macro="" textlink="">
      <xdr:nvSpPr>
        <xdr:cNvPr id="694" name="フローチャート: 判断 693"/>
        <xdr:cNvSpPr/>
      </xdr:nvSpPr>
      <xdr:spPr>
        <a:xfrm>
          <a:off x="13652500" y="1389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5" name="テキスト ボックス 69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6" name="テキスト ボックス 69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7" name="テキスト ボックス 69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8" name="テキスト ボックス 69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9" name="テキスト ボックス 69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19957</xdr:rowOff>
    </xdr:from>
    <xdr:to>
      <xdr:col>85</xdr:col>
      <xdr:colOff>177800</xdr:colOff>
      <xdr:row>80</xdr:row>
      <xdr:rowOff>121557</xdr:rowOff>
    </xdr:to>
    <xdr:sp macro="" textlink="">
      <xdr:nvSpPr>
        <xdr:cNvPr id="700" name="楕円 699"/>
        <xdr:cNvSpPr/>
      </xdr:nvSpPr>
      <xdr:spPr>
        <a:xfrm>
          <a:off x="16268700" y="1373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42834</xdr:rowOff>
    </xdr:from>
    <xdr:ext cx="405111" cy="259045"/>
    <xdr:sp macro="" textlink="">
      <xdr:nvSpPr>
        <xdr:cNvPr id="701" name="【児童館】&#10;有形固定資産減価償却率該当値テキスト"/>
        <xdr:cNvSpPr txBox="1"/>
      </xdr:nvSpPr>
      <xdr:spPr>
        <a:xfrm>
          <a:off x="16357600" y="13587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95069</xdr:rowOff>
    </xdr:from>
    <xdr:to>
      <xdr:col>81</xdr:col>
      <xdr:colOff>101600</xdr:colOff>
      <xdr:row>81</xdr:row>
      <xdr:rowOff>25219</xdr:rowOff>
    </xdr:to>
    <xdr:sp macro="" textlink="">
      <xdr:nvSpPr>
        <xdr:cNvPr id="702" name="楕円 701"/>
        <xdr:cNvSpPr/>
      </xdr:nvSpPr>
      <xdr:spPr>
        <a:xfrm>
          <a:off x="15430500" y="1381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70757</xdr:rowOff>
    </xdr:from>
    <xdr:to>
      <xdr:col>85</xdr:col>
      <xdr:colOff>127000</xdr:colOff>
      <xdr:row>80</xdr:row>
      <xdr:rowOff>145869</xdr:rowOff>
    </xdr:to>
    <xdr:cxnSp macro="">
      <xdr:nvCxnSpPr>
        <xdr:cNvPr id="703" name="直線コネクタ 702"/>
        <xdr:cNvCxnSpPr/>
      </xdr:nvCxnSpPr>
      <xdr:spPr>
        <a:xfrm flipV="1">
          <a:off x="15481300" y="13786757"/>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170180</xdr:rowOff>
    </xdr:from>
    <xdr:to>
      <xdr:col>76</xdr:col>
      <xdr:colOff>165100</xdr:colOff>
      <xdr:row>81</xdr:row>
      <xdr:rowOff>100330</xdr:rowOff>
    </xdr:to>
    <xdr:sp macro="" textlink="">
      <xdr:nvSpPr>
        <xdr:cNvPr id="704" name="楕円 703"/>
        <xdr:cNvSpPr/>
      </xdr:nvSpPr>
      <xdr:spPr>
        <a:xfrm>
          <a:off x="14541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145869</xdr:rowOff>
    </xdr:from>
    <xdr:to>
      <xdr:col>81</xdr:col>
      <xdr:colOff>50800</xdr:colOff>
      <xdr:row>81</xdr:row>
      <xdr:rowOff>49530</xdr:rowOff>
    </xdr:to>
    <xdr:cxnSp macro="">
      <xdr:nvCxnSpPr>
        <xdr:cNvPr id="705" name="直線コネクタ 704"/>
        <xdr:cNvCxnSpPr/>
      </xdr:nvCxnSpPr>
      <xdr:spPr>
        <a:xfrm flipV="1">
          <a:off x="14592300" y="13861869"/>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73842</xdr:rowOff>
    </xdr:from>
    <xdr:to>
      <xdr:col>72</xdr:col>
      <xdr:colOff>38100</xdr:colOff>
      <xdr:row>82</xdr:row>
      <xdr:rowOff>3992</xdr:rowOff>
    </xdr:to>
    <xdr:sp macro="" textlink="">
      <xdr:nvSpPr>
        <xdr:cNvPr id="706" name="楕円 705"/>
        <xdr:cNvSpPr/>
      </xdr:nvSpPr>
      <xdr:spPr>
        <a:xfrm>
          <a:off x="13652500" y="1396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49530</xdr:rowOff>
    </xdr:from>
    <xdr:to>
      <xdr:col>76</xdr:col>
      <xdr:colOff>114300</xdr:colOff>
      <xdr:row>81</xdr:row>
      <xdr:rowOff>124642</xdr:rowOff>
    </xdr:to>
    <xdr:cxnSp macro="">
      <xdr:nvCxnSpPr>
        <xdr:cNvPr id="707" name="直線コネクタ 706"/>
        <xdr:cNvCxnSpPr/>
      </xdr:nvCxnSpPr>
      <xdr:spPr>
        <a:xfrm flipV="1">
          <a:off x="13703300" y="13936980"/>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143708</xdr:rowOff>
    </xdr:from>
    <xdr:ext cx="405111" cy="259045"/>
    <xdr:sp macro="" textlink="">
      <xdr:nvSpPr>
        <xdr:cNvPr id="708" name="n_1aveValue【児童館】&#10;有形固定資産減価償却率"/>
        <xdr:cNvSpPr txBox="1"/>
      </xdr:nvSpPr>
      <xdr:spPr>
        <a:xfrm>
          <a:off x="15266044" y="1403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6548</xdr:rowOff>
    </xdr:from>
    <xdr:ext cx="405111" cy="259045"/>
    <xdr:sp macro="" textlink="">
      <xdr:nvSpPr>
        <xdr:cNvPr id="709" name="n_2aveValue【児童館】&#10;有形固定資産減価償却率"/>
        <xdr:cNvSpPr txBox="1"/>
      </xdr:nvSpPr>
      <xdr:spPr>
        <a:xfrm>
          <a:off x="14389744" y="1406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123389</xdr:rowOff>
    </xdr:from>
    <xdr:ext cx="405111" cy="259045"/>
    <xdr:sp macro="" textlink="">
      <xdr:nvSpPr>
        <xdr:cNvPr id="710" name="n_3aveValue【児童館】&#10;有形固定資産減価償却率"/>
        <xdr:cNvSpPr txBox="1"/>
      </xdr:nvSpPr>
      <xdr:spPr>
        <a:xfrm>
          <a:off x="13500744" y="1366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41746</xdr:rowOff>
    </xdr:from>
    <xdr:ext cx="405111" cy="259045"/>
    <xdr:sp macro="" textlink="">
      <xdr:nvSpPr>
        <xdr:cNvPr id="711" name="n_1mainValue【児童館】&#10;有形固定資産減価償却率"/>
        <xdr:cNvSpPr txBox="1"/>
      </xdr:nvSpPr>
      <xdr:spPr>
        <a:xfrm>
          <a:off x="15266044" y="1358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116857</xdr:rowOff>
    </xdr:from>
    <xdr:ext cx="405111" cy="259045"/>
    <xdr:sp macro="" textlink="">
      <xdr:nvSpPr>
        <xdr:cNvPr id="712" name="n_2mainValue【児童館】&#10;有形固定資産減価償却率"/>
        <xdr:cNvSpPr txBox="1"/>
      </xdr:nvSpPr>
      <xdr:spPr>
        <a:xfrm>
          <a:off x="14389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166569</xdr:rowOff>
    </xdr:from>
    <xdr:ext cx="405111" cy="259045"/>
    <xdr:sp macro="" textlink="">
      <xdr:nvSpPr>
        <xdr:cNvPr id="713" name="n_3mainValue【児童館】&#10;有形固定資産減価償却率"/>
        <xdr:cNvSpPr txBox="1"/>
      </xdr:nvSpPr>
      <xdr:spPr>
        <a:xfrm>
          <a:off x="13500744" y="1405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4" name="正方形/長方形 71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5" name="正方形/長方形 71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6" name="正方形/長方形 71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7" name="正方形/長方形 71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8" name="正方形/長方形 71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9" name="正方形/長方形 71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0" name="正方形/長方形 71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1" name="正方形/長方形 72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2" name="テキスト ボックス 72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3" name="直線コネクタ 72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24" name="直線コネクタ 723"/>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25" name="テキスト ボックス 724"/>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26" name="直線コネクタ 725"/>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27" name="テキスト ボックス 726"/>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28" name="直線コネクタ 727"/>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29" name="テキスト ボックス 728"/>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30" name="直線コネクタ 729"/>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31" name="テキスト ボックス 730"/>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32" name="直線コネクタ 731"/>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33" name="テキスト ボックス 732"/>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34" name="直線コネクタ 733"/>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35" name="テキスト ボックス 734"/>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6" name="直線コネクタ 73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7" name="テキスト ボックス 73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86</xdr:row>
      <xdr:rowOff>119743</xdr:rowOff>
    </xdr:to>
    <xdr:cxnSp macro="">
      <xdr:nvCxnSpPr>
        <xdr:cNvPr id="739" name="直線コネクタ 738"/>
        <xdr:cNvCxnSpPr/>
      </xdr:nvCxnSpPr>
      <xdr:spPr>
        <a:xfrm flipV="1">
          <a:off x="22160864" y="1337854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123570</xdr:rowOff>
    </xdr:from>
    <xdr:ext cx="469744" cy="259045"/>
    <xdr:sp macro="" textlink="">
      <xdr:nvSpPr>
        <xdr:cNvPr id="740" name="【児童館】&#10;一人当たり面積最小値テキスト"/>
        <xdr:cNvSpPr txBox="1"/>
      </xdr:nvSpPr>
      <xdr:spPr>
        <a:xfrm>
          <a:off x="22199600" y="1486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119743</xdr:rowOff>
    </xdr:from>
    <xdr:to>
      <xdr:col>116</xdr:col>
      <xdr:colOff>152400</xdr:colOff>
      <xdr:row>86</xdr:row>
      <xdr:rowOff>119743</xdr:rowOff>
    </xdr:to>
    <xdr:cxnSp macro="">
      <xdr:nvCxnSpPr>
        <xdr:cNvPr id="741" name="直線コネクタ 740"/>
        <xdr:cNvCxnSpPr/>
      </xdr:nvCxnSpPr>
      <xdr:spPr>
        <a:xfrm>
          <a:off x="22072600" y="1486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742" name="【児童館】&#10;一人当たり面積最大値テキスト"/>
        <xdr:cNvSpPr txBox="1"/>
      </xdr:nvSpPr>
      <xdr:spPr>
        <a:xfrm>
          <a:off x="221996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743" name="直線コネクタ 742"/>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744" name="【児童館】&#10;一人当たり面積平均値テキスト"/>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745" name="フローチャート: 判断 744"/>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142421</xdr:rowOff>
    </xdr:from>
    <xdr:to>
      <xdr:col>112</xdr:col>
      <xdr:colOff>38100</xdr:colOff>
      <xdr:row>84</xdr:row>
      <xdr:rowOff>72571</xdr:rowOff>
    </xdr:to>
    <xdr:sp macro="" textlink="">
      <xdr:nvSpPr>
        <xdr:cNvPr id="746" name="フローチャート: 判断 745"/>
        <xdr:cNvSpPr/>
      </xdr:nvSpPr>
      <xdr:spPr>
        <a:xfrm>
          <a:off x="21272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3629</xdr:rowOff>
    </xdr:from>
    <xdr:to>
      <xdr:col>107</xdr:col>
      <xdr:colOff>101600</xdr:colOff>
      <xdr:row>84</xdr:row>
      <xdr:rowOff>105229</xdr:rowOff>
    </xdr:to>
    <xdr:sp macro="" textlink="">
      <xdr:nvSpPr>
        <xdr:cNvPr id="747" name="フローチャート: 判断 746"/>
        <xdr:cNvSpPr/>
      </xdr:nvSpPr>
      <xdr:spPr>
        <a:xfrm>
          <a:off x="20383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85271</xdr:rowOff>
    </xdr:from>
    <xdr:to>
      <xdr:col>102</xdr:col>
      <xdr:colOff>165100</xdr:colOff>
      <xdr:row>85</xdr:row>
      <xdr:rowOff>15421</xdr:rowOff>
    </xdr:to>
    <xdr:sp macro="" textlink="">
      <xdr:nvSpPr>
        <xdr:cNvPr id="748" name="フローチャート: 判断 747"/>
        <xdr:cNvSpPr/>
      </xdr:nvSpPr>
      <xdr:spPr>
        <a:xfrm>
          <a:off x="19494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9" name="テキスト ボックス 74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0" name="テキスト ボックス 74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1" name="テキスト ボックス 75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2" name="テキスト ボックス 75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3" name="テキスト ボックス 75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68943</xdr:rowOff>
    </xdr:from>
    <xdr:to>
      <xdr:col>116</xdr:col>
      <xdr:colOff>114300</xdr:colOff>
      <xdr:row>86</xdr:row>
      <xdr:rowOff>170543</xdr:rowOff>
    </xdr:to>
    <xdr:sp macro="" textlink="">
      <xdr:nvSpPr>
        <xdr:cNvPr id="754" name="楕円 753"/>
        <xdr:cNvSpPr/>
      </xdr:nvSpPr>
      <xdr:spPr>
        <a:xfrm>
          <a:off x="22110700" y="1481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155320</xdr:rowOff>
    </xdr:from>
    <xdr:ext cx="469744" cy="259045"/>
    <xdr:sp macro="" textlink="">
      <xdr:nvSpPr>
        <xdr:cNvPr id="755" name="【児童館】&#10;一人当たり面積該当値テキスト"/>
        <xdr:cNvSpPr txBox="1"/>
      </xdr:nvSpPr>
      <xdr:spPr>
        <a:xfrm>
          <a:off x="22199600" y="1472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68943</xdr:rowOff>
    </xdr:from>
    <xdr:to>
      <xdr:col>112</xdr:col>
      <xdr:colOff>38100</xdr:colOff>
      <xdr:row>86</xdr:row>
      <xdr:rowOff>170543</xdr:rowOff>
    </xdr:to>
    <xdr:sp macro="" textlink="">
      <xdr:nvSpPr>
        <xdr:cNvPr id="756" name="楕円 755"/>
        <xdr:cNvSpPr/>
      </xdr:nvSpPr>
      <xdr:spPr>
        <a:xfrm>
          <a:off x="21272500" y="1481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119743</xdr:rowOff>
    </xdr:from>
    <xdr:to>
      <xdr:col>116</xdr:col>
      <xdr:colOff>63500</xdr:colOff>
      <xdr:row>86</xdr:row>
      <xdr:rowOff>119743</xdr:rowOff>
    </xdr:to>
    <xdr:cxnSp macro="">
      <xdr:nvCxnSpPr>
        <xdr:cNvPr id="757" name="直線コネクタ 756"/>
        <xdr:cNvCxnSpPr/>
      </xdr:nvCxnSpPr>
      <xdr:spPr>
        <a:xfrm>
          <a:off x="21323300" y="148644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68943</xdr:rowOff>
    </xdr:from>
    <xdr:to>
      <xdr:col>107</xdr:col>
      <xdr:colOff>101600</xdr:colOff>
      <xdr:row>86</xdr:row>
      <xdr:rowOff>170543</xdr:rowOff>
    </xdr:to>
    <xdr:sp macro="" textlink="">
      <xdr:nvSpPr>
        <xdr:cNvPr id="758" name="楕円 757"/>
        <xdr:cNvSpPr/>
      </xdr:nvSpPr>
      <xdr:spPr>
        <a:xfrm>
          <a:off x="20383500" y="1481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119743</xdr:rowOff>
    </xdr:from>
    <xdr:to>
      <xdr:col>111</xdr:col>
      <xdr:colOff>177800</xdr:colOff>
      <xdr:row>86</xdr:row>
      <xdr:rowOff>119743</xdr:rowOff>
    </xdr:to>
    <xdr:cxnSp macro="">
      <xdr:nvCxnSpPr>
        <xdr:cNvPr id="759" name="直線コネクタ 758"/>
        <xdr:cNvCxnSpPr/>
      </xdr:nvCxnSpPr>
      <xdr:spPr>
        <a:xfrm>
          <a:off x="20434300" y="148644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68943</xdr:rowOff>
    </xdr:from>
    <xdr:to>
      <xdr:col>102</xdr:col>
      <xdr:colOff>165100</xdr:colOff>
      <xdr:row>86</xdr:row>
      <xdr:rowOff>170543</xdr:rowOff>
    </xdr:to>
    <xdr:sp macro="" textlink="">
      <xdr:nvSpPr>
        <xdr:cNvPr id="760" name="楕円 759"/>
        <xdr:cNvSpPr/>
      </xdr:nvSpPr>
      <xdr:spPr>
        <a:xfrm>
          <a:off x="19494500" y="1481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119743</xdr:rowOff>
    </xdr:from>
    <xdr:to>
      <xdr:col>107</xdr:col>
      <xdr:colOff>50800</xdr:colOff>
      <xdr:row>86</xdr:row>
      <xdr:rowOff>119743</xdr:rowOff>
    </xdr:to>
    <xdr:cxnSp macro="">
      <xdr:nvCxnSpPr>
        <xdr:cNvPr id="761" name="直線コネクタ 760"/>
        <xdr:cNvCxnSpPr/>
      </xdr:nvCxnSpPr>
      <xdr:spPr>
        <a:xfrm>
          <a:off x="19545300" y="148644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89098</xdr:rowOff>
    </xdr:from>
    <xdr:ext cx="469744" cy="259045"/>
    <xdr:sp macro="" textlink="">
      <xdr:nvSpPr>
        <xdr:cNvPr id="762" name="n_1aveValue【児童館】&#10;一人当たり面積"/>
        <xdr:cNvSpPr txBox="1"/>
      </xdr:nvSpPr>
      <xdr:spPr>
        <a:xfrm>
          <a:off x="210757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121756</xdr:rowOff>
    </xdr:from>
    <xdr:ext cx="469744" cy="259045"/>
    <xdr:sp macro="" textlink="">
      <xdr:nvSpPr>
        <xdr:cNvPr id="763" name="n_2aveValue【児童館】&#10;一人当たり面積"/>
        <xdr:cNvSpPr txBox="1"/>
      </xdr:nvSpPr>
      <xdr:spPr>
        <a:xfrm>
          <a:off x="20199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31948</xdr:rowOff>
    </xdr:from>
    <xdr:ext cx="469744" cy="259045"/>
    <xdr:sp macro="" textlink="">
      <xdr:nvSpPr>
        <xdr:cNvPr id="764" name="n_3aveValue【児童館】&#10;一人当たり面積"/>
        <xdr:cNvSpPr txBox="1"/>
      </xdr:nvSpPr>
      <xdr:spPr>
        <a:xfrm>
          <a:off x="19310427" y="1426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161670</xdr:rowOff>
    </xdr:from>
    <xdr:ext cx="469744" cy="259045"/>
    <xdr:sp macro="" textlink="">
      <xdr:nvSpPr>
        <xdr:cNvPr id="765" name="n_1mainValue【児童館】&#10;一人当たり面積"/>
        <xdr:cNvSpPr txBox="1"/>
      </xdr:nvSpPr>
      <xdr:spPr>
        <a:xfrm>
          <a:off x="21075727" y="1490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161670</xdr:rowOff>
    </xdr:from>
    <xdr:ext cx="469744" cy="259045"/>
    <xdr:sp macro="" textlink="">
      <xdr:nvSpPr>
        <xdr:cNvPr id="766" name="n_2mainValue【児童館】&#10;一人当たり面積"/>
        <xdr:cNvSpPr txBox="1"/>
      </xdr:nvSpPr>
      <xdr:spPr>
        <a:xfrm>
          <a:off x="20199427" y="1490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161670</xdr:rowOff>
    </xdr:from>
    <xdr:ext cx="469744" cy="259045"/>
    <xdr:sp macro="" textlink="">
      <xdr:nvSpPr>
        <xdr:cNvPr id="767" name="n_3mainValue【児童館】&#10;一人当たり面積"/>
        <xdr:cNvSpPr txBox="1"/>
      </xdr:nvSpPr>
      <xdr:spPr>
        <a:xfrm>
          <a:off x="19310427" y="1490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8" name="正方形/長方形 76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9" name="正方形/長方形 76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0" name="正方形/長方形 76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1" name="正方形/長方形 77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2" name="正方形/長方形 77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3" name="正方形/長方形 77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4" name="正方形/長方形 77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5" name="正方形/長方形 77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6" name="テキスト ボックス 77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7" name="直線コネクタ 77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78" name="直線コネクタ 77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79" name="テキスト ボックス 77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80" name="直線コネクタ 77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81" name="テキスト ボックス 78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82" name="直線コネクタ 78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83" name="テキスト ボックス 78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84" name="直線コネクタ 78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85" name="テキスト ボックス 78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86" name="直線コネクタ 78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87" name="テキスト ボックス 78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88" name="直線コネクタ 78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89" name="テキスト ボックス 78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90" name="直線コネクタ 78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91" name="テキスト ボックス 79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9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59871</xdr:rowOff>
    </xdr:to>
    <xdr:cxnSp macro="">
      <xdr:nvCxnSpPr>
        <xdr:cNvPr id="793" name="直線コネクタ 792"/>
        <xdr:cNvCxnSpPr/>
      </xdr:nvCxnSpPr>
      <xdr:spPr>
        <a:xfrm flipV="1">
          <a:off x="16318864" y="1709057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63698</xdr:rowOff>
    </xdr:from>
    <xdr:ext cx="340478" cy="259045"/>
    <xdr:sp macro="" textlink="">
      <xdr:nvSpPr>
        <xdr:cNvPr id="794" name="【公民館】&#10;有形固定資産減価償却率最小値テキスト"/>
        <xdr:cNvSpPr txBox="1"/>
      </xdr:nvSpPr>
      <xdr:spPr>
        <a:xfrm>
          <a:off x="16357600" y="1858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59871</xdr:rowOff>
    </xdr:from>
    <xdr:to>
      <xdr:col>86</xdr:col>
      <xdr:colOff>25400</xdr:colOff>
      <xdr:row>108</xdr:row>
      <xdr:rowOff>59871</xdr:rowOff>
    </xdr:to>
    <xdr:cxnSp macro="">
      <xdr:nvCxnSpPr>
        <xdr:cNvPr id="795" name="直線コネクタ 794"/>
        <xdr:cNvCxnSpPr/>
      </xdr:nvCxnSpPr>
      <xdr:spPr>
        <a:xfrm>
          <a:off x="16230600" y="1857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96"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97" name="直線コネクタ 796"/>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119759</xdr:rowOff>
    </xdr:from>
    <xdr:ext cx="405111" cy="259045"/>
    <xdr:sp macro="" textlink="">
      <xdr:nvSpPr>
        <xdr:cNvPr id="798" name="【公民館】&#10;有形固定資産減価償却率平均値テキスト"/>
        <xdr:cNvSpPr txBox="1"/>
      </xdr:nvSpPr>
      <xdr:spPr>
        <a:xfrm>
          <a:off x="16357600" y="17607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799" name="フローチャート: 判断 798"/>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126637</xdr:rowOff>
    </xdr:from>
    <xdr:to>
      <xdr:col>81</xdr:col>
      <xdr:colOff>101600</xdr:colOff>
      <xdr:row>103</xdr:row>
      <xdr:rowOff>56787</xdr:rowOff>
    </xdr:to>
    <xdr:sp macro="" textlink="">
      <xdr:nvSpPr>
        <xdr:cNvPr id="800" name="フローチャート: 判断 799"/>
        <xdr:cNvSpPr/>
      </xdr:nvSpPr>
      <xdr:spPr>
        <a:xfrm>
          <a:off x="15430500" y="1761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149498</xdr:rowOff>
    </xdr:from>
    <xdr:to>
      <xdr:col>76</xdr:col>
      <xdr:colOff>165100</xdr:colOff>
      <xdr:row>103</xdr:row>
      <xdr:rowOff>79648</xdr:rowOff>
    </xdr:to>
    <xdr:sp macro="" textlink="">
      <xdr:nvSpPr>
        <xdr:cNvPr id="801" name="フローチャート: 判断 800"/>
        <xdr:cNvSpPr/>
      </xdr:nvSpPr>
      <xdr:spPr>
        <a:xfrm>
          <a:off x="14541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61323</xdr:rowOff>
    </xdr:from>
    <xdr:to>
      <xdr:col>72</xdr:col>
      <xdr:colOff>38100</xdr:colOff>
      <xdr:row>103</xdr:row>
      <xdr:rowOff>162923</xdr:rowOff>
    </xdr:to>
    <xdr:sp macro="" textlink="">
      <xdr:nvSpPr>
        <xdr:cNvPr id="802" name="フローチャート: 判断 801"/>
        <xdr:cNvSpPr/>
      </xdr:nvSpPr>
      <xdr:spPr>
        <a:xfrm>
          <a:off x="13652500" y="1772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3" name="テキスト ボックス 80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4" name="テキスト ボックス 80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5" name="テキスト ボックス 80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6" name="テキスト ボックス 80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7" name="テキスト ボックス 80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28666</xdr:rowOff>
    </xdr:from>
    <xdr:to>
      <xdr:col>85</xdr:col>
      <xdr:colOff>177800</xdr:colOff>
      <xdr:row>100</xdr:row>
      <xdr:rowOff>130266</xdr:rowOff>
    </xdr:to>
    <xdr:sp macro="" textlink="">
      <xdr:nvSpPr>
        <xdr:cNvPr id="808" name="楕円 807"/>
        <xdr:cNvSpPr/>
      </xdr:nvSpPr>
      <xdr:spPr>
        <a:xfrm>
          <a:off x="16268700" y="1717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51543</xdr:rowOff>
    </xdr:from>
    <xdr:ext cx="405111" cy="259045"/>
    <xdr:sp macro="" textlink="">
      <xdr:nvSpPr>
        <xdr:cNvPr id="809" name="【公民館】&#10;有形固定資産減価償却率該当値テキスト"/>
        <xdr:cNvSpPr txBox="1"/>
      </xdr:nvSpPr>
      <xdr:spPr>
        <a:xfrm>
          <a:off x="16357600" y="1702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169092</xdr:rowOff>
    </xdr:from>
    <xdr:to>
      <xdr:col>81</xdr:col>
      <xdr:colOff>101600</xdr:colOff>
      <xdr:row>100</xdr:row>
      <xdr:rowOff>99242</xdr:rowOff>
    </xdr:to>
    <xdr:sp macro="" textlink="">
      <xdr:nvSpPr>
        <xdr:cNvPr id="810" name="楕円 809"/>
        <xdr:cNvSpPr/>
      </xdr:nvSpPr>
      <xdr:spPr>
        <a:xfrm>
          <a:off x="15430500" y="1714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48442</xdr:rowOff>
    </xdr:from>
    <xdr:to>
      <xdr:col>85</xdr:col>
      <xdr:colOff>127000</xdr:colOff>
      <xdr:row>100</xdr:row>
      <xdr:rowOff>79466</xdr:rowOff>
    </xdr:to>
    <xdr:cxnSp macro="">
      <xdr:nvCxnSpPr>
        <xdr:cNvPr id="811" name="直線コネクタ 810"/>
        <xdr:cNvCxnSpPr/>
      </xdr:nvCxnSpPr>
      <xdr:spPr>
        <a:xfrm>
          <a:off x="15481300" y="17193442"/>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12337</xdr:rowOff>
    </xdr:from>
    <xdr:to>
      <xdr:col>76</xdr:col>
      <xdr:colOff>165100</xdr:colOff>
      <xdr:row>100</xdr:row>
      <xdr:rowOff>113937</xdr:rowOff>
    </xdr:to>
    <xdr:sp macro="" textlink="">
      <xdr:nvSpPr>
        <xdr:cNvPr id="812" name="楕円 811"/>
        <xdr:cNvSpPr/>
      </xdr:nvSpPr>
      <xdr:spPr>
        <a:xfrm>
          <a:off x="14541500" y="1715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48442</xdr:rowOff>
    </xdr:from>
    <xdr:to>
      <xdr:col>81</xdr:col>
      <xdr:colOff>50800</xdr:colOff>
      <xdr:row>100</xdr:row>
      <xdr:rowOff>63137</xdr:rowOff>
    </xdr:to>
    <xdr:cxnSp macro="">
      <xdr:nvCxnSpPr>
        <xdr:cNvPr id="813" name="直線コネクタ 812"/>
        <xdr:cNvCxnSpPr/>
      </xdr:nvCxnSpPr>
      <xdr:spPr>
        <a:xfrm flipV="1">
          <a:off x="14592300" y="17193442"/>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28666</xdr:rowOff>
    </xdr:from>
    <xdr:to>
      <xdr:col>72</xdr:col>
      <xdr:colOff>38100</xdr:colOff>
      <xdr:row>100</xdr:row>
      <xdr:rowOff>130266</xdr:rowOff>
    </xdr:to>
    <xdr:sp macro="" textlink="">
      <xdr:nvSpPr>
        <xdr:cNvPr id="814" name="楕円 813"/>
        <xdr:cNvSpPr/>
      </xdr:nvSpPr>
      <xdr:spPr>
        <a:xfrm>
          <a:off x="13652500" y="1717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63137</xdr:rowOff>
    </xdr:from>
    <xdr:to>
      <xdr:col>76</xdr:col>
      <xdr:colOff>114300</xdr:colOff>
      <xdr:row>100</xdr:row>
      <xdr:rowOff>79466</xdr:rowOff>
    </xdr:to>
    <xdr:cxnSp macro="">
      <xdr:nvCxnSpPr>
        <xdr:cNvPr id="815" name="直線コネクタ 814"/>
        <xdr:cNvCxnSpPr/>
      </xdr:nvCxnSpPr>
      <xdr:spPr>
        <a:xfrm flipV="1">
          <a:off x="13703300" y="1720813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47914</xdr:rowOff>
    </xdr:from>
    <xdr:ext cx="405111" cy="259045"/>
    <xdr:sp macro="" textlink="">
      <xdr:nvSpPr>
        <xdr:cNvPr id="816" name="n_1aveValue【公民館】&#10;有形固定資産減価償却率"/>
        <xdr:cNvSpPr txBox="1"/>
      </xdr:nvSpPr>
      <xdr:spPr>
        <a:xfrm>
          <a:off x="15266044" y="1770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70775</xdr:rowOff>
    </xdr:from>
    <xdr:ext cx="405111" cy="259045"/>
    <xdr:sp macro="" textlink="">
      <xdr:nvSpPr>
        <xdr:cNvPr id="817" name="n_2aveValue【公民館】&#10;有形固定資産減価償却率"/>
        <xdr:cNvSpPr txBox="1"/>
      </xdr:nvSpPr>
      <xdr:spPr>
        <a:xfrm>
          <a:off x="14389744" y="1773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154050</xdr:rowOff>
    </xdr:from>
    <xdr:ext cx="405111" cy="259045"/>
    <xdr:sp macro="" textlink="">
      <xdr:nvSpPr>
        <xdr:cNvPr id="818" name="n_3aveValue【公民館】&#10;有形固定資産減価償却率"/>
        <xdr:cNvSpPr txBox="1"/>
      </xdr:nvSpPr>
      <xdr:spPr>
        <a:xfrm>
          <a:off x="13500744" y="17813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115769</xdr:rowOff>
    </xdr:from>
    <xdr:ext cx="405111" cy="259045"/>
    <xdr:sp macro="" textlink="">
      <xdr:nvSpPr>
        <xdr:cNvPr id="819" name="n_1mainValue【公民館】&#10;有形固定資産減価償却率"/>
        <xdr:cNvSpPr txBox="1"/>
      </xdr:nvSpPr>
      <xdr:spPr>
        <a:xfrm>
          <a:off x="15266044" y="16917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130464</xdr:rowOff>
    </xdr:from>
    <xdr:ext cx="405111" cy="259045"/>
    <xdr:sp macro="" textlink="">
      <xdr:nvSpPr>
        <xdr:cNvPr id="820" name="n_2mainValue【公民館】&#10;有形固定資産減価償却率"/>
        <xdr:cNvSpPr txBox="1"/>
      </xdr:nvSpPr>
      <xdr:spPr>
        <a:xfrm>
          <a:off x="14389744" y="16932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146793</xdr:rowOff>
    </xdr:from>
    <xdr:ext cx="405111" cy="259045"/>
    <xdr:sp macro="" textlink="">
      <xdr:nvSpPr>
        <xdr:cNvPr id="821" name="n_3mainValue【公民館】&#10;有形固定資産減価償却率"/>
        <xdr:cNvSpPr txBox="1"/>
      </xdr:nvSpPr>
      <xdr:spPr>
        <a:xfrm>
          <a:off x="13500744" y="16948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2" name="正方形/長方形 82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3" name="正方形/長方形 82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4" name="正方形/長方形 82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5" name="正方形/長方形 82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6" name="正方形/長方形 82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7" name="正方形/長方形 82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8" name="正方形/長方形 82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9" name="正方形/長方形 82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30" name="テキスト ボックス 82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31" name="直線コネクタ 83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32" name="直線コネクタ 83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33" name="テキスト ボックス 83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34" name="直線コネクタ 83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35" name="テキスト ボックス 83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36" name="直線コネクタ 83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37" name="テキスト ボックス 83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38" name="直線コネクタ 83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39" name="テキスト ボックス 83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40" name="直線コネクタ 83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41" name="テキスト ボックス 84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42" name="直線コネクタ 84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43" name="テキスト ボックス 84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4" name="直線コネクタ 84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5" name="テキスト ボックス 84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22316</xdr:rowOff>
    </xdr:from>
    <xdr:to>
      <xdr:col>116</xdr:col>
      <xdr:colOff>62864</xdr:colOff>
      <xdr:row>109</xdr:row>
      <xdr:rowOff>27214</xdr:rowOff>
    </xdr:to>
    <xdr:cxnSp macro="">
      <xdr:nvCxnSpPr>
        <xdr:cNvPr id="847" name="直線コネクタ 846"/>
        <xdr:cNvCxnSpPr/>
      </xdr:nvCxnSpPr>
      <xdr:spPr>
        <a:xfrm flipV="1">
          <a:off x="22160864" y="1716731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848" name="【公民館】&#10;一人当たり面積最小値テキスト"/>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849" name="直線コネクタ 848"/>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140443</xdr:rowOff>
    </xdr:from>
    <xdr:ext cx="469744" cy="259045"/>
    <xdr:sp macro="" textlink="">
      <xdr:nvSpPr>
        <xdr:cNvPr id="850" name="【公民館】&#10;一人当たり面積最大値テキスト"/>
        <xdr:cNvSpPr txBox="1"/>
      </xdr:nvSpPr>
      <xdr:spPr>
        <a:xfrm>
          <a:off x="22199600" y="1694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22316</xdr:rowOff>
    </xdr:from>
    <xdr:to>
      <xdr:col>116</xdr:col>
      <xdr:colOff>152400</xdr:colOff>
      <xdr:row>100</xdr:row>
      <xdr:rowOff>22316</xdr:rowOff>
    </xdr:to>
    <xdr:cxnSp macro="">
      <xdr:nvCxnSpPr>
        <xdr:cNvPr id="851" name="直線コネクタ 850"/>
        <xdr:cNvCxnSpPr/>
      </xdr:nvCxnSpPr>
      <xdr:spPr>
        <a:xfrm>
          <a:off x="22072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118127</xdr:rowOff>
    </xdr:from>
    <xdr:ext cx="469744" cy="259045"/>
    <xdr:sp macro="" textlink="">
      <xdr:nvSpPr>
        <xdr:cNvPr id="852" name="【公民館】&#10;一人当たり面積平均値テキスト"/>
        <xdr:cNvSpPr txBox="1"/>
      </xdr:nvSpPr>
      <xdr:spPr>
        <a:xfrm>
          <a:off x="22199600" y="1829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853" name="フローチャート: 判断 852"/>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151130</xdr:rowOff>
    </xdr:from>
    <xdr:to>
      <xdr:col>112</xdr:col>
      <xdr:colOff>38100</xdr:colOff>
      <xdr:row>107</xdr:row>
      <xdr:rowOff>81280</xdr:rowOff>
    </xdr:to>
    <xdr:sp macro="" textlink="">
      <xdr:nvSpPr>
        <xdr:cNvPr id="854" name="フローチャート: 判断 853"/>
        <xdr:cNvSpPr/>
      </xdr:nvSpPr>
      <xdr:spPr>
        <a:xfrm>
          <a:off x="21272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855" name="フローチャート: 判断 854"/>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136434</xdr:rowOff>
    </xdr:from>
    <xdr:to>
      <xdr:col>102</xdr:col>
      <xdr:colOff>165100</xdr:colOff>
      <xdr:row>107</xdr:row>
      <xdr:rowOff>66584</xdr:rowOff>
    </xdr:to>
    <xdr:sp macro="" textlink="">
      <xdr:nvSpPr>
        <xdr:cNvPr id="856" name="フローチャート: 判断 855"/>
        <xdr:cNvSpPr/>
      </xdr:nvSpPr>
      <xdr:spPr>
        <a:xfrm>
          <a:off x="19494500" y="1831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7" name="テキスト ボックス 85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8" name="テキスト ボックス 85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9" name="テキスト ボックス 85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60" name="テキスト ボックス 85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61" name="テキスト ボックス 86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121738</xdr:rowOff>
    </xdr:from>
    <xdr:to>
      <xdr:col>116</xdr:col>
      <xdr:colOff>114300</xdr:colOff>
      <xdr:row>107</xdr:row>
      <xdr:rowOff>51888</xdr:rowOff>
    </xdr:to>
    <xdr:sp macro="" textlink="">
      <xdr:nvSpPr>
        <xdr:cNvPr id="862" name="楕円 861"/>
        <xdr:cNvSpPr/>
      </xdr:nvSpPr>
      <xdr:spPr>
        <a:xfrm>
          <a:off x="22110700" y="1829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144615</xdr:rowOff>
    </xdr:from>
    <xdr:ext cx="469744" cy="259045"/>
    <xdr:sp macro="" textlink="">
      <xdr:nvSpPr>
        <xdr:cNvPr id="863" name="【公民館】&#10;一人当たり面積該当値テキスト"/>
        <xdr:cNvSpPr txBox="1"/>
      </xdr:nvSpPr>
      <xdr:spPr>
        <a:xfrm>
          <a:off x="22199600" y="18146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128270</xdr:rowOff>
    </xdr:from>
    <xdr:to>
      <xdr:col>112</xdr:col>
      <xdr:colOff>38100</xdr:colOff>
      <xdr:row>107</xdr:row>
      <xdr:rowOff>58420</xdr:rowOff>
    </xdr:to>
    <xdr:sp macro="" textlink="">
      <xdr:nvSpPr>
        <xdr:cNvPr id="864" name="楕円 863"/>
        <xdr:cNvSpPr/>
      </xdr:nvSpPr>
      <xdr:spPr>
        <a:xfrm>
          <a:off x="21272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1088</xdr:rowOff>
    </xdr:from>
    <xdr:to>
      <xdr:col>116</xdr:col>
      <xdr:colOff>63500</xdr:colOff>
      <xdr:row>107</xdr:row>
      <xdr:rowOff>7620</xdr:rowOff>
    </xdr:to>
    <xdr:cxnSp macro="">
      <xdr:nvCxnSpPr>
        <xdr:cNvPr id="865" name="直線コネクタ 864"/>
        <xdr:cNvCxnSpPr/>
      </xdr:nvCxnSpPr>
      <xdr:spPr>
        <a:xfrm flipV="1">
          <a:off x="21323300" y="18346238"/>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133169</xdr:rowOff>
    </xdr:from>
    <xdr:to>
      <xdr:col>107</xdr:col>
      <xdr:colOff>101600</xdr:colOff>
      <xdr:row>107</xdr:row>
      <xdr:rowOff>63319</xdr:rowOff>
    </xdr:to>
    <xdr:sp macro="" textlink="">
      <xdr:nvSpPr>
        <xdr:cNvPr id="866" name="楕円 865"/>
        <xdr:cNvSpPr/>
      </xdr:nvSpPr>
      <xdr:spPr>
        <a:xfrm>
          <a:off x="20383500" y="183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7620</xdr:rowOff>
    </xdr:from>
    <xdr:to>
      <xdr:col>111</xdr:col>
      <xdr:colOff>177800</xdr:colOff>
      <xdr:row>107</xdr:row>
      <xdr:rowOff>12519</xdr:rowOff>
    </xdr:to>
    <xdr:cxnSp macro="">
      <xdr:nvCxnSpPr>
        <xdr:cNvPr id="867" name="直線コネクタ 866"/>
        <xdr:cNvCxnSpPr/>
      </xdr:nvCxnSpPr>
      <xdr:spPr>
        <a:xfrm flipV="1">
          <a:off x="20434300" y="1835277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136434</xdr:rowOff>
    </xdr:from>
    <xdr:to>
      <xdr:col>102</xdr:col>
      <xdr:colOff>165100</xdr:colOff>
      <xdr:row>107</xdr:row>
      <xdr:rowOff>66584</xdr:rowOff>
    </xdr:to>
    <xdr:sp macro="" textlink="">
      <xdr:nvSpPr>
        <xdr:cNvPr id="868" name="楕円 867"/>
        <xdr:cNvSpPr/>
      </xdr:nvSpPr>
      <xdr:spPr>
        <a:xfrm>
          <a:off x="194945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12519</xdr:rowOff>
    </xdr:from>
    <xdr:to>
      <xdr:col>107</xdr:col>
      <xdr:colOff>50800</xdr:colOff>
      <xdr:row>107</xdr:row>
      <xdr:rowOff>15784</xdr:rowOff>
    </xdr:to>
    <xdr:cxnSp macro="">
      <xdr:nvCxnSpPr>
        <xdr:cNvPr id="869" name="直線コネクタ 868"/>
        <xdr:cNvCxnSpPr/>
      </xdr:nvCxnSpPr>
      <xdr:spPr>
        <a:xfrm flipV="1">
          <a:off x="19545300" y="1835766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72407</xdr:rowOff>
    </xdr:from>
    <xdr:ext cx="469744" cy="259045"/>
    <xdr:sp macro="" textlink="">
      <xdr:nvSpPr>
        <xdr:cNvPr id="870" name="n_1aveValue【公民館】&#10;一人当たり面積"/>
        <xdr:cNvSpPr txBox="1"/>
      </xdr:nvSpPr>
      <xdr:spPr>
        <a:xfrm>
          <a:off x="210757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83838</xdr:rowOff>
    </xdr:from>
    <xdr:ext cx="469744" cy="259045"/>
    <xdr:sp macro="" textlink="">
      <xdr:nvSpPr>
        <xdr:cNvPr id="871" name="n_2aveValue【公民館】&#10;一人当たり面積"/>
        <xdr:cNvSpPr txBox="1"/>
      </xdr:nvSpPr>
      <xdr:spPr>
        <a:xfrm>
          <a:off x="20199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57711</xdr:rowOff>
    </xdr:from>
    <xdr:ext cx="469744" cy="259045"/>
    <xdr:sp macro="" textlink="">
      <xdr:nvSpPr>
        <xdr:cNvPr id="872" name="n_3aveValue【公民館】&#10;一人当たり面積"/>
        <xdr:cNvSpPr txBox="1"/>
      </xdr:nvSpPr>
      <xdr:spPr>
        <a:xfrm>
          <a:off x="19310427" y="1840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74947</xdr:rowOff>
    </xdr:from>
    <xdr:ext cx="469744" cy="259045"/>
    <xdr:sp macro="" textlink="">
      <xdr:nvSpPr>
        <xdr:cNvPr id="873" name="n_1mainValue【公民館】&#10;一人当たり面積"/>
        <xdr:cNvSpPr txBox="1"/>
      </xdr:nvSpPr>
      <xdr:spPr>
        <a:xfrm>
          <a:off x="21075727" y="1807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79846</xdr:rowOff>
    </xdr:from>
    <xdr:ext cx="469744" cy="259045"/>
    <xdr:sp macro="" textlink="">
      <xdr:nvSpPr>
        <xdr:cNvPr id="874" name="n_2mainValue【公民館】&#10;一人当たり面積"/>
        <xdr:cNvSpPr txBox="1"/>
      </xdr:nvSpPr>
      <xdr:spPr>
        <a:xfrm>
          <a:off x="20199427" y="1808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83111</xdr:rowOff>
    </xdr:from>
    <xdr:ext cx="469744" cy="259045"/>
    <xdr:sp macro="" textlink="">
      <xdr:nvSpPr>
        <xdr:cNvPr id="875" name="n_3mainValue【公民館】&#10;一人当たり面積"/>
        <xdr:cNvSpPr txBox="1"/>
      </xdr:nvSpPr>
      <xdr:spPr>
        <a:xfrm>
          <a:off x="19310427" y="1808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6" name="正方形/長方形 87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7" name="正方形/長方形 87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8" name="テキスト ボックス 87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類似団体と比較して特に有形固定資産減価償却率が特に高くなっている施設は、</a:t>
          </a:r>
          <a:r>
            <a:rPr kumimoji="1" lang="ja-JP" altLang="en-US" sz="1100">
              <a:solidFill>
                <a:schemeClr val="dk1"/>
              </a:solidFill>
              <a:effectLst/>
              <a:latin typeface="+mn-lt"/>
              <a:ea typeface="+mn-ea"/>
              <a:cs typeface="+mn-cs"/>
            </a:rPr>
            <a:t>児童館、</a:t>
          </a:r>
          <a:r>
            <a:rPr kumimoji="1" lang="ja-JP" altLang="ja-JP" sz="1100">
              <a:solidFill>
                <a:schemeClr val="dk1"/>
              </a:solidFill>
              <a:effectLst/>
              <a:latin typeface="+mn-lt"/>
              <a:ea typeface="+mn-ea"/>
              <a:cs typeface="+mn-cs"/>
            </a:rPr>
            <a:t>学校施設</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公民館である。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児童館については、１つの施設しか無く、その施設の</a:t>
          </a:r>
          <a:r>
            <a:rPr lang="ja-JP" altLang="en-US" sz="1100">
              <a:solidFill>
                <a:schemeClr val="dk1"/>
              </a:solidFill>
              <a:effectLst/>
              <a:latin typeface="+mn-lt"/>
              <a:ea typeface="+mn-ea"/>
              <a:cs typeface="+mn-cs"/>
            </a:rPr>
            <a:t>有形固定資産</a:t>
          </a:r>
          <a:r>
            <a:rPr kumimoji="1" lang="ja-JP" altLang="ja-JP" sz="1100">
              <a:solidFill>
                <a:schemeClr val="dk1"/>
              </a:solidFill>
              <a:effectLst/>
              <a:latin typeface="+mn-lt"/>
              <a:ea typeface="+mn-ea"/>
              <a:cs typeface="+mn-cs"/>
            </a:rPr>
            <a:t>減価償却率が</a:t>
          </a:r>
          <a:r>
            <a:rPr kumimoji="1" lang="ja-JP" altLang="en-US" sz="1100">
              <a:solidFill>
                <a:schemeClr val="dk1"/>
              </a:solidFill>
              <a:effectLst/>
              <a:latin typeface="+mn-lt"/>
              <a:ea typeface="+mn-ea"/>
              <a:cs typeface="+mn-cs"/>
            </a:rPr>
            <a:t>直接的</a:t>
          </a:r>
          <a:r>
            <a:rPr kumimoji="1" lang="ja-JP" altLang="ja-JP" sz="1100">
              <a:solidFill>
                <a:schemeClr val="dk1"/>
              </a:solidFill>
              <a:effectLst/>
              <a:latin typeface="+mn-lt"/>
              <a:ea typeface="+mn-ea"/>
              <a:cs typeface="+mn-cs"/>
            </a:rPr>
            <a:t>に反映されるため、上昇率が大きくなっている。今後、</a:t>
          </a:r>
          <a:r>
            <a:rPr lang="ja-JP" altLang="ja-JP" sz="1100">
              <a:solidFill>
                <a:schemeClr val="dk1"/>
              </a:solidFill>
              <a:effectLst/>
              <a:latin typeface="+mn-lt"/>
              <a:ea typeface="+mn-ea"/>
              <a:cs typeface="+mn-cs"/>
            </a:rPr>
            <a:t>老朽化が問題となるため、公共施設等総合管理計画推進委員会において個別施設計画を策定し、老朽化に対処していく。</a:t>
          </a:r>
          <a:endParaRPr lang="ja-JP" altLang="ja-JP" sz="1400">
            <a:effectLst/>
          </a:endParaRPr>
        </a:p>
        <a:p>
          <a:r>
            <a:rPr lang="ja-JP" altLang="ja-JP" sz="1100">
              <a:solidFill>
                <a:schemeClr val="dk1"/>
              </a:solidFill>
              <a:effectLst/>
              <a:latin typeface="+mn-lt"/>
              <a:ea typeface="+mn-ea"/>
              <a:cs typeface="+mn-cs"/>
            </a:rPr>
            <a:t>学校施設については、半数以上の施設で建築後</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年以上を経過し、老朽化が問題となっているが、財政的な制約もあることから、公共施設等総合管理計画推進委員会において個別施設計画を策定し、老朽化に対処していく。</a:t>
          </a:r>
          <a:endParaRPr lang="ja-JP" altLang="ja-JP" sz="1400">
            <a:effectLst/>
          </a:endParaRPr>
        </a:p>
        <a:p>
          <a:r>
            <a:rPr lang="ja-JP" altLang="ja-JP" sz="1100">
              <a:solidFill>
                <a:schemeClr val="dk1"/>
              </a:solidFill>
              <a:effectLst/>
              <a:latin typeface="+mn-lt"/>
              <a:ea typeface="+mn-ea"/>
              <a:cs typeface="+mn-cs"/>
            </a:rPr>
            <a:t>公民館については、一部の施設を除き建築後</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年以上を経過し、老朽化が問題となっていることから、公共施設等総合管理計画推進委員会において個別施設計画を策定し、老朽化に対処していく。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鹿児島県志布志市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31,507
31,168
290.28
27,474,047
26,807,787
502,682
11,113,128
23,099,376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15257</xdr:rowOff>
    </xdr:from>
    <xdr:ext cx="405111" cy="259045"/>
    <xdr:sp macro="" textlink="">
      <xdr:nvSpPr>
        <xdr:cNvPr id="60" name="【図書館】&#10;有形固定資産減価償却率平均値テキスト"/>
        <xdr:cNvSpPr txBox="1"/>
      </xdr:nvSpPr>
      <xdr:spPr>
        <a:xfrm>
          <a:off x="4673600" y="653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163830</xdr:rowOff>
    </xdr:from>
    <xdr:to>
      <xdr:col>24</xdr:col>
      <xdr:colOff>114300</xdr:colOff>
      <xdr:row>39</xdr:row>
      <xdr:rowOff>93980</xdr:rowOff>
    </xdr:to>
    <xdr:sp macro="" textlink="">
      <xdr:nvSpPr>
        <xdr:cNvPr id="61" name="フローチャート: 判断 60"/>
        <xdr:cNvSpPr/>
      </xdr:nvSpPr>
      <xdr:spPr>
        <a:xfrm>
          <a:off x="4584700" y="667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146050</xdr:rowOff>
    </xdr:from>
    <xdr:to>
      <xdr:col>20</xdr:col>
      <xdr:colOff>38100</xdr:colOff>
      <xdr:row>39</xdr:row>
      <xdr:rowOff>76200</xdr:rowOff>
    </xdr:to>
    <xdr:sp macro="" textlink="">
      <xdr:nvSpPr>
        <xdr:cNvPr id="62" name="フローチャート: 判断 61"/>
        <xdr:cNvSpPr/>
      </xdr:nvSpPr>
      <xdr:spPr>
        <a:xfrm>
          <a:off x="3746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156210</xdr:rowOff>
    </xdr:from>
    <xdr:to>
      <xdr:col>15</xdr:col>
      <xdr:colOff>101600</xdr:colOff>
      <xdr:row>39</xdr:row>
      <xdr:rowOff>86360</xdr:rowOff>
    </xdr:to>
    <xdr:sp macro="" textlink="">
      <xdr:nvSpPr>
        <xdr:cNvPr id="63" name="フローチャート: 判断 62"/>
        <xdr:cNvSpPr/>
      </xdr:nvSpPr>
      <xdr:spPr>
        <a:xfrm>
          <a:off x="2857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107950</xdr:rowOff>
    </xdr:from>
    <xdr:to>
      <xdr:col>10</xdr:col>
      <xdr:colOff>165100</xdr:colOff>
      <xdr:row>39</xdr:row>
      <xdr:rowOff>38100</xdr:rowOff>
    </xdr:to>
    <xdr:sp macro="" textlink="">
      <xdr:nvSpPr>
        <xdr:cNvPr id="64" name="フローチャート: 判断 63"/>
        <xdr:cNvSpPr/>
      </xdr:nvSpPr>
      <xdr:spPr>
        <a:xfrm>
          <a:off x="1968500" y="662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25400</xdr:rowOff>
    </xdr:from>
    <xdr:to>
      <xdr:col>24</xdr:col>
      <xdr:colOff>114300</xdr:colOff>
      <xdr:row>39</xdr:row>
      <xdr:rowOff>127000</xdr:rowOff>
    </xdr:to>
    <xdr:sp macro="" textlink="">
      <xdr:nvSpPr>
        <xdr:cNvPr id="70" name="楕円 69"/>
        <xdr:cNvSpPr/>
      </xdr:nvSpPr>
      <xdr:spPr>
        <a:xfrm>
          <a:off x="45847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3827</xdr:rowOff>
    </xdr:from>
    <xdr:ext cx="405111" cy="259045"/>
    <xdr:sp macro="" textlink="">
      <xdr:nvSpPr>
        <xdr:cNvPr id="71" name="【図書館】&#10;有形固定資産減価償却率該当値テキスト"/>
        <xdr:cNvSpPr txBox="1"/>
      </xdr:nvSpPr>
      <xdr:spPr>
        <a:xfrm>
          <a:off x="4673600"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50800</xdr:rowOff>
    </xdr:from>
    <xdr:to>
      <xdr:col>20</xdr:col>
      <xdr:colOff>38100</xdr:colOff>
      <xdr:row>39</xdr:row>
      <xdr:rowOff>152400</xdr:rowOff>
    </xdr:to>
    <xdr:sp macro="" textlink="">
      <xdr:nvSpPr>
        <xdr:cNvPr id="72" name="楕円 71"/>
        <xdr:cNvSpPr/>
      </xdr:nvSpPr>
      <xdr:spPr>
        <a:xfrm>
          <a:off x="3746500" y="673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76200</xdr:rowOff>
    </xdr:from>
    <xdr:to>
      <xdr:col>24</xdr:col>
      <xdr:colOff>63500</xdr:colOff>
      <xdr:row>39</xdr:row>
      <xdr:rowOff>101600</xdr:rowOff>
    </xdr:to>
    <xdr:cxnSp macro="">
      <xdr:nvCxnSpPr>
        <xdr:cNvPr id="73" name="直線コネクタ 72"/>
        <xdr:cNvCxnSpPr/>
      </xdr:nvCxnSpPr>
      <xdr:spPr>
        <a:xfrm flipV="1">
          <a:off x="3797300" y="676275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76200</xdr:rowOff>
    </xdr:from>
    <xdr:to>
      <xdr:col>15</xdr:col>
      <xdr:colOff>101600</xdr:colOff>
      <xdr:row>40</xdr:row>
      <xdr:rowOff>6350</xdr:rowOff>
    </xdr:to>
    <xdr:sp macro="" textlink="">
      <xdr:nvSpPr>
        <xdr:cNvPr id="74" name="楕円 73"/>
        <xdr:cNvSpPr/>
      </xdr:nvSpPr>
      <xdr:spPr>
        <a:xfrm>
          <a:off x="2857500" y="676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101600</xdr:rowOff>
    </xdr:from>
    <xdr:to>
      <xdr:col>19</xdr:col>
      <xdr:colOff>177800</xdr:colOff>
      <xdr:row>39</xdr:row>
      <xdr:rowOff>127000</xdr:rowOff>
    </xdr:to>
    <xdr:cxnSp macro="">
      <xdr:nvCxnSpPr>
        <xdr:cNvPr id="75" name="直線コネクタ 74"/>
        <xdr:cNvCxnSpPr/>
      </xdr:nvCxnSpPr>
      <xdr:spPr>
        <a:xfrm flipV="1">
          <a:off x="2908300" y="678815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101600</xdr:rowOff>
    </xdr:from>
    <xdr:to>
      <xdr:col>10</xdr:col>
      <xdr:colOff>165100</xdr:colOff>
      <xdr:row>40</xdr:row>
      <xdr:rowOff>31750</xdr:rowOff>
    </xdr:to>
    <xdr:sp macro="" textlink="">
      <xdr:nvSpPr>
        <xdr:cNvPr id="76" name="楕円 75"/>
        <xdr:cNvSpPr/>
      </xdr:nvSpPr>
      <xdr:spPr>
        <a:xfrm>
          <a:off x="1968500" y="678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127000</xdr:rowOff>
    </xdr:from>
    <xdr:to>
      <xdr:col>15</xdr:col>
      <xdr:colOff>50800</xdr:colOff>
      <xdr:row>39</xdr:row>
      <xdr:rowOff>152400</xdr:rowOff>
    </xdr:to>
    <xdr:cxnSp macro="">
      <xdr:nvCxnSpPr>
        <xdr:cNvPr id="77" name="直線コネクタ 76"/>
        <xdr:cNvCxnSpPr/>
      </xdr:nvCxnSpPr>
      <xdr:spPr>
        <a:xfrm flipV="1">
          <a:off x="2019300" y="681355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92727</xdr:rowOff>
    </xdr:from>
    <xdr:ext cx="405111" cy="259045"/>
    <xdr:sp macro="" textlink="">
      <xdr:nvSpPr>
        <xdr:cNvPr id="78" name="n_1aveValue【図書館】&#10;有形固定資産減価償却率"/>
        <xdr:cNvSpPr txBox="1"/>
      </xdr:nvSpPr>
      <xdr:spPr>
        <a:xfrm>
          <a:off x="3582044" y="643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102887</xdr:rowOff>
    </xdr:from>
    <xdr:ext cx="405111" cy="259045"/>
    <xdr:sp macro="" textlink="">
      <xdr:nvSpPr>
        <xdr:cNvPr id="79" name="n_2aveValue【図書館】&#10;有形固定資産減価償却率"/>
        <xdr:cNvSpPr txBox="1"/>
      </xdr:nvSpPr>
      <xdr:spPr>
        <a:xfrm>
          <a:off x="2705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54627</xdr:rowOff>
    </xdr:from>
    <xdr:ext cx="405111" cy="259045"/>
    <xdr:sp macro="" textlink="">
      <xdr:nvSpPr>
        <xdr:cNvPr id="80" name="n_3aveValue【図書館】&#10;有形固定資産減価償却率"/>
        <xdr:cNvSpPr txBox="1"/>
      </xdr:nvSpPr>
      <xdr:spPr>
        <a:xfrm>
          <a:off x="1816744" y="639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143527</xdr:rowOff>
    </xdr:from>
    <xdr:ext cx="405111" cy="259045"/>
    <xdr:sp macro="" textlink="">
      <xdr:nvSpPr>
        <xdr:cNvPr id="81" name="n_1mainValue【図書館】&#10;有形固定資産減価償却率"/>
        <xdr:cNvSpPr txBox="1"/>
      </xdr:nvSpPr>
      <xdr:spPr>
        <a:xfrm>
          <a:off x="3582044" y="6830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168927</xdr:rowOff>
    </xdr:from>
    <xdr:ext cx="405111" cy="259045"/>
    <xdr:sp macro="" textlink="">
      <xdr:nvSpPr>
        <xdr:cNvPr id="82" name="n_2mainValue【図書館】&#10;有形固定資産減価償却率"/>
        <xdr:cNvSpPr txBox="1"/>
      </xdr:nvSpPr>
      <xdr:spPr>
        <a:xfrm>
          <a:off x="2705744" y="685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22877</xdr:rowOff>
    </xdr:from>
    <xdr:ext cx="405111" cy="259045"/>
    <xdr:sp macro="" textlink="">
      <xdr:nvSpPr>
        <xdr:cNvPr id="83" name="n_3mainValue【図書館】&#10;有形固定資産減価償却率"/>
        <xdr:cNvSpPr txBox="1"/>
      </xdr:nvSpPr>
      <xdr:spPr>
        <a:xfrm>
          <a:off x="1816744" y="688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4" name="正方形/長方形 8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5" name="正方形/長方形 8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6" name="正方形/長方形 8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7" name="正方形/長方形 8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8" name="正方形/長方形 8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9" name="正方形/長方形 8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0" name="正方形/長方形 8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1" name="正方形/長方形 9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2" name="テキスト ボックス 9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3" name="直線コネクタ 9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4" name="直線コネクタ 93"/>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5" name="テキスト ボックス 94"/>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7" name="テキスト ボックス 9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8" name="直線コネクタ 97"/>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9" name="テキスト ボックス 98"/>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167640</xdr:rowOff>
    </xdr:from>
    <xdr:to>
      <xdr:col>54</xdr:col>
      <xdr:colOff>189865</xdr:colOff>
      <xdr:row>40</xdr:row>
      <xdr:rowOff>133350</xdr:rowOff>
    </xdr:to>
    <xdr:cxnSp macro="">
      <xdr:nvCxnSpPr>
        <xdr:cNvPr id="103" name="直線コネクタ 102"/>
        <xdr:cNvCxnSpPr/>
      </xdr:nvCxnSpPr>
      <xdr:spPr>
        <a:xfrm flipV="1">
          <a:off x="10476865" y="582549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137177</xdr:rowOff>
    </xdr:from>
    <xdr:ext cx="469744" cy="259045"/>
    <xdr:sp macro="" textlink="">
      <xdr:nvSpPr>
        <xdr:cNvPr id="104" name="【図書館】&#10;一人当たり面積最小値テキスト"/>
        <xdr:cNvSpPr txBox="1"/>
      </xdr:nvSpPr>
      <xdr:spPr>
        <a:xfrm>
          <a:off x="10515600"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133350</xdr:rowOff>
    </xdr:from>
    <xdr:to>
      <xdr:col>55</xdr:col>
      <xdr:colOff>88900</xdr:colOff>
      <xdr:row>40</xdr:row>
      <xdr:rowOff>133350</xdr:rowOff>
    </xdr:to>
    <xdr:cxnSp macro="">
      <xdr:nvCxnSpPr>
        <xdr:cNvPr id="105" name="直線コネクタ 104"/>
        <xdr:cNvCxnSpPr/>
      </xdr:nvCxnSpPr>
      <xdr:spPr>
        <a:xfrm>
          <a:off x="10388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114317</xdr:rowOff>
    </xdr:from>
    <xdr:ext cx="469744" cy="259045"/>
    <xdr:sp macro="" textlink="">
      <xdr:nvSpPr>
        <xdr:cNvPr id="106" name="【図書館】&#10;一人当たり面積最大値テキスト"/>
        <xdr:cNvSpPr txBox="1"/>
      </xdr:nvSpPr>
      <xdr:spPr>
        <a:xfrm>
          <a:off x="10515600" y="560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167640</xdr:rowOff>
    </xdr:from>
    <xdr:to>
      <xdr:col>55</xdr:col>
      <xdr:colOff>88900</xdr:colOff>
      <xdr:row>33</xdr:row>
      <xdr:rowOff>167640</xdr:rowOff>
    </xdr:to>
    <xdr:cxnSp macro="">
      <xdr:nvCxnSpPr>
        <xdr:cNvPr id="107" name="直線コネクタ 106"/>
        <xdr:cNvCxnSpPr/>
      </xdr:nvCxnSpPr>
      <xdr:spPr>
        <a:xfrm>
          <a:off x="10388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151147</xdr:rowOff>
    </xdr:from>
    <xdr:ext cx="469744" cy="259045"/>
    <xdr:sp macro="" textlink="">
      <xdr:nvSpPr>
        <xdr:cNvPr id="108" name="【図書館】&#10;一人当たり面積平均値テキスト"/>
        <xdr:cNvSpPr txBox="1"/>
      </xdr:nvSpPr>
      <xdr:spPr>
        <a:xfrm>
          <a:off x="10515600" y="6494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128270</xdr:rowOff>
    </xdr:from>
    <xdr:to>
      <xdr:col>55</xdr:col>
      <xdr:colOff>50800</xdr:colOff>
      <xdr:row>39</xdr:row>
      <xdr:rowOff>58420</xdr:rowOff>
    </xdr:to>
    <xdr:sp macro="" textlink="">
      <xdr:nvSpPr>
        <xdr:cNvPr id="109" name="フローチャート: 判断 108"/>
        <xdr:cNvSpPr/>
      </xdr:nvSpPr>
      <xdr:spPr>
        <a:xfrm>
          <a:off x="104267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10" name="フローチャート: 判断 109"/>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145415</xdr:rowOff>
    </xdr:from>
    <xdr:to>
      <xdr:col>46</xdr:col>
      <xdr:colOff>38100</xdr:colOff>
      <xdr:row>39</xdr:row>
      <xdr:rowOff>75565</xdr:rowOff>
    </xdr:to>
    <xdr:sp macro="" textlink="">
      <xdr:nvSpPr>
        <xdr:cNvPr id="111" name="フローチャート: 判断 110"/>
        <xdr:cNvSpPr/>
      </xdr:nvSpPr>
      <xdr:spPr>
        <a:xfrm>
          <a:off x="8699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162560</xdr:rowOff>
    </xdr:from>
    <xdr:to>
      <xdr:col>41</xdr:col>
      <xdr:colOff>101600</xdr:colOff>
      <xdr:row>39</xdr:row>
      <xdr:rowOff>92710</xdr:rowOff>
    </xdr:to>
    <xdr:sp macro="" textlink="">
      <xdr:nvSpPr>
        <xdr:cNvPr id="112" name="フローチャート: 判断 111"/>
        <xdr:cNvSpPr/>
      </xdr:nvSpPr>
      <xdr:spPr>
        <a:xfrm>
          <a:off x="7810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42545</xdr:rowOff>
    </xdr:from>
    <xdr:to>
      <xdr:col>55</xdr:col>
      <xdr:colOff>50800</xdr:colOff>
      <xdr:row>39</xdr:row>
      <xdr:rowOff>144145</xdr:rowOff>
    </xdr:to>
    <xdr:sp macro="" textlink="">
      <xdr:nvSpPr>
        <xdr:cNvPr id="118" name="楕円 117"/>
        <xdr:cNvSpPr/>
      </xdr:nvSpPr>
      <xdr:spPr>
        <a:xfrm>
          <a:off x="1042670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20972</xdr:rowOff>
    </xdr:from>
    <xdr:ext cx="469744" cy="259045"/>
    <xdr:sp macro="" textlink="">
      <xdr:nvSpPr>
        <xdr:cNvPr id="119" name="【図書館】&#10;一人当たり面積該当値テキスト"/>
        <xdr:cNvSpPr txBox="1"/>
      </xdr:nvSpPr>
      <xdr:spPr>
        <a:xfrm>
          <a:off x="10515600" y="670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48260</xdr:rowOff>
    </xdr:from>
    <xdr:to>
      <xdr:col>50</xdr:col>
      <xdr:colOff>165100</xdr:colOff>
      <xdr:row>39</xdr:row>
      <xdr:rowOff>149860</xdr:rowOff>
    </xdr:to>
    <xdr:sp macro="" textlink="">
      <xdr:nvSpPr>
        <xdr:cNvPr id="120" name="楕円 119"/>
        <xdr:cNvSpPr/>
      </xdr:nvSpPr>
      <xdr:spPr>
        <a:xfrm>
          <a:off x="9588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93345</xdr:rowOff>
    </xdr:from>
    <xdr:to>
      <xdr:col>55</xdr:col>
      <xdr:colOff>0</xdr:colOff>
      <xdr:row>39</xdr:row>
      <xdr:rowOff>99060</xdr:rowOff>
    </xdr:to>
    <xdr:cxnSp macro="">
      <xdr:nvCxnSpPr>
        <xdr:cNvPr id="121" name="直線コネクタ 120"/>
        <xdr:cNvCxnSpPr/>
      </xdr:nvCxnSpPr>
      <xdr:spPr>
        <a:xfrm flipV="1">
          <a:off x="9639300" y="677989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48260</xdr:rowOff>
    </xdr:from>
    <xdr:to>
      <xdr:col>46</xdr:col>
      <xdr:colOff>38100</xdr:colOff>
      <xdr:row>39</xdr:row>
      <xdr:rowOff>149860</xdr:rowOff>
    </xdr:to>
    <xdr:sp macro="" textlink="">
      <xdr:nvSpPr>
        <xdr:cNvPr id="122" name="楕円 121"/>
        <xdr:cNvSpPr/>
      </xdr:nvSpPr>
      <xdr:spPr>
        <a:xfrm>
          <a:off x="8699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99060</xdr:rowOff>
    </xdr:from>
    <xdr:to>
      <xdr:col>50</xdr:col>
      <xdr:colOff>114300</xdr:colOff>
      <xdr:row>39</xdr:row>
      <xdr:rowOff>99060</xdr:rowOff>
    </xdr:to>
    <xdr:cxnSp macro="">
      <xdr:nvCxnSpPr>
        <xdr:cNvPr id="123" name="直線コネクタ 122"/>
        <xdr:cNvCxnSpPr/>
      </xdr:nvCxnSpPr>
      <xdr:spPr>
        <a:xfrm>
          <a:off x="8750300" y="67856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53975</xdr:rowOff>
    </xdr:from>
    <xdr:to>
      <xdr:col>41</xdr:col>
      <xdr:colOff>101600</xdr:colOff>
      <xdr:row>39</xdr:row>
      <xdr:rowOff>155575</xdr:rowOff>
    </xdr:to>
    <xdr:sp macro="" textlink="">
      <xdr:nvSpPr>
        <xdr:cNvPr id="124" name="楕円 123"/>
        <xdr:cNvSpPr/>
      </xdr:nvSpPr>
      <xdr:spPr>
        <a:xfrm>
          <a:off x="7810500" y="674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99060</xdr:rowOff>
    </xdr:from>
    <xdr:to>
      <xdr:col>45</xdr:col>
      <xdr:colOff>177800</xdr:colOff>
      <xdr:row>39</xdr:row>
      <xdr:rowOff>104775</xdr:rowOff>
    </xdr:to>
    <xdr:cxnSp macro="">
      <xdr:nvCxnSpPr>
        <xdr:cNvPr id="125" name="直線コネクタ 124"/>
        <xdr:cNvCxnSpPr/>
      </xdr:nvCxnSpPr>
      <xdr:spPr>
        <a:xfrm flipV="1">
          <a:off x="7861300" y="678561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86377</xdr:rowOff>
    </xdr:from>
    <xdr:ext cx="469744" cy="259045"/>
    <xdr:sp macro="" textlink="">
      <xdr:nvSpPr>
        <xdr:cNvPr id="126" name="n_1aveValue【図書館】&#10;一人当たり面積"/>
        <xdr:cNvSpPr txBox="1"/>
      </xdr:nvSpPr>
      <xdr:spPr>
        <a:xfrm>
          <a:off x="9391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92092</xdr:rowOff>
    </xdr:from>
    <xdr:ext cx="469744" cy="259045"/>
    <xdr:sp macro="" textlink="">
      <xdr:nvSpPr>
        <xdr:cNvPr id="127" name="n_2aveValue【図書館】&#10;一人当たり面積"/>
        <xdr:cNvSpPr txBox="1"/>
      </xdr:nvSpPr>
      <xdr:spPr>
        <a:xfrm>
          <a:off x="8515427" y="643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109237</xdr:rowOff>
    </xdr:from>
    <xdr:ext cx="469744" cy="259045"/>
    <xdr:sp macro="" textlink="">
      <xdr:nvSpPr>
        <xdr:cNvPr id="128" name="n_3aveValue【図書館】&#10;一人当たり面積"/>
        <xdr:cNvSpPr txBox="1"/>
      </xdr:nvSpPr>
      <xdr:spPr>
        <a:xfrm>
          <a:off x="7626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140987</xdr:rowOff>
    </xdr:from>
    <xdr:ext cx="469744" cy="259045"/>
    <xdr:sp macro="" textlink="">
      <xdr:nvSpPr>
        <xdr:cNvPr id="129" name="n_1mainValue【図書館】&#10;一人当たり面積"/>
        <xdr:cNvSpPr txBox="1"/>
      </xdr:nvSpPr>
      <xdr:spPr>
        <a:xfrm>
          <a:off x="9391727" y="682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140987</xdr:rowOff>
    </xdr:from>
    <xdr:ext cx="469744" cy="259045"/>
    <xdr:sp macro="" textlink="">
      <xdr:nvSpPr>
        <xdr:cNvPr id="130" name="n_2mainValue【図書館】&#10;一人当たり面積"/>
        <xdr:cNvSpPr txBox="1"/>
      </xdr:nvSpPr>
      <xdr:spPr>
        <a:xfrm>
          <a:off x="8515427" y="682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146702</xdr:rowOff>
    </xdr:from>
    <xdr:ext cx="469744" cy="259045"/>
    <xdr:sp macro="" textlink="">
      <xdr:nvSpPr>
        <xdr:cNvPr id="131" name="n_3mainValue【図書館】&#10;一人当たり面積"/>
        <xdr:cNvSpPr txBox="1"/>
      </xdr:nvSpPr>
      <xdr:spPr>
        <a:xfrm>
          <a:off x="7626427" y="683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4" name="テキスト ボックス 14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2" name="テキスト ボックス 15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120015</xdr:rowOff>
    </xdr:from>
    <xdr:to>
      <xdr:col>24</xdr:col>
      <xdr:colOff>62865</xdr:colOff>
      <xdr:row>64</xdr:row>
      <xdr:rowOff>78105</xdr:rowOff>
    </xdr:to>
    <xdr:cxnSp macro="">
      <xdr:nvCxnSpPr>
        <xdr:cNvPr id="156" name="直線コネクタ 155"/>
        <xdr:cNvCxnSpPr/>
      </xdr:nvCxnSpPr>
      <xdr:spPr>
        <a:xfrm flipV="1">
          <a:off x="4634865" y="954976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81932</xdr:rowOff>
    </xdr:from>
    <xdr:ext cx="405111" cy="259045"/>
    <xdr:sp macro="" textlink="">
      <xdr:nvSpPr>
        <xdr:cNvPr id="157" name="【体育館・プール】&#10;有形固定資産減価償却率最小値テキスト"/>
        <xdr:cNvSpPr txBox="1"/>
      </xdr:nvSpPr>
      <xdr:spPr>
        <a:xfrm>
          <a:off x="4673600" y="1105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78105</xdr:rowOff>
    </xdr:from>
    <xdr:to>
      <xdr:col>24</xdr:col>
      <xdr:colOff>152400</xdr:colOff>
      <xdr:row>64</xdr:row>
      <xdr:rowOff>78105</xdr:rowOff>
    </xdr:to>
    <xdr:cxnSp macro="">
      <xdr:nvCxnSpPr>
        <xdr:cNvPr id="158" name="直線コネクタ 157"/>
        <xdr:cNvCxnSpPr/>
      </xdr:nvCxnSpPr>
      <xdr:spPr>
        <a:xfrm>
          <a:off x="4546600" y="110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66692</xdr:rowOff>
    </xdr:from>
    <xdr:ext cx="405111" cy="259045"/>
    <xdr:sp macro="" textlink="">
      <xdr:nvSpPr>
        <xdr:cNvPr id="159" name="【体育館・プール】&#10;有形固定資産減価償却率最大値テキスト"/>
        <xdr:cNvSpPr txBox="1"/>
      </xdr:nvSpPr>
      <xdr:spPr>
        <a:xfrm>
          <a:off x="4673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120015</xdr:rowOff>
    </xdr:from>
    <xdr:to>
      <xdr:col>24</xdr:col>
      <xdr:colOff>152400</xdr:colOff>
      <xdr:row>55</xdr:row>
      <xdr:rowOff>120015</xdr:rowOff>
    </xdr:to>
    <xdr:cxnSp macro="">
      <xdr:nvCxnSpPr>
        <xdr:cNvPr id="160" name="直線コネクタ 159"/>
        <xdr:cNvCxnSpPr/>
      </xdr:nvCxnSpPr>
      <xdr:spPr>
        <a:xfrm>
          <a:off x="4546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83837</xdr:rowOff>
    </xdr:from>
    <xdr:ext cx="405111" cy="259045"/>
    <xdr:sp macro="" textlink="">
      <xdr:nvSpPr>
        <xdr:cNvPr id="161" name="【体育館・プール】&#10;有形固定資産減価償却率平均値テキスト"/>
        <xdr:cNvSpPr txBox="1"/>
      </xdr:nvSpPr>
      <xdr:spPr>
        <a:xfrm>
          <a:off x="4673600" y="1019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62" name="フローチャート: 判断 161"/>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105410</xdr:rowOff>
    </xdr:from>
    <xdr:to>
      <xdr:col>20</xdr:col>
      <xdr:colOff>38100</xdr:colOff>
      <xdr:row>60</xdr:row>
      <xdr:rowOff>35560</xdr:rowOff>
    </xdr:to>
    <xdr:sp macro="" textlink="">
      <xdr:nvSpPr>
        <xdr:cNvPr id="163" name="フローチャート: 判断 162"/>
        <xdr:cNvSpPr/>
      </xdr:nvSpPr>
      <xdr:spPr>
        <a:xfrm>
          <a:off x="3746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64" name="フローチャート: 判断 163"/>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73025</xdr:rowOff>
    </xdr:from>
    <xdr:to>
      <xdr:col>10</xdr:col>
      <xdr:colOff>165100</xdr:colOff>
      <xdr:row>60</xdr:row>
      <xdr:rowOff>3175</xdr:rowOff>
    </xdr:to>
    <xdr:sp macro="" textlink="">
      <xdr:nvSpPr>
        <xdr:cNvPr id="165" name="フローチャート: 判断 164"/>
        <xdr:cNvSpPr/>
      </xdr:nvSpPr>
      <xdr:spPr>
        <a:xfrm>
          <a:off x="1968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162560</xdr:rowOff>
    </xdr:from>
    <xdr:to>
      <xdr:col>24</xdr:col>
      <xdr:colOff>114300</xdr:colOff>
      <xdr:row>58</xdr:row>
      <xdr:rowOff>92710</xdr:rowOff>
    </xdr:to>
    <xdr:sp macro="" textlink="">
      <xdr:nvSpPr>
        <xdr:cNvPr id="171" name="楕円 170"/>
        <xdr:cNvSpPr/>
      </xdr:nvSpPr>
      <xdr:spPr>
        <a:xfrm>
          <a:off x="4584700" y="99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13987</xdr:rowOff>
    </xdr:from>
    <xdr:ext cx="405111" cy="259045"/>
    <xdr:sp macro="" textlink="">
      <xdr:nvSpPr>
        <xdr:cNvPr id="172" name="【体育館・プール】&#10;有形固定資産減価償却率該当値テキスト"/>
        <xdr:cNvSpPr txBox="1"/>
      </xdr:nvSpPr>
      <xdr:spPr>
        <a:xfrm>
          <a:off x="4673600" y="978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50165</xdr:rowOff>
    </xdr:from>
    <xdr:to>
      <xdr:col>20</xdr:col>
      <xdr:colOff>38100</xdr:colOff>
      <xdr:row>58</xdr:row>
      <xdr:rowOff>151765</xdr:rowOff>
    </xdr:to>
    <xdr:sp macro="" textlink="">
      <xdr:nvSpPr>
        <xdr:cNvPr id="173" name="楕円 172"/>
        <xdr:cNvSpPr/>
      </xdr:nvSpPr>
      <xdr:spPr>
        <a:xfrm>
          <a:off x="3746500" y="999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41910</xdr:rowOff>
    </xdr:from>
    <xdr:to>
      <xdr:col>24</xdr:col>
      <xdr:colOff>63500</xdr:colOff>
      <xdr:row>58</xdr:row>
      <xdr:rowOff>100965</xdr:rowOff>
    </xdr:to>
    <xdr:cxnSp macro="">
      <xdr:nvCxnSpPr>
        <xdr:cNvPr id="174" name="直線コネクタ 173"/>
        <xdr:cNvCxnSpPr/>
      </xdr:nvCxnSpPr>
      <xdr:spPr>
        <a:xfrm flipV="1">
          <a:off x="3797300" y="9986010"/>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93980</xdr:rowOff>
    </xdr:from>
    <xdr:to>
      <xdr:col>15</xdr:col>
      <xdr:colOff>101600</xdr:colOff>
      <xdr:row>59</xdr:row>
      <xdr:rowOff>24130</xdr:rowOff>
    </xdr:to>
    <xdr:sp macro="" textlink="">
      <xdr:nvSpPr>
        <xdr:cNvPr id="175" name="楕円 174"/>
        <xdr:cNvSpPr/>
      </xdr:nvSpPr>
      <xdr:spPr>
        <a:xfrm>
          <a:off x="2857500" y="1003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100965</xdr:rowOff>
    </xdr:from>
    <xdr:to>
      <xdr:col>19</xdr:col>
      <xdr:colOff>177800</xdr:colOff>
      <xdr:row>58</xdr:row>
      <xdr:rowOff>144780</xdr:rowOff>
    </xdr:to>
    <xdr:cxnSp macro="">
      <xdr:nvCxnSpPr>
        <xdr:cNvPr id="176" name="直線コネクタ 175"/>
        <xdr:cNvCxnSpPr/>
      </xdr:nvCxnSpPr>
      <xdr:spPr>
        <a:xfrm flipV="1">
          <a:off x="2908300" y="1004506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133985</xdr:rowOff>
    </xdr:from>
    <xdr:to>
      <xdr:col>10</xdr:col>
      <xdr:colOff>165100</xdr:colOff>
      <xdr:row>59</xdr:row>
      <xdr:rowOff>64135</xdr:rowOff>
    </xdr:to>
    <xdr:sp macro="" textlink="">
      <xdr:nvSpPr>
        <xdr:cNvPr id="177" name="楕円 176"/>
        <xdr:cNvSpPr/>
      </xdr:nvSpPr>
      <xdr:spPr>
        <a:xfrm>
          <a:off x="1968500" y="1007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144780</xdr:rowOff>
    </xdr:from>
    <xdr:to>
      <xdr:col>15</xdr:col>
      <xdr:colOff>50800</xdr:colOff>
      <xdr:row>59</xdr:row>
      <xdr:rowOff>13335</xdr:rowOff>
    </xdr:to>
    <xdr:cxnSp macro="">
      <xdr:nvCxnSpPr>
        <xdr:cNvPr id="178" name="直線コネクタ 177"/>
        <xdr:cNvCxnSpPr/>
      </xdr:nvCxnSpPr>
      <xdr:spPr>
        <a:xfrm flipV="1">
          <a:off x="2019300" y="1008888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26687</xdr:rowOff>
    </xdr:from>
    <xdr:ext cx="405111" cy="259045"/>
    <xdr:sp macro="" textlink="">
      <xdr:nvSpPr>
        <xdr:cNvPr id="179" name="n_1aveValue【体育館・プール】&#10;有形固定資産減価償却率"/>
        <xdr:cNvSpPr txBox="1"/>
      </xdr:nvSpPr>
      <xdr:spPr>
        <a:xfrm>
          <a:off x="35820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43832</xdr:rowOff>
    </xdr:from>
    <xdr:ext cx="405111" cy="259045"/>
    <xdr:sp macro="" textlink="">
      <xdr:nvSpPr>
        <xdr:cNvPr id="180" name="n_2aveValue【体育館・プール】&#10;有形固定資産減価償却率"/>
        <xdr:cNvSpPr txBox="1"/>
      </xdr:nvSpPr>
      <xdr:spPr>
        <a:xfrm>
          <a:off x="2705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165752</xdr:rowOff>
    </xdr:from>
    <xdr:ext cx="405111" cy="259045"/>
    <xdr:sp macro="" textlink="">
      <xdr:nvSpPr>
        <xdr:cNvPr id="181" name="n_3aveValue【体育館・プール】&#10;有形固定資産減価償却率"/>
        <xdr:cNvSpPr txBox="1"/>
      </xdr:nvSpPr>
      <xdr:spPr>
        <a:xfrm>
          <a:off x="1816744" y="1028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168292</xdr:rowOff>
    </xdr:from>
    <xdr:ext cx="405111" cy="259045"/>
    <xdr:sp macro="" textlink="">
      <xdr:nvSpPr>
        <xdr:cNvPr id="182" name="n_1mainValue【体育館・プール】&#10;有形固定資産減価償却率"/>
        <xdr:cNvSpPr txBox="1"/>
      </xdr:nvSpPr>
      <xdr:spPr>
        <a:xfrm>
          <a:off x="3582044" y="976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40657</xdr:rowOff>
    </xdr:from>
    <xdr:ext cx="405111" cy="259045"/>
    <xdr:sp macro="" textlink="">
      <xdr:nvSpPr>
        <xdr:cNvPr id="183" name="n_2mainValue【体育館・プール】&#10;有形固定資産減価償却率"/>
        <xdr:cNvSpPr txBox="1"/>
      </xdr:nvSpPr>
      <xdr:spPr>
        <a:xfrm>
          <a:off x="270574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80662</xdr:rowOff>
    </xdr:from>
    <xdr:ext cx="405111" cy="259045"/>
    <xdr:sp macro="" textlink="">
      <xdr:nvSpPr>
        <xdr:cNvPr id="184" name="n_3mainValue【体育館・プール】&#10;有形固定資産減価償却率"/>
        <xdr:cNvSpPr txBox="1"/>
      </xdr:nvSpPr>
      <xdr:spPr>
        <a:xfrm>
          <a:off x="1816744" y="985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5" name="正方形/長方形 18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6" name="正方形/長方形 18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7" name="正方形/長方形 18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8" name="正方形/長方形 18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9" name="正方形/長方形 18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0" name="正方形/長方形 18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1" name="正方形/長方形 19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2" name="正方形/長方形 19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3" name="テキスト ボックス 19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4" name="直線コネクタ 19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5" name="直線コネクタ 19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6" name="テキスト ボックス 19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7" name="直線コネクタ 19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8" name="テキスト ボックス 19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9" name="直線コネクタ 19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0" name="テキスト ボックス 19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1" name="直線コネクタ 20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02" name="テキスト ボックス 20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4" name="テキスト ボックス 20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123901</xdr:rowOff>
    </xdr:from>
    <xdr:to>
      <xdr:col>54</xdr:col>
      <xdr:colOff>189865</xdr:colOff>
      <xdr:row>63</xdr:row>
      <xdr:rowOff>162763</xdr:rowOff>
    </xdr:to>
    <xdr:cxnSp macro="">
      <xdr:nvCxnSpPr>
        <xdr:cNvPr id="206" name="直線コネクタ 205"/>
        <xdr:cNvCxnSpPr/>
      </xdr:nvCxnSpPr>
      <xdr:spPr>
        <a:xfrm flipV="1">
          <a:off x="10476865" y="9896551"/>
          <a:ext cx="0" cy="10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207" name="【体育館・プール】&#10;一人当たり面積最小値テキスト"/>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08" name="直線コネクタ 207"/>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70578</xdr:rowOff>
    </xdr:from>
    <xdr:ext cx="469744" cy="259045"/>
    <xdr:sp macro="" textlink="">
      <xdr:nvSpPr>
        <xdr:cNvPr id="209" name="【体育館・プール】&#10;一人当たり面積最大値テキスト"/>
        <xdr:cNvSpPr txBox="1"/>
      </xdr:nvSpPr>
      <xdr:spPr>
        <a:xfrm>
          <a:off x="10515600" y="967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123901</xdr:rowOff>
    </xdr:from>
    <xdr:to>
      <xdr:col>55</xdr:col>
      <xdr:colOff>88900</xdr:colOff>
      <xdr:row>57</xdr:row>
      <xdr:rowOff>123901</xdr:rowOff>
    </xdr:to>
    <xdr:cxnSp macro="">
      <xdr:nvCxnSpPr>
        <xdr:cNvPr id="210" name="直線コネクタ 209"/>
        <xdr:cNvCxnSpPr/>
      </xdr:nvCxnSpPr>
      <xdr:spPr>
        <a:xfrm>
          <a:off x="10388600" y="989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113251</xdr:rowOff>
    </xdr:from>
    <xdr:ext cx="469744" cy="259045"/>
    <xdr:sp macro="" textlink="">
      <xdr:nvSpPr>
        <xdr:cNvPr id="211" name="【体育館・プール】&#10;一人当たり面積平均値テキスト"/>
        <xdr:cNvSpPr txBox="1"/>
      </xdr:nvSpPr>
      <xdr:spPr>
        <a:xfrm>
          <a:off x="10515600" y="10743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134824</xdr:rowOff>
    </xdr:from>
    <xdr:to>
      <xdr:col>55</xdr:col>
      <xdr:colOff>50800</xdr:colOff>
      <xdr:row>63</xdr:row>
      <xdr:rowOff>64974</xdr:rowOff>
    </xdr:to>
    <xdr:sp macro="" textlink="">
      <xdr:nvSpPr>
        <xdr:cNvPr id="212" name="フローチャート: 判断 211"/>
        <xdr:cNvSpPr/>
      </xdr:nvSpPr>
      <xdr:spPr>
        <a:xfrm>
          <a:off x="10426700" y="1076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143053</xdr:rowOff>
    </xdr:from>
    <xdr:to>
      <xdr:col>50</xdr:col>
      <xdr:colOff>165100</xdr:colOff>
      <xdr:row>63</xdr:row>
      <xdr:rowOff>73203</xdr:rowOff>
    </xdr:to>
    <xdr:sp macro="" textlink="">
      <xdr:nvSpPr>
        <xdr:cNvPr id="213" name="フローチャート: 判断 212"/>
        <xdr:cNvSpPr/>
      </xdr:nvSpPr>
      <xdr:spPr>
        <a:xfrm>
          <a:off x="9588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14" name="フローチャート: 判断 213"/>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144882</xdr:rowOff>
    </xdr:from>
    <xdr:to>
      <xdr:col>41</xdr:col>
      <xdr:colOff>101600</xdr:colOff>
      <xdr:row>63</xdr:row>
      <xdr:rowOff>75032</xdr:rowOff>
    </xdr:to>
    <xdr:sp macro="" textlink="">
      <xdr:nvSpPr>
        <xdr:cNvPr id="215" name="フローチャート: 判断 214"/>
        <xdr:cNvSpPr/>
      </xdr:nvSpPr>
      <xdr:spPr>
        <a:xfrm>
          <a:off x="7810500" y="1077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71272</xdr:rowOff>
    </xdr:from>
    <xdr:to>
      <xdr:col>55</xdr:col>
      <xdr:colOff>50800</xdr:colOff>
      <xdr:row>63</xdr:row>
      <xdr:rowOff>1422</xdr:rowOff>
    </xdr:to>
    <xdr:sp macro="" textlink="">
      <xdr:nvSpPr>
        <xdr:cNvPr id="221" name="楕円 220"/>
        <xdr:cNvSpPr/>
      </xdr:nvSpPr>
      <xdr:spPr>
        <a:xfrm>
          <a:off x="10426700" y="1070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94149</xdr:rowOff>
    </xdr:from>
    <xdr:ext cx="469744" cy="259045"/>
    <xdr:sp macro="" textlink="">
      <xdr:nvSpPr>
        <xdr:cNvPr id="222" name="【体育館・プール】&#10;一人当たり面積該当値テキスト"/>
        <xdr:cNvSpPr txBox="1"/>
      </xdr:nvSpPr>
      <xdr:spPr>
        <a:xfrm>
          <a:off x="10515600" y="10552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97333</xdr:rowOff>
    </xdr:from>
    <xdr:to>
      <xdr:col>50</xdr:col>
      <xdr:colOff>165100</xdr:colOff>
      <xdr:row>63</xdr:row>
      <xdr:rowOff>27483</xdr:rowOff>
    </xdr:to>
    <xdr:sp macro="" textlink="">
      <xdr:nvSpPr>
        <xdr:cNvPr id="223" name="楕円 222"/>
        <xdr:cNvSpPr/>
      </xdr:nvSpPr>
      <xdr:spPr>
        <a:xfrm>
          <a:off x="9588500" y="1072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122072</xdr:rowOff>
    </xdr:from>
    <xdr:to>
      <xdr:col>55</xdr:col>
      <xdr:colOff>0</xdr:colOff>
      <xdr:row>62</xdr:row>
      <xdr:rowOff>148133</xdr:rowOff>
    </xdr:to>
    <xdr:cxnSp macro="">
      <xdr:nvCxnSpPr>
        <xdr:cNvPr id="224" name="直線コネクタ 223"/>
        <xdr:cNvCxnSpPr/>
      </xdr:nvCxnSpPr>
      <xdr:spPr>
        <a:xfrm flipV="1">
          <a:off x="9639300" y="10751972"/>
          <a:ext cx="83820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99619</xdr:rowOff>
    </xdr:from>
    <xdr:to>
      <xdr:col>46</xdr:col>
      <xdr:colOff>38100</xdr:colOff>
      <xdr:row>63</xdr:row>
      <xdr:rowOff>29769</xdr:rowOff>
    </xdr:to>
    <xdr:sp macro="" textlink="">
      <xdr:nvSpPr>
        <xdr:cNvPr id="225" name="楕円 224"/>
        <xdr:cNvSpPr/>
      </xdr:nvSpPr>
      <xdr:spPr>
        <a:xfrm>
          <a:off x="8699500" y="1072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148133</xdr:rowOff>
    </xdr:from>
    <xdr:to>
      <xdr:col>50</xdr:col>
      <xdr:colOff>114300</xdr:colOff>
      <xdr:row>62</xdr:row>
      <xdr:rowOff>150419</xdr:rowOff>
    </xdr:to>
    <xdr:cxnSp macro="">
      <xdr:nvCxnSpPr>
        <xdr:cNvPr id="226" name="直線コネクタ 225"/>
        <xdr:cNvCxnSpPr/>
      </xdr:nvCxnSpPr>
      <xdr:spPr>
        <a:xfrm flipV="1">
          <a:off x="8750300" y="1077803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101447</xdr:rowOff>
    </xdr:from>
    <xdr:to>
      <xdr:col>41</xdr:col>
      <xdr:colOff>101600</xdr:colOff>
      <xdr:row>63</xdr:row>
      <xdr:rowOff>31597</xdr:rowOff>
    </xdr:to>
    <xdr:sp macro="" textlink="">
      <xdr:nvSpPr>
        <xdr:cNvPr id="227" name="楕円 226"/>
        <xdr:cNvSpPr/>
      </xdr:nvSpPr>
      <xdr:spPr>
        <a:xfrm>
          <a:off x="7810500" y="1073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150419</xdr:rowOff>
    </xdr:from>
    <xdr:to>
      <xdr:col>45</xdr:col>
      <xdr:colOff>177800</xdr:colOff>
      <xdr:row>62</xdr:row>
      <xdr:rowOff>152247</xdr:rowOff>
    </xdr:to>
    <xdr:cxnSp macro="">
      <xdr:nvCxnSpPr>
        <xdr:cNvPr id="228" name="直線コネクタ 227"/>
        <xdr:cNvCxnSpPr/>
      </xdr:nvCxnSpPr>
      <xdr:spPr>
        <a:xfrm flipV="1">
          <a:off x="7861300" y="10780319"/>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64330</xdr:rowOff>
    </xdr:from>
    <xdr:ext cx="469744" cy="259045"/>
    <xdr:sp macro="" textlink="">
      <xdr:nvSpPr>
        <xdr:cNvPr id="229" name="n_1aveValue【体育館・プール】&#10;一人当たり面積"/>
        <xdr:cNvSpPr txBox="1"/>
      </xdr:nvSpPr>
      <xdr:spPr>
        <a:xfrm>
          <a:off x="93917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64330</xdr:rowOff>
    </xdr:from>
    <xdr:ext cx="469744" cy="259045"/>
    <xdr:sp macro="" textlink="">
      <xdr:nvSpPr>
        <xdr:cNvPr id="230" name="n_2aveValue【体育館・プール】&#10;一人当たり面積"/>
        <xdr:cNvSpPr txBox="1"/>
      </xdr:nvSpPr>
      <xdr:spPr>
        <a:xfrm>
          <a:off x="8515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66159</xdr:rowOff>
    </xdr:from>
    <xdr:ext cx="469744" cy="259045"/>
    <xdr:sp macro="" textlink="">
      <xdr:nvSpPr>
        <xdr:cNvPr id="231" name="n_3aveValue【体育館・プール】&#10;一人当たり面積"/>
        <xdr:cNvSpPr txBox="1"/>
      </xdr:nvSpPr>
      <xdr:spPr>
        <a:xfrm>
          <a:off x="7626427" y="10867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44010</xdr:rowOff>
    </xdr:from>
    <xdr:ext cx="469744" cy="259045"/>
    <xdr:sp macro="" textlink="">
      <xdr:nvSpPr>
        <xdr:cNvPr id="232" name="n_1mainValue【体育館・プール】&#10;一人当たり面積"/>
        <xdr:cNvSpPr txBox="1"/>
      </xdr:nvSpPr>
      <xdr:spPr>
        <a:xfrm>
          <a:off x="9391727" y="10502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46296</xdr:rowOff>
    </xdr:from>
    <xdr:ext cx="469744" cy="259045"/>
    <xdr:sp macro="" textlink="">
      <xdr:nvSpPr>
        <xdr:cNvPr id="233" name="n_2mainValue【体育館・プール】&#10;一人当たり面積"/>
        <xdr:cNvSpPr txBox="1"/>
      </xdr:nvSpPr>
      <xdr:spPr>
        <a:xfrm>
          <a:off x="8515427" y="10504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48124</xdr:rowOff>
    </xdr:from>
    <xdr:ext cx="469744" cy="259045"/>
    <xdr:sp macro="" textlink="">
      <xdr:nvSpPr>
        <xdr:cNvPr id="234" name="n_3mainValue【体育館・プール】&#10;一人当たり面積"/>
        <xdr:cNvSpPr txBox="1"/>
      </xdr:nvSpPr>
      <xdr:spPr>
        <a:xfrm>
          <a:off x="7626427" y="10506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5" name="正方形/長方形 23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6" name="正方形/長方形 23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7" name="正方形/長方形 23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8" name="正方形/長方形 23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9" name="正方形/長方形 23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0" name="正方形/長方形 23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1" name="正方形/長方形 24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2" name="正方形/長方形 24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3" name="テキスト ボックス 24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4" name="直線コネクタ 24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5" name="テキスト ボックス 24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6" name="直線コネクタ 24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7" name="テキスト ボックス 24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8" name="直線コネクタ 24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9" name="テキスト ボックス 24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0" name="直線コネクタ 24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1" name="テキスト ボックス 25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2" name="直線コネクタ 25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3" name="テキスト ボックス 25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4" name="直線コネクタ 25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5" name="テキスト ボックス 25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6" name="直線コネクタ 25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7" name="テキスト ボックス 25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120014</xdr:rowOff>
    </xdr:to>
    <xdr:cxnSp macro="">
      <xdr:nvCxnSpPr>
        <xdr:cNvPr id="259" name="直線コネクタ 258"/>
        <xdr:cNvCxnSpPr/>
      </xdr:nvCxnSpPr>
      <xdr:spPr>
        <a:xfrm flipV="1">
          <a:off x="4634865" y="13335000"/>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123841</xdr:rowOff>
    </xdr:from>
    <xdr:ext cx="405111" cy="259045"/>
    <xdr:sp macro="" textlink="">
      <xdr:nvSpPr>
        <xdr:cNvPr id="260" name="【福祉施設】&#10;有形固定資産減価償却率最小値テキスト"/>
        <xdr:cNvSpPr txBox="1"/>
      </xdr:nvSpPr>
      <xdr:spPr>
        <a:xfrm>
          <a:off x="4673600" y="1486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120014</xdr:rowOff>
    </xdr:from>
    <xdr:to>
      <xdr:col>24</xdr:col>
      <xdr:colOff>152400</xdr:colOff>
      <xdr:row>86</xdr:row>
      <xdr:rowOff>120014</xdr:rowOff>
    </xdr:to>
    <xdr:cxnSp macro="">
      <xdr:nvCxnSpPr>
        <xdr:cNvPr id="261" name="直線コネクタ 260"/>
        <xdr:cNvCxnSpPr/>
      </xdr:nvCxnSpPr>
      <xdr:spPr>
        <a:xfrm>
          <a:off x="4546600" y="1486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2"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3" name="直線コネクタ 262"/>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45738</xdr:rowOff>
    </xdr:from>
    <xdr:ext cx="405111" cy="259045"/>
    <xdr:sp macro="" textlink="">
      <xdr:nvSpPr>
        <xdr:cNvPr id="264" name="【福祉施設】&#10;有形固定資産減価償却率平均値テキスト"/>
        <xdr:cNvSpPr txBox="1"/>
      </xdr:nvSpPr>
      <xdr:spPr>
        <a:xfrm>
          <a:off x="46736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65" name="フローチャート: 判断 264"/>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90170</xdr:rowOff>
    </xdr:from>
    <xdr:to>
      <xdr:col>20</xdr:col>
      <xdr:colOff>38100</xdr:colOff>
      <xdr:row>83</xdr:row>
      <xdr:rowOff>20320</xdr:rowOff>
    </xdr:to>
    <xdr:sp macro="" textlink="">
      <xdr:nvSpPr>
        <xdr:cNvPr id="266" name="フローチャート: 判断 265"/>
        <xdr:cNvSpPr/>
      </xdr:nvSpPr>
      <xdr:spPr>
        <a:xfrm>
          <a:off x="3746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93980</xdr:rowOff>
    </xdr:from>
    <xdr:to>
      <xdr:col>15</xdr:col>
      <xdr:colOff>101600</xdr:colOff>
      <xdr:row>83</xdr:row>
      <xdr:rowOff>24130</xdr:rowOff>
    </xdr:to>
    <xdr:sp macro="" textlink="">
      <xdr:nvSpPr>
        <xdr:cNvPr id="267" name="フローチャート: 判断 266"/>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151130</xdr:rowOff>
    </xdr:from>
    <xdr:to>
      <xdr:col>10</xdr:col>
      <xdr:colOff>165100</xdr:colOff>
      <xdr:row>83</xdr:row>
      <xdr:rowOff>81280</xdr:rowOff>
    </xdr:to>
    <xdr:sp macro="" textlink="">
      <xdr:nvSpPr>
        <xdr:cNvPr id="268" name="フローチャート: 判断 267"/>
        <xdr:cNvSpPr/>
      </xdr:nvSpPr>
      <xdr:spPr>
        <a:xfrm>
          <a:off x="1968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9" name="テキスト ボックス 26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0" name="テキスト ボックス 26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1" name="テキスト ボックス 27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2" name="テキスト ボックス 27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3" name="テキスト ボックス 27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636</xdr:rowOff>
    </xdr:from>
    <xdr:to>
      <xdr:col>24</xdr:col>
      <xdr:colOff>114300</xdr:colOff>
      <xdr:row>79</xdr:row>
      <xdr:rowOff>102236</xdr:rowOff>
    </xdr:to>
    <xdr:sp macro="" textlink="">
      <xdr:nvSpPr>
        <xdr:cNvPr id="274" name="楕円 273"/>
        <xdr:cNvSpPr/>
      </xdr:nvSpPr>
      <xdr:spPr>
        <a:xfrm>
          <a:off x="4584700" y="1354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23513</xdr:rowOff>
    </xdr:from>
    <xdr:ext cx="405111" cy="259045"/>
    <xdr:sp macro="" textlink="">
      <xdr:nvSpPr>
        <xdr:cNvPr id="275" name="【福祉施設】&#10;有形固定資産減価償却率該当値テキスト"/>
        <xdr:cNvSpPr txBox="1"/>
      </xdr:nvSpPr>
      <xdr:spPr>
        <a:xfrm>
          <a:off x="4673600" y="1339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42545</xdr:rowOff>
    </xdr:from>
    <xdr:to>
      <xdr:col>20</xdr:col>
      <xdr:colOff>38100</xdr:colOff>
      <xdr:row>79</xdr:row>
      <xdr:rowOff>144145</xdr:rowOff>
    </xdr:to>
    <xdr:sp macro="" textlink="">
      <xdr:nvSpPr>
        <xdr:cNvPr id="276" name="楕円 275"/>
        <xdr:cNvSpPr/>
      </xdr:nvSpPr>
      <xdr:spPr>
        <a:xfrm>
          <a:off x="3746500" y="1358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51436</xdr:rowOff>
    </xdr:from>
    <xdr:to>
      <xdr:col>24</xdr:col>
      <xdr:colOff>63500</xdr:colOff>
      <xdr:row>79</xdr:row>
      <xdr:rowOff>93345</xdr:rowOff>
    </xdr:to>
    <xdr:cxnSp macro="">
      <xdr:nvCxnSpPr>
        <xdr:cNvPr id="277" name="直線コネクタ 276"/>
        <xdr:cNvCxnSpPr/>
      </xdr:nvCxnSpPr>
      <xdr:spPr>
        <a:xfrm flipV="1">
          <a:off x="3797300" y="13595986"/>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130175</xdr:rowOff>
    </xdr:from>
    <xdr:to>
      <xdr:col>15</xdr:col>
      <xdr:colOff>101600</xdr:colOff>
      <xdr:row>79</xdr:row>
      <xdr:rowOff>60325</xdr:rowOff>
    </xdr:to>
    <xdr:sp macro="" textlink="">
      <xdr:nvSpPr>
        <xdr:cNvPr id="278" name="楕円 277"/>
        <xdr:cNvSpPr/>
      </xdr:nvSpPr>
      <xdr:spPr>
        <a:xfrm>
          <a:off x="2857500" y="1350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9525</xdr:rowOff>
    </xdr:from>
    <xdr:to>
      <xdr:col>19</xdr:col>
      <xdr:colOff>177800</xdr:colOff>
      <xdr:row>79</xdr:row>
      <xdr:rowOff>93345</xdr:rowOff>
    </xdr:to>
    <xdr:cxnSp macro="">
      <xdr:nvCxnSpPr>
        <xdr:cNvPr id="279" name="直線コネクタ 278"/>
        <xdr:cNvCxnSpPr/>
      </xdr:nvCxnSpPr>
      <xdr:spPr>
        <a:xfrm>
          <a:off x="2908300" y="13554075"/>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170180</xdr:rowOff>
    </xdr:from>
    <xdr:to>
      <xdr:col>10</xdr:col>
      <xdr:colOff>165100</xdr:colOff>
      <xdr:row>79</xdr:row>
      <xdr:rowOff>100330</xdr:rowOff>
    </xdr:to>
    <xdr:sp macro="" textlink="">
      <xdr:nvSpPr>
        <xdr:cNvPr id="280" name="楕円 279"/>
        <xdr:cNvSpPr/>
      </xdr:nvSpPr>
      <xdr:spPr>
        <a:xfrm>
          <a:off x="19685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9525</xdr:rowOff>
    </xdr:from>
    <xdr:to>
      <xdr:col>15</xdr:col>
      <xdr:colOff>50800</xdr:colOff>
      <xdr:row>79</xdr:row>
      <xdr:rowOff>49530</xdr:rowOff>
    </xdr:to>
    <xdr:cxnSp macro="">
      <xdr:nvCxnSpPr>
        <xdr:cNvPr id="281" name="直線コネクタ 280"/>
        <xdr:cNvCxnSpPr/>
      </xdr:nvCxnSpPr>
      <xdr:spPr>
        <a:xfrm flipV="1">
          <a:off x="2019300" y="135540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11447</xdr:rowOff>
    </xdr:from>
    <xdr:ext cx="405111" cy="259045"/>
    <xdr:sp macro="" textlink="">
      <xdr:nvSpPr>
        <xdr:cNvPr id="282" name="n_1aveValue【福祉施設】&#10;有形固定資産減価償却率"/>
        <xdr:cNvSpPr txBox="1"/>
      </xdr:nvSpPr>
      <xdr:spPr>
        <a:xfrm>
          <a:off x="35820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15257</xdr:rowOff>
    </xdr:from>
    <xdr:ext cx="405111" cy="259045"/>
    <xdr:sp macro="" textlink="">
      <xdr:nvSpPr>
        <xdr:cNvPr id="283" name="n_2aveValue【福祉施設】&#10;有形固定資産減価償却率"/>
        <xdr:cNvSpPr txBox="1"/>
      </xdr:nvSpPr>
      <xdr:spPr>
        <a:xfrm>
          <a:off x="2705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72407</xdr:rowOff>
    </xdr:from>
    <xdr:ext cx="405111" cy="259045"/>
    <xdr:sp macro="" textlink="">
      <xdr:nvSpPr>
        <xdr:cNvPr id="284" name="n_3aveValue【福祉施設】&#10;有形固定資産減価償却率"/>
        <xdr:cNvSpPr txBox="1"/>
      </xdr:nvSpPr>
      <xdr:spPr>
        <a:xfrm>
          <a:off x="18167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160672</xdr:rowOff>
    </xdr:from>
    <xdr:ext cx="405111" cy="259045"/>
    <xdr:sp macro="" textlink="">
      <xdr:nvSpPr>
        <xdr:cNvPr id="285" name="n_1mainValue【福祉施設】&#10;有形固定資産減価償却率"/>
        <xdr:cNvSpPr txBox="1"/>
      </xdr:nvSpPr>
      <xdr:spPr>
        <a:xfrm>
          <a:off x="3582044" y="1336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76852</xdr:rowOff>
    </xdr:from>
    <xdr:ext cx="405111" cy="259045"/>
    <xdr:sp macro="" textlink="">
      <xdr:nvSpPr>
        <xdr:cNvPr id="286" name="n_2mainValue【福祉施設】&#10;有形固定資産減価償却率"/>
        <xdr:cNvSpPr txBox="1"/>
      </xdr:nvSpPr>
      <xdr:spPr>
        <a:xfrm>
          <a:off x="2705744" y="1327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116857</xdr:rowOff>
    </xdr:from>
    <xdr:ext cx="405111" cy="259045"/>
    <xdr:sp macro="" textlink="">
      <xdr:nvSpPr>
        <xdr:cNvPr id="287" name="n_3mainValue【福祉施設】&#10;有形固定資産減価償却率"/>
        <xdr:cNvSpPr txBox="1"/>
      </xdr:nvSpPr>
      <xdr:spPr>
        <a:xfrm>
          <a:off x="1816744" y="1331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8" name="正方形/長方形 28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9" name="正方形/長方形 28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0" name="正方形/長方形 28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1" name="正方形/長方形 29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2" name="正方形/長方形 29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3" name="正方形/長方形 29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4" name="正方形/長方形 29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5" name="正方形/長方形 29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6" name="テキスト ボックス 29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7" name="直線コネクタ 29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8" name="直線コネクタ 29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9" name="テキスト ボックス 29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0" name="直線コネクタ 29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1" name="テキスト ボックス 30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2" name="直線コネクタ 30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3" name="テキスト ボックス 30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4" name="直線コネクタ 30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5" name="テキスト ボックス 30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6" name="直線コネクタ 30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7" name="テキスト ボックス 30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8" name="直線コネクタ 30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9" name="テキスト ボックス 30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2539</xdr:rowOff>
    </xdr:from>
    <xdr:to>
      <xdr:col>54</xdr:col>
      <xdr:colOff>189865</xdr:colOff>
      <xdr:row>86</xdr:row>
      <xdr:rowOff>107950</xdr:rowOff>
    </xdr:to>
    <xdr:cxnSp macro="">
      <xdr:nvCxnSpPr>
        <xdr:cNvPr id="311" name="直線コネクタ 310"/>
        <xdr:cNvCxnSpPr/>
      </xdr:nvCxnSpPr>
      <xdr:spPr>
        <a:xfrm flipV="1">
          <a:off x="10476865" y="13547089"/>
          <a:ext cx="0" cy="130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12"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13" name="直線コネクタ 312"/>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120666</xdr:rowOff>
    </xdr:from>
    <xdr:ext cx="469744" cy="259045"/>
    <xdr:sp macro="" textlink="">
      <xdr:nvSpPr>
        <xdr:cNvPr id="314" name="【福祉施設】&#10;一人当たり面積最大値テキスト"/>
        <xdr:cNvSpPr txBox="1"/>
      </xdr:nvSpPr>
      <xdr:spPr>
        <a:xfrm>
          <a:off x="10515600" y="1332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2539</xdr:rowOff>
    </xdr:from>
    <xdr:to>
      <xdr:col>55</xdr:col>
      <xdr:colOff>88900</xdr:colOff>
      <xdr:row>79</xdr:row>
      <xdr:rowOff>2539</xdr:rowOff>
    </xdr:to>
    <xdr:cxnSp macro="">
      <xdr:nvCxnSpPr>
        <xdr:cNvPr id="315" name="直線コネクタ 314"/>
        <xdr:cNvCxnSpPr/>
      </xdr:nvCxnSpPr>
      <xdr:spPr>
        <a:xfrm>
          <a:off x="10388600" y="1354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55897</xdr:rowOff>
    </xdr:from>
    <xdr:ext cx="469744" cy="259045"/>
    <xdr:sp macro="" textlink="">
      <xdr:nvSpPr>
        <xdr:cNvPr id="316" name="【福祉施設】&#10;一人当たり面積平均値テキスト"/>
        <xdr:cNvSpPr txBox="1"/>
      </xdr:nvSpPr>
      <xdr:spPr>
        <a:xfrm>
          <a:off x="10515600" y="14457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317" name="フローチャート: 判断 316"/>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49530</xdr:rowOff>
    </xdr:from>
    <xdr:to>
      <xdr:col>50</xdr:col>
      <xdr:colOff>165100</xdr:colOff>
      <xdr:row>85</xdr:row>
      <xdr:rowOff>151130</xdr:rowOff>
    </xdr:to>
    <xdr:sp macro="" textlink="">
      <xdr:nvSpPr>
        <xdr:cNvPr id="318" name="フローチャート: 判断 317"/>
        <xdr:cNvSpPr/>
      </xdr:nvSpPr>
      <xdr:spPr>
        <a:xfrm>
          <a:off x="9588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39370</xdr:rowOff>
    </xdr:from>
    <xdr:to>
      <xdr:col>46</xdr:col>
      <xdr:colOff>38100</xdr:colOff>
      <xdr:row>85</xdr:row>
      <xdr:rowOff>140970</xdr:rowOff>
    </xdr:to>
    <xdr:sp macro="" textlink="">
      <xdr:nvSpPr>
        <xdr:cNvPr id="319" name="フローチャート: 判断 318"/>
        <xdr:cNvSpPr/>
      </xdr:nvSpPr>
      <xdr:spPr>
        <a:xfrm>
          <a:off x="8699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46989</xdr:rowOff>
    </xdr:from>
    <xdr:to>
      <xdr:col>41</xdr:col>
      <xdr:colOff>101600</xdr:colOff>
      <xdr:row>85</xdr:row>
      <xdr:rowOff>148589</xdr:rowOff>
    </xdr:to>
    <xdr:sp macro="" textlink="">
      <xdr:nvSpPr>
        <xdr:cNvPr id="320" name="フローチャート: 判断 319"/>
        <xdr:cNvSpPr/>
      </xdr:nvSpPr>
      <xdr:spPr>
        <a:xfrm>
          <a:off x="7810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1" name="テキスト ボックス 32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2" name="テキスト ボックス 32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3" name="テキスト ボックス 32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4" name="テキスト ボックス 32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5" name="テキスト ボックス 32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143511</xdr:rowOff>
    </xdr:from>
    <xdr:to>
      <xdr:col>55</xdr:col>
      <xdr:colOff>50800</xdr:colOff>
      <xdr:row>86</xdr:row>
      <xdr:rowOff>73661</xdr:rowOff>
    </xdr:to>
    <xdr:sp macro="" textlink="">
      <xdr:nvSpPr>
        <xdr:cNvPr id="326" name="楕円 325"/>
        <xdr:cNvSpPr/>
      </xdr:nvSpPr>
      <xdr:spPr>
        <a:xfrm>
          <a:off x="104267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58438</xdr:rowOff>
    </xdr:from>
    <xdr:ext cx="469744" cy="259045"/>
    <xdr:sp macro="" textlink="">
      <xdr:nvSpPr>
        <xdr:cNvPr id="327" name="【福祉施設】&#10;一人当たり面積該当値テキスト"/>
        <xdr:cNvSpPr txBox="1"/>
      </xdr:nvSpPr>
      <xdr:spPr>
        <a:xfrm>
          <a:off x="10515600" y="1463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144780</xdr:rowOff>
    </xdr:from>
    <xdr:to>
      <xdr:col>50</xdr:col>
      <xdr:colOff>165100</xdr:colOff>
      <xdr:row>86</xdr:row>
      <xdr:rowOff>74930</xdr:rowOff>
    </xdr:to>
    <xdr:sp macro="" textlink="">
      <xdr:nvSpPr>
        <xdr:cNvPr id="328" name="楕円 327"/>
        <xdr:cNvSpPr/>
      </xdr:nvSpPr>
      <xdr:spPr>
        <a:xfrm>
          <a:off x="9588500" y="1471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22861</xdr:rowOff>
    </xdr:from>
    <xdr:to>
      <xdr:col>55</xdr:col>
      <xdr:colOff>0</xdr:colOff>
      <xdr:row>86</xdr:row>
      <xdr:rowOff>24130</xdr:rowOff>
    </xdr:to>
    <xdr:cxnSp macro="">
      <xdr:nvCxnSpPr>
        <xdr:cNvPr id="329" name="直線コネクタ 328"/>
        <xdr:cNvCxnSpPr/>
      </xdr:nvCxnSpPr>
      <xdr:spPr>
        <a:xfrm flipV="1">
          <a:off x="9639300" y="14767561"/>
          <a:ext cx="8382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146050</xdr:rowOff>
    </xdr:from>
    <xdr:to>
      <xdr:col>46</xdr:col>
      <xdr:colOff>38100</xdr:colOff>
      <xdr:row>86</xdr:row>
      <xdr:rowOff>76200</xdr:rowOff>
    </xdr:to>
    <xdr:sp macro="" textlink="">
      <xdr:nvSpPr>
        <xdr:cNvPr id="330" name="楕円 329"/>
        <xdr:cNvSpPr/>
      </xdr:nvSpPr>
      <xdr:spPr>
        <a:xfrm>
          <a:off x="8699500" y="1471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24130</xdr:rowOff>
    </xdr:from>
    <xdr:to>
      <xdr:col>50</xdr:col>
      <xdr:colOff>114300</xdr:colOff>
      <xdr:row>86</xdr:row>
      <xdr:rowOff>25400</xdr:rowOff>
    </xdr:to>
    <xdr:cxnSp macro="">
      <xdr:nvCxnSpPr>
        <xdr:cNvPr id="331" name="直線コネクタ 330"/>
        <xdr:cNvCxnSpPr/>
      </xdr:nvCxnSpPr>
      <xdr:spPr>
        <a:xfrm flipV="1">
          <a:off x="8750300" y="1476883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147320</xdr:rowOff>
    </xdr:from>
    <xdr:to>
      <xdr:col>41</xdr:col>
      <xdr:colOff>101600</xdr:colOff>
      <xdr:row>86</xdr:row>
      <xdr:rowOff>77470</xdr:rowOff>
    </xdr:to>
    <xdr:sp macro="" textlink="">
      <xdr:nvSpPr>
        <xdr:cNvPr id="332" name="楕円 331"/>
        <xdr:cNvSpPr/>
      </xdr:nvSpPr>
      <xdr:spPr>
        <a:xfrm>
          <a:off x="7810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25400</xdr:rowOff>
    </xdr:from>
    <xdr:to>
      <xdr:col>45</xdr:col>
      <xdr:colOff>177800</xdr:colOff>
      <xdr:row>86</xdr:row>
      <xdr:rowOff>26670</xdr:rowOff>
    </xdr:to>
    <xdr:cxnSp macro="">
      <xdr:nvCxnSpPr>
        <xdr:cNvPr id="333" name="直線コネクタ 332"/>
        <xdr:cNvCxnSpPr/>
      </xdr:nvCxnSpPr>
      <xdr:spPr>
        <a:xfrm flipV="1">
          <a:off x="7861300" y="1477010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167657</xdr:rowOff>
    </xdr:from>
    <xdr:ext cx="469744" cy="259045"/>
    <xdr:sp macro="" textlink="">
      <xdr:nvSpPr>
        <xdr:cNvPr id="334" name="n_1aveValue【福祉施設】&#10;一人当たり面積"/>
        <xdr:cNvSpPr txBox="1"/>
      </xdr:nvSpPr>
      <xdr:spPr>
        <a:xfrm>
          <a:off x="93917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157497</xdr:rowOff>
    </xdr:from>
    <xdr:ext cx="469744" cy="259045"/>
    <xdr:sp macro="" textlink="">
      <xdr:nvSpPr>
        <xdr:cNvPr id="335" name="n_2aveValue【福祉施設】&#10;一人当たり面積"/>
        <xdr:cNvSpPr txBox="1"/>
      </xdr:nvSpPr>
      <xdr:spPr>
        <a:xfrm>
          <a:off x="8515427" y="1438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165116</xdr:rowOff>
    </xdr:from>
    <xdr:ext cx="469744" cy="259045"/>
    <xdr:sp macro="" textlink="">
      <xdr:nvSpPr>
        <xdr:cNvPr id="336" name="n_3aveValue【福祉施設】&#10;一人当たり面積"/>
        <xdr:cNvSpPr txBox="1"/>
      </xdr:nvSpPr>
      <xdr:spPr>
        <a:xfrm>
          <a:off x="76264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66057</xdr:rowOff>
    </xdr:from>
    <xdr:ext cx="469744" cy="259045"/>
    <xdr:sp macro="" textlink="">
      <xdr:nvSpPr>
        <xdr:cNvPr id="337" name="n_1mainValue【福祉施設】&#10;一人当たり面積"/>
        <xdr:cNvSpPr txBox="1"/>
      </xdr:nvSpPr>
      <xdr:spPr>
        <a:xfrm>
          <a:off x="9391727" y="1481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67327</xdr:rowOff>
    </xdr:from>
    <xdr:ext cx="469744" cy="259045"/>
    <xdr:sp macro="" textlink="">
      <xdr:nvSpPr>
        <xdr:cNvPr id="338" name="n_2mainValue【福祉施設】&#10;一人当たり面積"/>
        <xdr:cNvSpPr txBox="1"/>
      </xdr:nvSpPr>
      <xdr:spPr>
        <a:xfrm>
          <a:off x="8515427"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68597</xdr:rowOff>
    </xdr:from>
    <xdr:ext cx="469744" cy="259045"/>
    <xdr:sp macro="" textlink="">
      <xdr:nvSpPr>
        <xdr:cNvPr id="339" name="n_3mainValue【福祉施設】&#10;一人当たり面積"/>
        <xdr:cNvSpPr txBox="1"/>
      </xdr:nvSpPr>
      <xdr:spPr>
        <a:xfrm>
          <a:off x="7626427" y="148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0" name="正方形/長方形 33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1" name="正方形/長方形 34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2" name="正方形/長方形 34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3" name="正方形/長方形 34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4" name="正方形/長方形 34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5" name="正方形/長方形 34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6" name="正方形/長方形 34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7" name="正方形/長方形 34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8" name="テキスト ボックス 34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9" name="直線コネクタ 34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50" name="直線コネクタ 34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51" name="テキスト ボックス 350"/>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2" name="直線コネクタ 35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3" name="テキスト ボックス 35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54" name="直線コネクタ 35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55" name="テキスト ボックス 35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56" name="直線コネクタ 35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57" name="テキスト ボックス 35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58" name="直線コネクタ 35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59" name="テキスト ボックス 358"/>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0" name="直線コネクタ 35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1" name="テキスト ボックス 36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63" name="直線コネクタ 362"/>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64" name="【市民会館】&#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65" name="直線コネクタ 364"/>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66" name="【市民会館】&#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67" name="直線コネクタ 366"/>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154957</xdr:rowOff>
    </xdr:from>
    <xdr:ext cx="405111" cy="259045"/>
    <xdr:sp macro="" textlink="">
      <xdr:nvSpPr>
        <xdr:cNvPr id="368" name="【市民会館】&#10;有形固定資産減価償却率平均値テキスト"/>
        <xdr:cNvSpPr txBox="1"/>
      </xdr:nvSpPr>
      <xdr:spPr>
        <a:xfrm>
          <a:off x="4673600" y="17985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5080</xdr:rowOff>
    </xdr:from>
    <xdr:to>
      <xdr:col>24</xdr:col>
      <xdr:colOff>114300</xdr:colOff>
      <xdr:row>105</xdr:row>
      <xdr:rowOff>106680</xdr:rowOff>
    </xdr:to>
    <xdr:sp macro="" textlink="">
      <xdr:nvSpPr>
        <xdr:cNvPr id="369" name="フローチャート: 判断 368"/>
        <xdr:cNvSpPr/>
      </xdr:nvSpPr>
      <xdr:spPr>
        <a:xfrm>
          <a:off x="4584700" y="180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167639</xdr:rowOff>
    </xdr:from>
    <xdr:to>
      <xdr:col>20</xdr:col>
      <xdr:colOff>38100</xdr:colOff>
      <xdr:row>105</xdr:row>
      <xdr:rowOff>97789</xdr:rowOff>
    </xdr:to>
    <xdr:sp macro="" textlink="">
      <xdr:nvSpPr>
        <xdr:cNvPr id="370" name="フローチャート: 判断 369"/>
        <xdr:cNvSpPr/>
      </xdr:nvSpPr>
      <xdr:spPr>
        <a:xfrm>
          <a:off x="3746500" y="1799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170180</xdr:rowOff>
    </xdr:from>
    <xdr:to>
      <xdr:col>15</xdr:col>
      <xdr:colOff>101600</xdr:colOff>
      <xdr:row>105</xdr:row>
      <xdr:rowOff>100330</xdr:rowOff>
    </xdr:to>
    <xdr:sp macro="" textlink="">
      <xdr:nvSpPr>
        <xdr:cNvPr id="371" name="フローチャート: 判断 370"/>
        <xdr:cNvSpPr/>
      </xdr:nvSpPr>
      <xdr:spPr>
        <a:xfrm>
          <a:off x="2857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0</xdr:rowOff>
    </xdr:from>
    <xdr:to>
      <xdr:col>10</xdr:col>
      <xdr:colOff>165100</xdr:colOff>
      <xdr:row>105</xdr:row>
      <xdr:rowOff>101600</xdr:rowOff>
    </xdr:to>
    <xdr:sp macro="" textlink="">
      <xdr:nvSpPr>
        <xdr:cNvPr id="372" name="フローチャート: 判断 371"/>
        <xdr:cNvSpPr/>
      </xdr:nvSpPr>
      <xdr:spPr>
        <a:xfrm>
          <a:off x="1968500" y="1800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3" name="テキスト ボックス 37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4" name="テキスト ボックス 37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5" name="テキスト ボックス 37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6" name="テキスト ボックス 37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7" name="テキスト ボックス 37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31750</xdr:rowOff>
    </xdr:from>
    <xdr:to>
      <xdr:col>24</xdr:col>
      <xdr:colOff>114300</xdr:colOff>
      <xdr:row>101</xdr:row>
      <xdr:rowOff>133350</xdr:rowOff>
    </xdr:to>
    <xdr:sp macro="" textlink="">
      <xdr:nvSpPr>
        <xdr:cNvPr id="378" name="楕円 377"/>
        <xdr:cNvSpPr/>
      </xdr:nvSpPr>
      <xdr:spPr>
        <a:xfrm>
          <a:off x="4584700" y="1734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156227</xdr:rowOff>
    </xdr:from>
    <xdr:ext cx="469744" cy="259045"/>
    <xdr:sp macro="" textlink="">
      <xdr:nvSpPr>
        <xdr:cNvPr id="379" name="【市民会館】&#10;有形固定資産減価償却率該当値テキスト"/>
        <xdr:cNvSpPr txBox="1"/>
      </xdr:nvSpPr>
      <xdr:spPr>
        <a:xfrm>
          <a:off x="4673600" y="1730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44450</xdr:rowOff>
    </xdr:from>
    <xdr:to>
      <xdr:col>20</xdr:col>
      <xdr:colOff>38100</xdr:colOff>
      <xdr:row>101</xdr:row>
      <xdr:rowOff>146050</xdr:rowOff>
    </xdr:to>
    <xdr:sp macro="" textlink="">
      <xdr:nvSpPr>
        <xdr:cNvPr id="380" name="楕円 379"/>
        <xdr:cNvSpPr/>
      </xdr:nvSpPr>
      <xdr:spPr>
        <a:xfrm>
          <a:off x="3746500" y="1736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82550</xdr:rowOff>
    </xdr:from>
    <xdr:to>
      <xdr:col>24</xdr:col>
      <xdr:colOff>63500</xdr:colOff>
      <xdr:row>101</xdr:row>
      <xdr:rowOff>95250</xdr:rowOff>
    </xdr:to>
    <xdr:cxnSp macro="">
      <xdr:nvCxnSpPr>
        <xdr:cNvPr id="381" name="直線コネクタ 380"/>
        <xdr:cNvCxnSpPr/>
      </xdr:nvCxnSpPr>
      <xdr:spPr>
        <a:xfrm flipV="1">
          <a:off x="3797300" y="173990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72389</xdr:rowOff>
    </xdr:from>
    <xdr:to>
      <xdr:col>15</xdr:col>
      <xdr:colOff>101600</xdr:colOff>
      <xdr:row>102</xdr:row>
      <xdr:rowOff>2539</xdr:rowOff>
    </xdr:to>
    <xdr:sp macro="" textlink="">
      <xdr:nvSpPr>
        <xdr:cNvPr id="382" name="楕円 381"/>
        <xdr:cNvSpPr/>
      </xdr:nvSpPr>
      <xdr:spPr>
        <a:xfrm>
          <a:off x="2857500" y="1738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95250</xdr:rowOff>
    </xdr:from>
    <xdr:to>
      <xdr:col>19</xdr:col>
      <xdr:colOff>177800</xdr:colOff>
      <xdr:row>101</xdr:row>
      <xdr:rowOff>123189</xdr:rowOff>
    </xdr:to>
    <xdr:cxnSp macro="">
      <xdr:nvCxnSpPr>
        <xdr:cNvPr id="383" name="直線コネクタ 382"/>
        <xdr:cNvCxnSpPr/>
      </xdr:nvCxnSpPr>
      <xdr:spPr>
        <a:xfrm flipV="1">
          <a:off x="2908300" y="17411700"/>
          <a:ext cx="8890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99061</xdr:rowOff>
    </xdr:from>
    <xdr:to>
      <xdr:col>10</xdr:col>
      <xdr:colOff>165100</xdr:colOff>
      <xdr:row>102</xdr:row>
      <xdr:rowOff>29211</xdr:rowOff>
    </xdr:to>
    <xdr:sp macro="" textlink="">
      <xdr:nvSpPr>
        <xdr:cNvPr id="384" name="楕円 383"/>
        <xdr:cNvSpPr/>
      </xdr:nvSpPr>
      <xdr:spPr>
        <a:xfrm>
          <a:off x="1968500" y="1741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123189</xdr:rowOff>
    </xdr:from>
    <xdr:to>
      <xdr:col>15</xdr:col>
      <xdr:colOff>50800</xdr:colOff>
      <xdr:row>101</xdr:row>
      <xdr:rowOff>149861</xdr:rowOff>
    </xdr:to>
    <xdr:cxnSp macro="">
      <xdr:nvCxnSpPr>
        <xdr:cNvPr id="385" name="直線コネクタ 384"/>
        <xdr:cNvCxnSpPr/>
      </xdr:nvCxnSpPr>
      <xdr:spPr>
        <a:xfrm flipV="1">
          <a:off x="2019300" y="1743963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88916</xdr:rowOff>
    </xdr:from>
    <xdr:ext cx="405111" cy="259045"/>
    <xdr:sp macro="" textlink="">
      <xdr:nvSpPr>
        <xdr:cNvPr id="386" name="n_1aveValue【市民会館】&#10;有形固定資産減価償却率"/>
        <xdr:cNvSpPr txBox="1"/>
      </xdr:nvSpPr>
      <xdr:spPr>
        <a:xfrm>
          <a:off x="3582044" y="18091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91457</xdr:rowOff>
    </xdr:from>
    <xdr:ext cx="405111" cy="259045"/>
    <xdr:sp macro="" textlink="">
      <xdr:nvSpPr>
        <xdr:cNvPr id="387" name="n_2aveValue【市民会館】&#10;有形固定資産減価償却率"/>
        <xdr:cNvSpPr txBox="1"/>
      </xdr:nvSpPr>
      <xdr:spPr>
        <a:xfrm>
          <a:off x="27057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92727</xdr:rowOff>
    </xdr:from>
    <xdr:ext cx="405111" cy="259045"/>
    <xdr:sp macro="" textlink="">
      <xdr:nvSpPr>
        <xdr:cNvPr id="388" name="n_3aveValue【市民会館】&#10;有形固定資産減価償却率"/>
        <xdr:cNvSpPr txBox="1"/>
      </xdr:nvSpPr>
      <xdr:spPr>
        <a:xfrm>
          <a:off x="1816744" y="1809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162577</xdr:rowOff>
    </xdr:from>
    <xdr:ext cx="405111" cy="259045"/>
    <xdr:sp macro="" textlink="">
      <xdr:nvSpPr>
        <xdr:cNvPr id="389" name="n_1mainValue【市民会館】&#10;有形固定資産減価償却率"/>
        <xdr:cNvSpPr txBox="1"/>
      </xdr:nvSpPr>
      <xdr:spPr>
        <a:xfrm>
          <a:off x="3582044" y="1713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19066</xdr:rowOff>
    </xdr:from>
    <xdr:ext cx="405111" cy="259045"/>
    <xdr:sp macro="" textlink="">
      <xdr:nvSpPr>
        <xdr:cNvPr id="390" name="n_2mainValue【市民会館】&#10;有形固定資産減価償却率"/>
        <xdr:cNvSpPr txBox="1"/>
      </xdr:nvSpPr>
      <xdr:spPr>
        <a:xfrm>
          <a:off x="2705744" y="17164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45738</xdr:rowOff>
    </xdr:from>
    <xdr:ext cx="405111" cy="259045"/>
    <xdr:sp macro="" textlink="">
      <xdr:nvSpPr>
        <xdr:cNvPr id="391" name="n_3mainValue【市民会館】&#10;有形固定資産減価償却率"/>
        <xdr:cNvSpPr txBox="1"/>
      </xdr:nvSpPr>
      <xdr:spPr>
        <a:xfrm>
          <a:off x="1816744" y="17190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2" name="正方形/長方形 39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3" name="正方形/長方形 39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4" name="正方形/長方形 39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5" name="正方形/長方形 39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6" name="正方形/長方形 39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7" name="正方形/長方形 39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8" name="正方形/長方形 39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9" name="正方形/長方形 39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0" name="テキスト ボックス 39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1" name="直線コネクタ 40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2" name="直線コネクタ 40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3" name="テキスト ボックス 40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4" name="直線コネクタ 40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05" name="テキスト ボックス 40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06" name="直線コネクタ 40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07" name="テキスト ボックス 40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08" name="直線コネクタ 40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09" name="テキスト ボックス 40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0" name="直線コネクタ 40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1" name="テキスト ボックス 41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2" name="直線コネクタ 41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3" name="テキスト ボックス 41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20955</xdr:rowOff>
    </xdr:from>
    <xdr:to>
      <xdr:col>54</xdr:col>
      <xdr:colOff>189865</xdr:colOff>
      <xdr:row>108</xdr:row>
      <xdr:rowOff>116205</xdr:rowOff>
    </xdr:to>
    <xdr:cxnSp macro="">
      <xdr:nvCxnSpPr>
        <xdr:cNvPr id="415" name="直線コネクタ 414"/>
        <xdr:cNvCxnSpPr/>
      </xdr:nvCxnSpPr>
      <xdr:spPr>
        <a:xfrm flipV="1">
          <a:off x="10476865" y="1716595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120032</xdr:rowOff>
    </xdr:from>
    <xdr:ext cx="469744" cy="259045"/>
    <xdr:sp macro="" textlink="">
      <xdr:nvSpPr>
        <xdr:cNvPr id="416" name="【市民会館】&#10;一人当たり面積最小値テキスト"/>
        <xdr:cNvSpPr txBox="1"/>
      </xdr:nvSpPr>
      <xdr:spPr>
        <a:xfrm>
          <a:off x="10515600" y="1863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116205</xdr:rowOff>
    </xdr:from>
    <xdr:to>
      <xdr:col>55</xdr:col>
      <xdr:colOff>88900</xdr:colOff>
      <xdr:row>108</xdr:row>
      <xdr:rowOff>116205</xdr:rowOff>
    </xdr:to>
    <xdr:cxnSp macro="">
      <xdr:nvCxnSpPr>
        <xdr:cNvPr id="417" name="直線コネクタ 416"/>
        <xdr:cNvCxnSpPr/>
      </xdr:nvCxnSpPr>
      <xdr:spPr>
        <a:xfrm>
          <a:off x="10388600" y="1863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139082</xdr:rowOff>
    </xdr:from>
    <xdr:ext cx="469744" cy="259045"/>
    <xdr:sp macro="" textlink="">
      <xdr:nvSpPr>
        <xdr:cNvPr id="418" name="【市民会館】&#10;一人当たり面積最大値テキスト"/>
        <xdr:cNvSpPr txBox="1"/>
      </xdr:nvSpPr>
      <xdr:spPr>
        <a:xfrm>
          <a:off x="10515600" y="169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20955</xdr:rowOff>
    </xdr:from>
    <xdr:to>
      <xdr:col>55</xdr:col>
      <xdr:colOff>88900</xdr:colOff>
      <xdr:row>100</xdr:row>
      <xdr:rowOff>20955</xdr:rowOff>
    </xdr:to>
    <xdr:cxnSp macro="">
      <xdr:nvCxnSpPr>
        <xdr:cNvPr id="419" name="直線コネクタ 418"/>
        <xdr:cNvCxnSpPr/>
      </xdr:nvCxnSpPr>
      <xdr:spPr>
        <a:xfrm>
          <a:off x="10388600" y="171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128288</xdr:rowOff>
    </xdr:from>
    <xdr:ext cx="469744" cy="259045"/>
    <xdr:sp macro="" textlink="">
      <xdr:nvSpPr>
        <xdr:cNvPr id="420" name="【市民会館】&#10;一人当たり面積平均値テキスト"/>
        <xdr:cNvSpPr txBox="1"/>
      </xdr:nvSpPr>
      <xdr:spPr>
        <a:xfrm>
          <a:off x="10515600" y="18130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105411</xdr:rowOff>
    </xdr:from>
    <xdr:to>
      <xdr:col>55</xdr:col>
      <xdr:colOff>50800</xdr:colOff>
      <xdr:row>107</xdr:row>
      <xdr:rowOff>35561</xdr:rowOff>
    </xdr:to>
    <xdr:sp macro="" textlink="">
      <xdr:nvSpPr>
        <xdr:cNvPr id="421" name="フローチャート: 判断 420"/>
        <xdr:cNvSpPr/>
      </xdr:nvSpPr>
      <xdr:spPr>
        <a:xfrm>
          <a:off x="10426700" y="182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103505</xdr:rowOff>
    </xdr:from>
    <xdr:to>
      <xdr:col>50</xdr:col>
      <xdr:colOff>165100</xdr:colOff>
      <xdr:row>107</xdr:row>
      <xdr:rowOff>33655</xdr:rowOff>
    </xdr:to>
    <xdr:sp macro="" textlink="">
      <xdr:nvSpPr>
        <xdr:cNvPr id="422" name="フローチャート: 判断 421"/>
        <xdr:cNvSpPr/>
      </xdr:nvSpPr>
      <xdr:spPr>
        <a:xfrm>
          <a:off x="9588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99695</xdr:rowOff>
    </xdr:from>
    <xdr:to>
      <xdr:col>46</xdr:col>
      <xdr:colOff>38100</xdr:colOff>
      <xdr:row>107</xdr:row>
      <xdr:rowOff>29845</xdr:rowOff>
    </xdr:to>
    <xdr:sp macro="" textlink="">
      <xdr:nvSpPr>
        <xdr:cNvPr id="423" name="フローチャート: 判断 422"/>
        <xdr:cNvSpPr/>
      </xdr:nvSpPr>
      <xdr:spPr>
        <a:xfrm>
          <a:off x="8699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88264</xdr:rowOff>
    </xdr:from>
    <xdr:to>
      <xdr:col>41</xdr:col>
      <xdr:colOff>101600</xdr:colOff>
      <xdr:row>107</xdr:row>
      <xdr:rowOff>18414</xdr:rowOff>
    </xdr:to>
    <xdr:sp macro="" textlink="">
      <xdr:nvSpPr>
        <xdr:cNvPr id="424" name="フローチャート: 判断 423"/>
        <xdr:cNvSpPr/>
      </xdr:nvSpPr>
      <xdr:spPr>
        <a:xfrm>
          <a:off x="7810500" y="1826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5" name="テキスト ボックス 42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6" name="テキスト ボックス 42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7" name="テキスト ボックス 42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8" name="テキスト ボックス 42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9" name="テキスト ボックス 42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65405</xdr:rowOff>
    </xdr:from>
    <xdr:to>
      <xdr:col>55</xdr:col>
      <xdr:colOff>50800</xdr:colOff>
      <xdr:row>108</xdr:row>
      <xdr:rowOff>167005</xdr:rowOff>
    </xdr:to>
    <xdr:sp macro="" textlink="">
      <xdr:nvSpPr>
        <xdr:cNvPr id="430" name="楕円 429"/>
        <xdr:cNvSpPr/>
      </xdr:nvSpPr>
      <xdr:spPr>
        <a:xfrm>
          <a:off x="10426700" y="1858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151782</xdr:rowOff>
    </xdr:from>
    <xdr:ext cx="469744" cy="259045"/>
    <xdr:sp macro="" textlink="">
      <xdr:nvSpPr>
        <xdr:cNvPr id="431" name="【市民会館】&#10;一人当たり面積該当値テキスト"/>
        <xdr:cNvSpPr txBox="1"/>
      </xdr:nvSpPr>
      <xdr:spPr>
        <a:xfrm>
          <a:off x="10515600" y="18496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65405</xdr:rowOff>
    </xdr:from>
    <xdr:to>
      <xdr:col>50</xdr:col>
      <xdr:colOff>165100</xdr:colOff>
      <xdr:row>108</xdr:row>
      <xdr:rowOff>167005</xdr:rowOff>
    </xdr:to>
    <xdr:sp macro="" textlink="">
      <xdr:nvSpPr>
        <xdr:cNvPr id="432" name="楕円 431"/>
        <xdr:cNvSpPr/>
      </xdr:nvSpPr>
      <xdr:spPr>
        <a:xfrm>
          <a:off x="9588500" y="1858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116205</xdr:rowOff>
    </xdr:from>
    <xdr:to>
      <xdr:col>55</xdr:col>
      <xdr:colOff>0</xdr:colOff>
      <xdr:row>108</xdr:row>
      <xdr:rowOff>116205</xdr:rowOff>
    </xdr:to>
    <xdr:cxnSp macro="">
      <xdr:nvCxnSpPr>
        <xdr:cNvPr id="433" name="直線コネクタ 432"/>
        <xdr:cNvCxnSpPr/>
      </xdr:nvCxnSpPr>
      <xdr:spPr>
        <a:xfrm>
          <a:off x="9639300" y="186328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67311</xdr:rowOff>
    </xdr:from>
    <xdr:to>
      <xdr:col>46</xdr:col>
      <xdr:colOff>38100</xdr:colOff>
      <xdr:row>108</xdr:row>
      <xdr:rowOff>168911</xdr:rowOff>
    </xdr:to>
    <xdr:sp macro="" textlink="">
      <xdr:nvSpPr>
        <xdr:cNvPr id="434" name="楕円 433"/>
        <xdr:cNvSpPr/>
      </xdr:nvSpPr>
      <xdr:spPr>
        <a:xfrm>
          <a:off x="8699500" y="1858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116205</xdr:rowOff>
    </xdr:from>
    <xdr:to>
      <xdr:col>50</xdr:col>
      <xdr:colOff>114300</xdr:colOff>
      <xdr:row>108</xdr:row>
      <xdr:rowOff>118111</xdr:rowOff>
    </xdr:to>
    <xdr:cxnSp macro="">
      <xdr:nvCxnSpPr>
        <xdr:cNvPr id="435" name="直線コネクタ 434"/>
        <xdr:cNvCxnSpPr/>
      </xdr:nvCxnSpPr>
      <xdr:spPr>
        <a:xfrm flipV="1">
          <a:off x="8750300" y="1863280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67311</xdr:rowOff>
    </xdr:from>
    <xdr:to>
      <xdr:col>41</xdr:col>
      <xdr:colOff>101600</xdr:colOff>
      <xdr:row>108</xdr:row>
      <xdr:rowOff>168911</xdr:rowOff>
    </xdr:to>
    <xdr:sp macro="" textlink="">
      <xdr:nvSpPr>
        <xdr:cNvPr id="436" name="楕円 435"/>
        <xdr:cNvSpPr/>
      </xdr:nvSpPr>
      <xdr:spPr>
        <a:xfrm>
          <a:off x="7810500" y="1858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118111</xdr:rowOff>
    </xdr:from>
    <xdr:to>
      <xdr:col>45</xdr:col>
      <xdr:colOff>177800</xdr:colOff>
      <xdr:row>108</xdr:row>
      <xdr:rowOff>118111</xdr:rowOff>
    </xdr:to>
    <xdr:cxnSp macro="">
      <xdr:nvCxnSpPr>
        <xdr:cNvPr id="437" name="直線コネクタ 436"/>
        <xdr:cNvCxnSpPr/>
      </xdr:nvCxnSpPr>
      <xdr:spPr>
        <a:xfrm>
          <a:off x="7861300" y="186347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50182</xdr:rowOff>
    </xdr:from>
    <xdr:ext cx="469744" cy="259045"/>
    <xdr:sp macro="" textlink="">
      <xdr:nvSpPr>
        <xdr:cNvPr id="438" name="n_1aveValue【市民会館】&#10;一人当たり面積"/>
        <xdr:cNvSpPr txBox="1"/>
      </xdr:nvSpPr>
      <xdr:spPr>
        <a:xfrm>
          <a:off x="93917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46372</xdr:rowOff>
    </xdr:from>
    <xdr:ext cx="469744" cy="259045"/>
    <xdr:sp macro="" textlink="">
      <xdr:nvSpPr>
        <xdr:cNvPr id="439" name="n_2aveValue【市民会館】&#10;一人当たり面積"/>
        <xdr:cNvSpPr txBox="1"/>
      </xdr:nvSpPr>
      <xdr:spPr>
        <a:xfrm>
          <a:off x="8515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34941</xdr:rowOff>
    </xdr:from>
    <xdr:ext cx="469744" cy="259045"/>
    <xdr:sp macro="" textlink="">
      <xdr:nvSpPr>
        <xdr:cNvPr id="440" name="n_3aveValue【市民会館】&#10;一人当たり面積"/>
        <xdr:cNvSpPr txBox="1"/>
      </xdr:nvSpPr>
      <xdr:spPr>
        <a:xfrm>
          <a:off x="7626427" y="1803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158132</xdr:rowOff>
    </xdr:from>
    <xdr:ext cx="469744" cy="259045"/>
    <xdr:sp macro="" textlink="">
      <xdr:nvSpPr>
        <xdr:cNvPr id="441" name="n_1mainValue【市民会館】&#10;一人当たり面積"/>
        <xdr:cNvSpPr txBox="1"/>
      </xdr:nvSpPr>
      <xdr:spPr>
        <a:xfrm>
          <a:off x="9391727" y="1867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160038</xdr:rowOff>
    </xdr:from>
    <xdr:ext cx="469744" cy="259045"/>
    <xdr:sp macro="" textlink="">
      <xdr:nvSpPr>
        <xdr:cNvPr id="442" name="n_2mainValue【市民会館】&#10;一人当たり面積"/>
        <xdr:cNvSpPr txBox="1"/>
      </xdr:nvSpPr>
      <xdr:spPr>
        <a:xfrm>
          <a:off x="8515427" y="1867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160038</xdr:rowOff>
    </xdr:from>
    <xdr:ext cx="469744" cy="259045"/>
    <xdr:sp macro="" textlink="">
      <xdr:nvSpPr>
        <xdr:cNvPr id="443" name="n_3mainValue【市民会館】&#10;一人当たり面積"/>
        <xdr:cNvSpPr txBox="1"/>
      </xdr:nvSpPr>
      <xdr:spPr>
        <a:xfrm>
          <a:off x="7626427" y="1867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4" name="正方形/長方形 44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5" name="正方形/長方形 44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6" name="正方形/長方形 44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7" name="正方形/長方形 44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8" name="正方形/長方形 44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9" name="正方形/長方形 44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0" name="正方形/長方形 44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1" name="正方形/長方形 45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2" name="テキスト ボックス 45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3" name="直線コネクタ 45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54" name="直線コネクタ 45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55" name="テキスト ボックス 45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56" name="直線コネクタ 45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57" name="テキスト ボックス 45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58" name="直線コネクタ 45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59" name="テキスト ボックス 45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0" name="直線コネクタ 45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1" name="テキスト ボックス 46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2" name="直線コネクタ 46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3" name="テキスト ボックス 46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64" name="直線コネクタ 46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65" name="テキスト ボックス 46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6" name="直線コネクタ 46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67" name="テキスト ボックス 46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130084</xdr:rowOff>
    </xdr:from>
    <xdr:to>
      <xdr:col>85</xdr:col>
      <xdr:colOff>126364</xdr:colOff>
      <xdr:row>42</xdr:row>
      <xdr:rowOff>51707</xdr:rowOff>
    </xdr:to>
    <xdr:cxnSp macro="">
      <xdr:nvCxnSpPr>
        <xdr:cNvPr id="469" name="直線コネクタ 468"/>
        <xdr:cNvCxnSpPr/>
      </xdr:nvCxnSpPr>
      <xdr:spPr>
        <a:xfrm flipV="1">
          <a:off x="16318864" y="578793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55534</xdr:rowOff>
    </xdr:from>
    <xdr:ext cx="340478" cy="259045"/>
    <xdr:sp macro="" textlink="">
      <xdr:nvSpPr>
        <xdr:cNvPr id="470" name="【一般廃棄物処理施設】&#10;有形固定資産減価償却率最小値テキスト"/>
        <xdr:cNvSpPr txBox="1"/>
      </xdr:nvSpPr>
      <xdr:spPr>
        <a:xfrm>
          <a:off x="16357600" y="725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51707</xdr:rowOff>
    </xdr:from>
    <xdr:to>
      <xdr:col>86</xdr:col>
      <xdr:colOff>25400</xdr:colOff>
      <xdr:row>42</xdr:row>
      <xdr:rowOff>51707</xdr:rowOff>
    </xdr:to>
    <xdr:cxnSp macro="">
      <xdr:nvCxnSpPr>
        <xdr:cNvPr id="471" name="直線コネクタ 470"/>
        <xdr:cNvCxnSpPr/>
      </xdr:nvCxnSpPr>
      <xdr:spPr>
        <a:xfrm>
          <a:off x="16230600" y="725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76761</xdr:rowOff>
    </xdr:from>
    <xdr:ext cx="405111" cy="259045"/>
    <xdr:sp macro="" textlink="">
      <xdr:nvSpPr>
        <xdr:cNvPr id="472" name="【一般廃棄物処理施設】&#10;有形固定資産減価償却率最大値テキスト"/>
        <xdr:cNvSpPr txBox="1"/>
      </xdr:nvSpPr>
      <xdr:spPr>
        <a:xfrm>
          <a:off x="16357600" y="556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130084</xdr:rowOff>
    </xdr:from>
    <xdr:to>
      <xdr:col>86</xdr:col>
      <xdr:colOff>25400</xdr:colOff>
      <xdr:row>33</xdr:row>
      <xdr:rowOff>130084</xdr:rowOff>
    </xdr:to>
    <xdr:cxnSp macro="">
      <xdr:nvCxnSpPr>
        <xdr:cNvPr id="473" name="直線コネクタ 472"/>
        <xdr:cNvCxnSpPr/>
      </xdr:nvCxnSpPr>
      <xdr:spPr>
        <a:xfrm>
          <a:off x="16230600" y="578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74040</xdr:rowOff>
    </xdr:from>
    <xdr:ext cx="405111" cy="259045"/>
    <xdr:sp macro="" textlink="">
      <xdr:nvSpPr>
        <xdr:cNvPr id="474" name="【一般廃棄物処理施設】&#10;有形固定資産減価償却率平均値テキスト"/>
        <xdr:cNvSpPr txBox="1"/>
      </xdr:nvSpPr>
      <xdr:spPr>
        <a:xfrm>
          <a:off x="16357600" y="6760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95613</xdr:rowOff>
    </xdr:from>
    <xdr:to>
      <xdr:col>85</xdr:col>
      <xdr:colOff>177800</xdr:colOff>
      <xdr:row>40</xdr:row>
      <xdr:rowOff>25763</xdr:rowOff>
    </xdr:to>
    <xdr:sp macro="" textlink="">
      <xdr:nvSpPr>
        <xdr:cNvPr id="475" name="フローチャート: 判断 474"/>
        <xdr:cNvSpPr/>
      </xdr:nvSpPr>
      <xdr:spPr>
        <a:xfrm>
          <a:off x="162687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27033</xdr:rowOff>
    </xdr:from>
    <xdr:to>
      <xdr:col>81</xdr:col>
      <xdr:colOff>101600</xdr:colOff>
      <xdr:row>40</xdr:row>
      <xdr:rowOff>128633</xdr:rowOff>
    </xdr:to>
    <xdr:sp macro="" textlink="">
      <xdr:nvSpPr>
        <xdr:cNvPr id="476" name="フローチャート: 判断 475"/>
        <xdr:cNvSpPr/>
      </xdr:nvSpPr>
      <xdr:spPr>
        <a:xfrm>
          <a:off x="15430500" y="688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138067</xdr:rowOff>
    </xdr:from>
    <xdr:to>
      <xdr:col>76</xdr:col>
      <xdr:colOff>165100</xdr:colOff>
      <xdr:row>37</xdr:row>
      <xdr:rowOff>68217</xdr:rowOff>
    </xdr:to>
    <xdr:sp macro="" textlink="">
      <xdr:nvSpPr>
        <xdr:cNvPr id="477" name="フローチャート: 判断 476"/>
        <xdr:cNvSpPr/>
      </xdr:nvSpPr>
      <xdr:spPr>
        <a:xfrm>
          <a:off x="14541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92347</xdr:rowOff>
    </xdr:from>
    <xdr:to>
      <xdr:col>72</xdr:col>
      <xdr:colOff>38100</xdr:colOff>
      <xdr:row>37</xdr:row>
      <xdr:rowOff>22497</xdr:rowOff>
    </xdr:to>
    <xdr:sp macro="" textlink="">
      <xdr:nvSpPr>
        <xdr:cNvPr id="478" name="フローチャート: 判断 477"/>
        <xdr:cNvSpPr/>
      </xdr:nvSpPr>
      <xdr:spPr>
        <a:xfrm>
          <a:off x="13652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9" name="テキスト ボックス 47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0" name="テキスト ボックス 47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1" name="テキスト ボックス 48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2" name="テキスト ボックス 48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3" name="テキスト ボックス 48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69487</xdr:rowOff>
    </xdr:from>
    <xdr:to>
      <xdr:col>72</xdr:col>
      <xdr:colOff>38100</xdr:colOff>
      <xdr:row>37</xdr:row>
      <xdr:rowOff>171087</xdr:rowOff>
    </xdr:to>
    <xdr:sp macro="" textlink="">
      <xdr:nvSpPr>
        <xdr:cNvPr id="484" name="楕円 483"/>
        <xdr:cNvSpPr/>
      </xdr:nvSpPr>
      <xdr:spPr>
        <a:xfrm>
          <a:off x="13652500" y="641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145160</xdr:rowOff>
    </xdr:from>
    <xdr:ext cx="405111" cy="259045"/>
    <xdr:sp macro="" textlink="">
      <xdr:nvSpPr>
        <xdr:cNvPr id="485" name="n_1aveValue【一般廃棄物処理施設】&#10;有形固定資産減価償却率"/>
        <xdr:cNvSpPr txBox="1"/>
      </xdr:nvSpPr>
      <xdr:spPr>
        <a:xfrm>
          <a:off x="15266044" y="6660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84744</xdr:rowOff>
    </xdr:from>
    <xdr:ext cx="405111" cy="259045"/>
    <xdr:sp macro="" textlink="">
      <xdr:nvSpPr>
        <xdr:cNvPr id="486" name="n_2aveValue【一般廃棄物処理施設】&#10;有形固定資産減価償却率"/>
        <xdr:cNvSpPr txBox="1"/>
      </xdr:nvSpPr>
      <xdr:spPr>
        <a:xfrm>
          <a:off x="14389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39024</xdr:rowOff>
    </xdr:from>
    <xdr:ext cx="405111" cy="259045"/>
    <xdr:sp macro="" textlink="">
      <xdr:nvSpPr>
        <xdr:cNvPr id="487" name="n_3aveValue【一般廃棄物処理施設】&#10;有形固定資産減価償却率"/>
        <xdr:cNvSpPr txBox="1"/>
      </xdr:nvSpPr>
      <xdr:spPr>
        <a:xfrm>
          <a:off x="135007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162214</xdr:rowOff>
    </xdr:from>
    <xdr:ext cx="405111" cy="259045"/>
    <xdr:sp macro="" textlink="">
      <xdr:nvSpPr>
        <xdr:cNvPr id="488" name="n_3mainValue【一般廃棄物処理施設】&#10;有形固定資産減価償却率"/>
        <xdr:cNvSpPr txBox="1"/>
      </xdr:nvSpPr>
      <xdr:spPr>
        <a:xfrm>
          <a:off x="13500744" y="650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9" name="正方形/長方形 48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0" name="正方形/長方形 48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1" name="正方形/長方形 49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2" name="正方形/長方形 49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3" name="正方形/長方形 49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4" name="正方形/長方形 49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95" name="正方形/長方形 49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96" name="正方形/長方形 49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97" name="テキスト ボックス 49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98" name="直線コネクタ 49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99" name="直線コネクタ 49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00" name="テキスト ボックス 499"/>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01" name="直線コネクタ 50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39</xdr:row>
      <xdr:rowOff>138084</xdr:rowOff>
    </xdr:from>
    <xdr:ext cx="685572" cy="259045"/>
    <xdr:sp macro="" textlink="">
      <xdr:nvSpPr>
        <xdr:cNvPr id="502" name="テキスト ボックス 501"/>
        <xdr:cNvSpPr txBox="1"/>
      </xdr:nvSpPr>
      <xdr:spPr>
        <a:xfrm>
          <a:off x="17602428" y="682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03" name="直線コネクタ 50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37</xdr:row>
      <xdr:rowOff>154412</xdr:rowOff>
    </xdr:from>
    <xdr:ext cx="685572" cy="259045"/>
    <xdr:sp macro="" textlink="">
      <xdr:nvSpPr>
        <xdr:cNvPr id="504" name="テキスト ボックス 503"/>
        <xdr:cNvSpPr txBox="1"/>
      </xdr:nvSpPr>
      <xdr:spPr>
        <a:xfrm>
          <a:off x="17602428" y="649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05" name="直線コネクタ 50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170741</xdr:rowOff>
    </xdr:from>
    <xdr:ext cx="685572" cy="259045"/>
    <xdr:sp macro="" textlink="">
      <xdr:nvSpPr>
        <xdr:cNvPr id="506" name="テキスト ボックス 505"/>
        <xdr:cNvSpPr txBox="1"/>
      </xdr:nvSpPr>
      <xdr:spPr>
        <a:xfrm>
          <a:off x="17602428" y="6171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07" name="直線コネクタ 50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508" name="テキスト ボックス 507"/>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09" name="直線コネクタ 50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32</xdr:row>
      <xdr:rowOff>31949</xdr:rowOff>
    </xdr:from>
    <xdr:ext cx="749692" cy="259045"/>
    <xdr:sp macro="" textlink="">
      <xdr:nvSpPr>
        <xdr:cNvPr id="510" name="テキスト ボックス 509"/>
        <xdr:cNvSpPr txBox="1"/>
      </xdr:nvSpPr>
      <xdr:spPr>
        <a:xfrm>
          <a:off x="17538308" y="551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1" name="直線コネクタ 51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30</xdr:row>
      <xdr:rowOff>48277</xdr:rowOff>
    </xdr:from>
    <xdr:ext cx="749692" cy="259045"/>
    <xdr:sp macro="" textlink="">
      <xdr:nvSpPr>
        <xdr:cNvPr id="512" name="テキスト ボックス 511"/>
        <xdr:cNvSpPr txBox="1"/>
      </xdr:nvSpPr>
      <xdr:spPr>
        <a:xfrm>
          <a:off x="17538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147613</xdr:rowOff>
    </xdr:from>
    <xdr:to>
      <xdr:col>116</xdr:col>
      <xdr:colOff>62864</xdr:colOff>
      <xdr:row>42</xdr:row>
      <xdr:rowOff>92517</xdr:rowOff>
    </xdr:to>
    <xdr:cxnSp macro="">
      <xdr:nvCxnSpPr>
        <xdr:cNvPr id="514" name="直線コネクタ 513"/>
        <xdr:cNvCxnSpPr/>
      </xdr:nvCxnSpPr>
      <xdr:spPr>
        <a:xfrm flipV="1">
          <a:off x="22160864" y="5805463"/>
          <a:ext cx="0" cy="1487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107472</xdr:rowOff>
    </xdr:from>
    <xdr:ext cx="313932" cy="259045"/>
    <xdr:sp macro="" textlink="">
      <xdr:nvSpPr>
        <xdr:cNvPr id="515" name="【一般廃棄物処理施設】&#10;一人当たり有形固定資産（償却資産）額最小値テキスト"/>
        <xdr:cNvSpPr txBox="1"/>
      </xdr:nvSpPr>
      <xdr:spPr>
        <a:xfrm>
          <a:off x="22199600" y="73083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92517</xdr:rowOff>
    </xdr:from>
    <xdr:to>
      <xdr:col>116</xdr:col>
      <xdr:colOff>152400</xdr:colOff>
      <xdr:row>42</xdr:row>
      <xdr:rowOff>92517</xdr:rowOff>
    </xdr:to>
    <xdr:cxnSp macro="">
      <xdr:nvCxnSpPr>
        <xdr:cNvPr id="516" name="直線コネクタ 515"/>
        <xdr:cNvCxnSpPr/>
      </xdr:nvCxnSpPr>
      <xdr:spPr>
        <a:xfrm>
          <a:off x="22072600" y="729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94290</xdr:rowOff>
    </xdr:from>
    <xdr:ext cx="690189" cy="259045"/>
    <xdr:sp macro="" textlink="">
      <xdr:nvSpPr>
        <xdr:cNvPr id="517" name="【一般廃棄物処理施設】&#10;一人当たり有形固定資産（償却資産）額最大値テキスト"/>
        <xdr:cNvSpPr txBox="1"/>
      </xdr:nvSpPr>
      <xdr:spPr>
        <a:xfrm>
          <a:off x="22199600" y="5580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147613</xdr:rowOff>
    </xdr:from>
    <xdr:to>
      <xdr:col>116</xdr:col>
      <xdr:colOff>152400</xdr:colOff>
      <xdr:row>33</xdr:row>
      <xdr:rowOff>147613</xdr:rowOff>
    </xdr:to>
    <xdr:cxnSp macro="">
      <xdr:nvCxnSpPr>
        <xdr:cNvPr id="518" name="直線コネクタ 517"/>
        <xdr:cNvCxnSpPr/>
      </xdr:nvCxnSpPr>
      <xdr:spPr>
        <a:xfrm>
          <a:off x="22072600" y="580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151923</xdr:rowOff>
    </xdr:from>
    <xdr:ext cx="599010" cy="259045"/>
    <xdr:sp macro="" textlink="">
      <xdr:nvSpPr>
        <xdr:cNvPr id="519" name="【一般廃棄物処理施設】&#10;一人当たり有形固定資産（償却資産）額平均値テキスト"/>
        <xdr:cNvSpPr txBox="1"/>
      </xdr:nvSpPr>
      <xdr:spPr>
        <a:xfrm>
          <a:off x="22199600" y="7181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2046</xdr:rowOff>
    </xdr:from>
    <xdr:to>
      <xdr:col>116</xdr:col>
      <xdr:colOff>114300</xdr:colOff>
      <xdr:row>42</xdr:row>
      <xdr:rowOff>103646</xdr:rowOff>
    </xdr:to>
    <xdr:sp macro="" textlink="">
      <xdr:nvSpPr>
        <xdr:cNvPr id="520" name="フローチャート: 判断 519"/>
        <xdr:cNvSpPr/>
      </xdr:nvSpPr>
      <xdr:spPr>
        <a:xfrm>
          <a:off x="22110700" y="720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166679</xdr:rowOff>
    </xdr:from>
    <xdr:to>
      <xdr:col>112</xdr:col>
      <xdr:colOff>38100</xdr:colOff>
      <xdr:row>42</xdr:row>
      <xdr:rowOff>96829</xdr:rowOff>
    </xdr:to>
    <xdr:sp macro="" textlink="">
      <xdr:nvSpPr>
        <xdr:cNvPr id="521" name="フローチャート: 判断 520"/>
        <xdr:cNvSpPr/>
      </xdr:nvSpPr>
      <xdr:spPr>
        <a:xfrm>
          <a:off x="21272500" y="719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42</xdr:row>
      <xdr:rowOff>26116</xdr:rowOff>
    </xdr:from>
    <xdr:to>
      <xdr:col>107</xdr:col>
      <xdr:colOff>101600</xdr:colOff>
      <xdr:row>42</xdr:row>
      <xdr:rowOff>127716</xdr:rowOff>
    </xdr:to>
    <xdr:sp macro="" textlink="">
      <xdr:nvSpPr>
        <xdr:cNvPr id="522" name="フローチャート: 判断 521"/>
        <xdr:cNvSpPr/>
      </xdr:nvSpPr>
      <xdr:spPr>
        <a:xfrm>
          <a:off x="20383500" y="722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42</xdr:row>
      <xdr:rowOff>32840</xdr:rowOff>
    </xdr:from>
    <xdr:to>
      <xdr:col>102</xdr:col>
      <xdr:colOff>165100</xdr:colOff>
      <xdr:row>42</xdr:row>
      <xdr:rowOff>134440</xdr:rowOff>
    </xdr:to>
    <xdr:sp macro="" textlink="">
      <xdr:nvSpPr>
        <xdr:cNvPr id="523" name="フローチャート: 判断 522"/>
        <xdr:cNvSpPr/>
      </xdr:nvSpPr>
      <xdr:spPr>
        <a:xfrm>
          <a:off x="19494500" y="723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24" name="テキスト ボックス 52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25" name="テキスト ボックス 52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26" name="テキスト ボックス 52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27" name="テキスト ボックス 52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28" name="テキスト ボックス 52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42</xdr:row>
      <xdr:rowOff>32958</xdr:rowOff>
    </xdr:from>
    <xdr:to>
      <xdr:col>102</xdr:col>
      <xdr:colOff>165100</xdr:colOff>
      <xdr:row>42</xdr:row>
      <xdr:rowOff>134558</xdr:rowOff>
    </xdr:to>
    <xdr:sp macro="" textlink="">
      <xdr:nvSpPr>
        <xdr:cNvPr id="529" name="楕円 528"/>
        <xdr:cNvSpPr/>
      </xdr:nvSpPr>
      <xdr:spPr>
        <a:xfrm>
          <a:off x="19494500" y="723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40</xdr:row>
      <xdr:rowOff>113356</xdr:rowOff>
    </xdr:from>
    <xdr:ext cx="599010" cy="259045"/>
    <xdr:sp macro="" textlink="">
      <xdr:nvSpPr>
        <xdr:cNvPr id="530" name="n_1aveValue【一般廃棄物処理施設】&#10;一人当たり有形固定資産（償却資産）額"/>
        <xdr:cNvSpPr txBox="1"/>
      </xdr:nvSpPr>
      <xdr:spPr>
        <a:xfrm>
          <a:off x="21011095" y="697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144243</xdr:rowOff>
    </xdr:from>
    <xdr:ext cx="534377" cy="259045"/>
    <xdr:sp macro="" textlink="">
      <xdr:nvSpPr>
        <xdr:cNvPr id="531" name="n_2aveValue【一般廃棄物処理施設】&#10;一人当たり有形固定資産（償却資産）額"/>
        <xdr:cNvSpPr txBox="1"/>
      </xdr:nvSpPr>
      <xdr:spPr>
        <a:xfrm>
          <a:off x="20167111" y="700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150967</xdr:rowOff>
    </xdr:from>
    <xdr:ext cx="534377" cy="259045"/>
    <xdr:sp macro="" textlink="">
      <xdr:nvSpPr>
        <xdr:cNvPr id="532" name="n_3aveValue【一般廃棄物処理施設】&#10;一人当たり有形固定資産（償却資産）額"/>
        <xdr:cNvSpPr txBox="1"/>
      </xdr:nvSpPr>
      <xdr:spPr>
        <a:xfrm>
          <a:off x="19278111" y="700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125685</xdr:rowOff>
    </xdr:from>
    <xdr:ext cx="534377" cy="259045"/>
    <xdr:sp macro="" textlink="">
      <xdr:nvSpPr>
        <xdr:cNvPr id="533" name="n_3mainValue【一般廃棄物処理施設】&#10;一人当たり有形固定資産（償却資産）額"/>
        <xdr:cNvSpPr txBox="1"/>
      </xdr:nvSpPr>
      <xdr:spPr>
        <a:xfrm>
          <a:off x="19278111" y="732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34" name="正方形/長方形 53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35" name="正方形/長方形 53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6" name="正方形/長方形 53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7" name="正方形/長方形 53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8" name="正方形/長方形 53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9" name="正方形/長方形 53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40" name="正方形/長方形 53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1" name="正方形/長方形 54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42" name="テキスト ボックス 54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43" name="直線コネクタ 54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44" name="直線コネクタ 54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45" name="テキスト ボックス 544"/>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46" name="直線コネクタ 54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47" name="テキスト ボックス 54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48" name="直線コネクタ 54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49" name="テキスト ボックス 54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50" name="直線コネクタ 54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51" name="テキスト ボックス 55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52" name="直線コネクタ 55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53" name="テキスト ボックス 55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54" name="直線コネクタ 55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55" name="テキスト ボックス 554"/>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56" name="直線コネクタ 55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57" name="テキスト ボックス 55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4899</xdr:rowOff>
    </xdr:to>
    <xdr:cxnSp macro="">
      <xdr:nvCxnSpPr>
        <xdr:cNvPr id="559" name="直線コネクタ 558"/>
        <xdr:cNvCxnSpPr/>
      </xdr:nvCxnSpPr>
      <xdr:spPr>
        <a:xfrm flipV="1">
          <a:off x="16318864" y="9470572"/>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8726</xdr:rowOff>
    </xdr:from>
    <xdr:ext cx="340478" cy="259045"/>
    <xdr:sp macro="" textlink="">
      <xdr:nvSpPr>
        <xdr:cNvPr id="560" name="【保健センター・保健所】&#10;有形固定資産減価償却率最小値テキスト"/>
        <xdr:cNvSpPr txBox="1"/>
      </xdr:nvSpPr>
      <xdr:spPr>
        <a:xfrm>
          <a:off x="16357600" y="1098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4899</xdr:rowOff>
    </xdr:from>
    <xdr:to>
      <xdr:col>86</xdr:col>
      <xdr:colOff>25400</xdr:colOff>
      <xdr:row>64</xdr:row>
      <xdr:rowOff>4899</xdr:rowOff>
    </xdr:to>
    <xdr:cxnSp macro="">
      <xdr:nvCxnSpPr>
        <xdr:cNvPr id="561" name="直線コネクタ 560"/>
        <xdr:cNvCxnSpPr/>
      </xdr:nvCxnSpPr>
      <xdr:spPr>
        <a:xfrm>
          <a:off x="16230600" y="1097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62"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63" name="直線コネクタ 562"/>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1105</xdr:rowOff>
    </xdr:from>
    <xdr:ext cx="405111" cy="259045"/>
    <xdr:sp macro="" textlink="">
      <xdr:nvSpPr>
        <xdr:cNvPr id="564" name="【保健センター・保健所】&#10;有形固定資産減価償却率平均値テキスト"/>
        <xdr:cNvSpPr txBox="1"/>
      </xdr:nvSpPr>
      <xdr:spPr>
        <a:xfrm>
          <a:off x="16357600" y="10288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565" name="フローチャート: 判断 564"/>
        <xdr:cNvSpPr/>
      </xdr:nvSpPr>
      <xdr:spPr>
        <a:xfrm>
          <a:off x="16268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45538</xdr:rowOff>
    </xdr:from>
    <xdr:to>
      <xdr:col>81</xdr:col>
      <xdr:colOff>101600</xdr:colOff>
      <xdr:row>60</xdr:row>
      <xdr:rowOff>147138</xdr:rowOff>
    </xdr:to>
    <xdr:sp macro="" textlink="">
      <xdr:nvSpPr>
        <xdr:cNvPr id="566" name="フローチャート: 判断 565"/>
        <xdr:cNvSpPr/>
      </xdr:nvSpPr>
      <xdr:spPr>
        <a:xfrm>
          <a:off x="15430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567" name="フローチャート: 判断 566"/>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105954</xdr:rowOff>
    </xdr:from>
    <xdr:to>
      <xdr:col>72</xdr:col>
      <xdr:colOff>38100</xdr:colOff>
      <xdr:row>61</xdr:row>
      <xdr:rowOff>36104</xdr:rowOff>
    </xdr:to>
    <xdr:sp macro="" textlink="">
      <xdr:nvSpPr>
        <xdr:cNvPr id="568" name="フローチャート: 判断 567"/>
        <xdr:cNvSpPr/>
      </xdr:nvSpPr>
      <xdr:spPr>
        <a:xfrm>
          <a:off x="13652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9" name="テキスト ボックス 56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70" name="テキスト ボックス 56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71" name="テキスト ボックス 57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72" name="テキスト ボックス 57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73" name="テキスト ボックス 57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164737</xdr:rowOff>
    </xdr:from>
    <xdr:to>
      <xdr:col>85</xdr:col>
      <xdr:colOff>177800</xdr:colOff>
      <xdr:row>59</xdr:row>
      <xdr:rowOff>94887</xdr:rowOff>
    </xdr:to>
    <xdr:sp macro="" textlink="">
      <xdr:nvSpPr>
        <xdr:cNvPr id="574" name="楕円 573"/>
        <xdr:cNvSpPr/>
      </xdr:nvSpPr>
      <xdr:spPr>
        <a:xfrm>
          <a:off x="16268700" y="1010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16164</xdr:rowOff>
    </xdr:from>
    <xdr:ext cx="405111" cy="259045"/>
    <xdr:sp macro="" textlink="">
      <xdr:nvSpPr>
        <xdr:cNvPr id="575" name="【保健センター・保健所】&#10;有形固定資産減価償却率該当値テキスト"/>
        <xdr:cNvSpPr txBox="1"/>
      </xdr:nvSpPr>
      <xdr:spPr>
        <a:xfrm>
          <a:off x="16357600" y="9960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25944</xdr:rowOff>
    </xdr:from>
    <xdr:to>
      <xdr:col>81</xdr:col>
      <xdr:colOff>101600</xdr:colOff>
      <xdr:row>59</xdr:row>
      <xdr:rowOff>127544</xdr:rowOff>
    </xdr:to>
    <xdr:sp macro="" textlink="">
      <xdr:nvSpPr>
        <xdr:cNvPr id="576" name="楕円 575"/>
        <xdr:cNvSpPr/>
      </xdr:nvSpPr>
      <xdr:spPr>
        <a:xfrm>
          <a:off x="15430500" y="1014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44087</xdr:rowOff>
    </xdr:from>
    <xdr:to>
      <xdr:col>85</xdr:col>
      <xdr:colOff>127000</xdr:colOff>
      <xdr:row>59</xdr:row>
      <xdr:rowOff>76744</xdr:rowOff>
    </xdr:to>
    <xdr:cxnSp macro="">
      <xdr:nvCxnSpPr>
        <xdr:cNvPr id="577" name="直線コネクタ 576"/>
        <xdr:cNvCxnSpPr/>
      </xdr:nvCxnSpPr>
      <xdr:spPr>
        <a:xfrm flipV="1">
          <a:off x="15481300" y="1015963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43906</xdr:rowOff>
    </xdr:from>
    <xdr:to>
      <xdr:col>76</xdr:col>
      <xdr:colOff>165100</xdr:colOff>
      <xdr:row>59</xdr:row>
      <xdr:rowOff>145506</xdr:rowOff>
    </xdr:to>
    <xdr:sp macro="" textlink="">
      <xdr:nvSpPr>
        <xdr:cNvPr id="578" name="楕円 577"/>
        <xdr:cNvSpPr/>
      </xdr:nvSpPr>
      <xdr:spPr>
        <a:xfrm>
          <a:off x="14541500" y="1015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76744</xdr:rowOff>
    </xdr:from>
    <xdr:to>
      <xdr:col>81</xdr:col>
      <xdr:colOff>50800</xdr:colOff>
      <xdr:row>59</xdr:row>
      <xdr:rowOff>94706</xdr:rowOff>
    </xdr:to>
    <xdr:cxnSp macro="">
      <xdr:nvCxnSpPr>
        <xdr:cNvPr id="579" name="直線コネクタ 578"/>
        <xdr:cNvCxnSpPr/>
      </xdr:nvCxnSpPr>
      <xdr:spPr>
        <a:xfrm flipV="1">
          <a:off x="14592300" y="1019229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70031</xdr:rowOff>
    </xdr:from>
    <xdr:to>
      <xdr:col>72</xdr:col>
      <xdr:colOff>38100</xdr:colOff>
      <xdr:row>60</xdr:row>
      <xdr:rowOff>181</xdr:rowOff>
    </xdr:to>
    <xdr:sp macro="" textlink="">
      <xdr:nvSpPr>
        <xdr:cNvPr id="580" name="楕円 579"/>
        <xdr:cNvSpPr/>
      </xdr:nvSpPr>
      <xdr:spPr>
        <a:xfrm>
          <a:off x="13652500" y="1018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94706</xdr:rowOff>
    </xdr:from>
    <xdr:to>
      <xdr:col>76</xdr:col>
      <xdr:colOff>114300</xdr:colOff>
      <xdr:row>59</xdr:row>
      <xdr:rowOff>120831</xdr:rowOff>
    </xdr:to>
    <xdr:cxnSp macro="">
      <xdr:nvCxnSpPr>
        <xdr:cNvPr id="581" name="直線コネクタ 580"/>
        <xdr:cNvCxnSpPr/>
      </xdr:nvCxnSpPr>
      <xdr:spPr>
        <a:xfrm flipV="1">
          <a:off x="13703300" y="1021025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138265</xdr:rowOff>
    </xdr:from>
    <xdr:ext cx="405111" cy="259045"/>
    <xdr:sp macro="" textlink="">
      <xdr:nvSpPr>
        <xdr:cNvPr id="582" name="n_1aveValue【保健センター・保健所】&#10;有形固定資産減価償却率"/>
        <xdr:cNvSpPr txBox="1"/>
      </xdr:nvSpPr>
      <xdr:spPr>
        <a:xfrm>
          <a:off x="15266044"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133367</xdr:rowOff>
    </xdr:from>
    <xdr:ext cx="405111" cy="259045"/>
    <xdr:sp macro="" textlink="">
      <xdr:nvSpPr>
        <xdr:cNvPr id="583" name="n_2aveValue【保健センター・保健所】&#10;有形固定資産減価償却率"/>
        <xdr:cNvSpPr txBox="1"/>
      </xdr:nvSpPr>
      <xdr:spPr>
        <a:xfrm>
          <a:off x="14389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27231</xdr:rowOff>
    </xdr:from>
    <xdr:ext cx="405111" cy="259045"/>
    <xdr:sp macro="" textlink="">
      <xdr:nvSpPr>
        <xdr:cNvPr id="584" name="n_3aveValue【保健センター・保健所】&#10;有形固定資産減価償却率"/>
        <xdr:cNvSpPr txBox="1"/>
      </xdr:nvSpPr>
      <xdr:spPr>
        <a:xfrm>
          <a:off x="135007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144071</xdr:rowOff>
    </xdr:from>
    <xdr:ext cx="405111" cy="259045"/>
    <xdr:sp macro="" textlink="">
      <xdr:nvSpPr>
        <xdr:cNvPr id="585" name="n_1mainValue【保健センター・保健所】&#10;有形固定資産減価償却率"/>
        <xdr:cNvSpPr txBox="1"/>
      </xdr:nvSpPr>
      <xdr:spPr>
        <a:xfrm>
          <a:off x="152660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162033</xdr:rowOff>
    </xdr:from>
    <xdr:ext cx="405111" cy="259045"/>
    <xdr:sp macro="" textlink="">
      <xdr:nvSpPr>
        <xdr:cNvPr id="586" name="n_2mainValue【保健センター・保健所】&#10;有形固定資産減価償却率"/>
        <xdr:cNvSpPr txBox="1"/>
      </xdr:nvSpPr>
      <xdr:spPr>
        <a:xfrm>
          <a:off x="14389744" y="993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16708</xdr:rowOff>
    </xdr:from>
    <xdr:ext cx="405111" cy="259045"/>
    <xdr:sp macro="" textlink="">
      <xdr:nvSpPr>
        <xdr:cNvPr id="587" name="n_3mainValue【保健センター・保健所】&#10;有形固定資産減価償却率"/>
        <xdr:cNvSpPr txBox="1"/>
      </xdr:nvSpPr>
      <xdr:spPr>
        <a:xfrm>
          <a:off x="13500744" y="996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88" name="正方形/長方形 58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89" name="正方形/長方形 58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90" name="正方形/長方形 58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91" name="正方形/長方形 59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92" name="正方形/長方形 59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93" name="正方形/長方形 59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94" name="正方形/長方形 59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95" name="正方形/長方形 59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96" name="テキスト ボックス 59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97" name="直線コネクタ 59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98" name="直線コネクタ 59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99" name="テキスト ボックス 59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00" name="直線コネクタ 59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01" name="テキスト ボックス 60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02" name="直線コネクタ 60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03" name="テキスト ボックス 60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04" name="直線コネクタ 60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05" name="テキスト ボックス 60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06" name="直線コネクタ 60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07" name="テキスト ボックス 60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08" name="直線コネクタ 60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09" name="テキスト ボックス 60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1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57150</xdr:rowOff>
    </xdr:from>
    <xdr:to>
      <xdr:col>116</xdr:col>
      <xdr:colOff>62864</xdr:colOff>
      <xdr:row>64</xdr:row>
      <xdr:rowOff>64770</xdr:rowOff>
    </xdr:to>
    <xdr:cxnSp macro="">
      <xdr:nvCxnSpPr>
        <xdr:cNvPr id="611" name="直線コネクタ 610"/>
        <xdr:cNvCxnSpPr/>
      </xdr:nvCxnSpPr>
      <xdr:spPr>
        <a:xfrm flipV="1">
          <a:off x="22160864" y="965835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12"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13" name="直線コネクタ 612"/>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3827</xdr:rowOff>
    </xdr:from>
    <xdr:ext cx="469744" cy="259045"/>
    <xdr:sp macro="" textlink="">
      <xdr:nvSpPr>
        <xdr:cNvPr id="614" name="【保健センター・保健所】&#10;一人当たり面積最大値テキスト"/>
        <xdr:cNvSpPr txBox="1"/>
      </xdr:nvSpPr>
      <xdr:spPr>
        <a:xfrm>
          <a:off x="22199600" y="943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57150</xdr:rowOff>
    </xdr:from>
    <xdr:to>
      <xdr:col>116</xdr:col>
      <xdr:colOff>152400</xdr:colOff>
      <xdr:row>56</xdr:row>
      <xdr:rowOff>57150</xdr:rowOff>
    </xdr:to>
    <xdr:cxnSp macro="">
      <xdr:nvCxnSpPr>
        <xdr:cNvPr id="615" name="直線コネクタ 614"/>
        <xdr:cNvCxnSpPr/>
      </xdr:nvCxnSpPr>
      <xdr:spPr>
        <a:xfrm>
          <a:off x="22072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113047</xdr:rowOff>
    </xdr:from>
    <xdr:ext cx="469744" cy="259045"/>
    <xdr:sp macro="" textlink="">
      <xdr:nvSpPr>
        <xdr:cNvPr id="616" name="【保健センター・保健所】&#10;一人当たり面積平均値テキスト"/>
        <xdr:cNvSpPr txBox="1"/>
      </xdr:nvSpPr>
      <xdr:spPr>
        <a:xfrm>
          <a:off x="22199600" y="10571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617" name="フローチャート: 判断 616"/>
        <xdr:cNvSpPr/>
      </xdr:nvSpPr>
      <xdr:spPr>
        <a:xfrm>
          <a:off x="221107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97790</xdr:rowOff>
    </xdr:from>
    <xdr:to>
      <xdr:col>112</xdr:col>
      <xdr:colOff>38100</xdr:colOff>
      <xdr:row>63</xdr:row>
      <xdr:rowOff>27940</xdr:rowOff>
    </xdr:to>
    <xdr:sp macro="" textlink="">
      <xdr:nvSpPr>
        <xdr:cNvPr id="618" name="フローチャート: 判断 617"/>
        <xdr:cNvSpPr/>
      </xdr:nvSpPr>
      <xdr:spPr>
        <a:xfrm>
          <a:off x="21272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105410</xdr:rowOff>
    </xdr:from>
    <xdr:to>
      <xdr:col>107</xdr:col>
      <xdr:colOff>101600</xdr:colOff>
      <xdr:row>63</xdr:row>
      <xdr:rowOff>35560</xdr:rowOff>
    </xdr:to>
    <xdr:sp macro="" textlink="">
      <xdr:nvSpPr>
        <xdr:cNvPr id="619" name="フローチャート: 判断 618"/>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55880</xdr:rowOff>
    </xdr:from>
    <xdr:to>
      <xdr:col>102</xdr:col>
      <xdr:colOff>165100</xdr:colOff>
      <xdr:row>62</xdr:row>
      <xdr:rowOff>157480</xdr:rowOff>
    </xdr:to>
    <xdr:sp macro="" textlink="">
      <xdr:nvSpPr>
        <xdr:cNvPr id="620" name="フローチャート: 判断 619"/>
        <xdr:cNvSpPr/>
      </xdr:nvSpPr>
      <xdr:spPr>
        <a:xfrm>
          <a:off x="194945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21" name="テキスト ボックス 62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22" name="テキスト ボックス 62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23" name="テキスト ボックス 62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24" name="テキスト ボックス 62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25" name="テキスト ボックス 62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626" name="楕円 625"/>
        <xdr:cNvSpPr/>
      </xdr:nvSpPr>
      <xdr:spPr>
        <a:xfrm>
          <a:off x="221107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68597</xdr:rowOff>
    </xdr:from>
    <xdr:ext cx="469744" cy="259045"/>
    <xdr:sp macro="" textlink="">
      <xdr:nvSpPr>
        <xdr:cNvPr id="627" name="【保健センター・保健所】&#10;一人当たり面積該当値テキスト"/>
        <xdr:cNvSpPr txBox="1"/>
      </xdr:nvSpPr>
      <xdr:spPr>
        <a:xfrm>
          <a:off x="22199600" y="1069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93980</xdr:rowOff>
    </xdr:from>
    <xdr:to>
      <xdr:col>112</xdr:col>
      <xdr:colOff>38100</xdr:colOff>
      <xdr:row>63</xdr:row>
      <xdr:rowOff>24130</xdr:rowOff>
    </xdr:to>
    <xdr:sp macro="" textlink="">
      <xdr:nvSpPr>
        <xdr:cNvPr id="628" name="楕円 627"/>
        <xdr:cNvSpPr/>
      </xdr:nvSpPr>
      <xdr:spPr>
        <a:xfrm>
          <a:off x="212725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140970</xdr:rowOff>
    </xdr:from>
    <xdr:to>
      <xdr:col>116</xdr:col>
      <xdr:colOff>63500</xdr:colOff>
      <xdr:row>62</xdr:row>
      <xdr:rowOff>144780</xdr:rowOff>
    </xdr:to>
    <xdr:cxnSp macro="">
      <xdr:nvCxnSpPr>
        <xdr:cNvPr id="629" name="直線コネクタ 628"/>
        <xdr:cNvCxnSpPr/>
      </xdr:nvCxnSpPr>
      <xdr:spPr>
        <a:xfrm flipV="1">
          <a:off x="21323300" y="107708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97790</xdr:rowOff>
    </xdr:from>
    <xdr:to>
      <xdr:col>107</xdr:col>
      <xdr:colOff>101600</xdr:colOff>
      <xdr:row>63</xdr:row>
      <xdr:rowOff>27940</xdr:rowOff>
    </xdr:to>
    <xdr:sp macro="" textlink="">
      <xdr:nvSpPr>
        <xdr:cNvPr id="630" name="楕円 629"/>
        <xdr:cNvSpPr/>
      </xdr:nvSpPr>
      <xdr:spPr>
        <a:xfrm>
          <a:off x="20383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144780</xdr:rowOff>
    </xdr:from>
    <xdr:to>
      <xdr:col>111</xdr:col>
      <xdr:colOff>177800</xdr:colOff>
      <xdr:row>62</xdr:row>
      <xdr:rowOff>148590</xdr:rowOff>
    </xdr:to>
    <xdr:cxnSp macro="">
      <xdr:nvCxnSpPr>
        <xdr:cNvPr id="631" name="直線コネクタ 630"/>
        <xdr:cNvCxnSpPr/>
      </xdr:nvCxnSpPr>
      <xdr:spPr>
        <a:xfrm flipV="1">
          <a:off x="20434300" y="107746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101600</xdr:rowOff>
    </xdr:from>
    <xdr:to>
      <xdr:col>102</xdr:col>
      <xdr:colOff>165100</xdr:colOff>
      <xdr:row>63</xdr:row>
      <xdr:rowOff>31750</xdr:rowOff>
    </xdr:to>
    <xdr:sp macro="" textlink="">
      <xdr:nvSpPr>
        <xdr:cNvPr id="632" name="楕円 631"/>
        <xdr:cNvSpPr/>
      </xdr:nvSpPr>
      <xdr:spPr>
        <a:xfrm>
          <a:off x="19494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148590</xdr:rowOff>
    </xdr:from>
    <xdr:to>
      <xdr:col>107</xdr:col>
      <xdr:colOff>50800</xdr:colOff>
      <xdr:row>62</xdr:row>
      <xdr:rowOff>152400</xdr:rowOff>
    </xdr:to>
    <xdr:cxnSp macro="">
      <xdr:nvCxnSpPr>
        <xdr:cNvPr id="633" name="直線コネクタ 632"/>
        <xdr:cNvCxnSpPr/>
      </xdr:nvCxnSpPr>
      <xdr:spPr>
        <a:xfrm flipV="1">
          <a:off x="19545300" y="107784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19067</xdr:rowOff>
    </xdr:from>
    <xdr:ext cx="469744" cy="259045"/>
    <xdr:sp macro="" textlink="">
      <xdr:nvSpPr>
        <xdr:cNvPr id="634" name="n_1aveValue【保健センター・保健所】&#10;一人当たり面積"/>
        <xdr:cNvSpPr txBox="1"/>
      </xdr:nvSpPr>
      <xdr:spPr>
        <a:xfrm>
          <a:off x="210757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26687</xdr:rowOff>
    </xdr:from>
    <xdr:ext cx="469744" cy="259045"/>
    <xdr:sp macro="" textlink="">
      <xdr:nvSpPr>
        <xdr:cNvPr id="635" name="n_2aveValue【保健センター・保健所】&#10;一人当たり面積"/>
        <xdr:cNvSpPr txBox="1"/>
      </xdr:nvSpPr>
      <xdr:spPr>
        <a:xfrm>
          <a:off x="20199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2557</xdr:rowOff>
    </xdr:from>
    <xdr:ext cx="469744" cy="259045"/>
    <xdr:sp macro="" textlink="">
      <xdr:nvSpPr>
        <xdr:cNvPr id="636" name="n_3aveValue【保健センター・保健所】&#10;一人当たり面積"/>
        <xdr:cNvSpPr txBox="1"/>
      </xdr:nvSpPr>
      <xdr:spPr>
        <a:xfrm>
          <a:off x="19310427" y="1046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40657</xdr:rowOff>
    </xdr:from>
    <xdr:ext cx="469744" cy="259045"/>
    <xdr:sp macro="" textlink="">
      <xdr:nvSpPr>
        <xdr:cNvPr id="637" name="n_1mainValue【保健センター・保健所】&#10;一人当たり面積"/>
        <xdr:cNvSpPr txBox="1"/>
      </xdr:nvSpPr>
      <xdr:spPr>
        <a:xfrm>
          <a:off x="210757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44467</xdr:rowOff>
    </xdr:from>
    <xdr:ext cx="469744" cy="259045"/>
    <xdr:sp macro="" textlink="">
      <xdr:nvSpPr>
        <xdr:cNvPr id="638" name="n_2mainValue【保健センター・保健所】&#10;一人当たり面積"/>
        <xdr:cNvSpPr txBox="1"/>
      </xdr:nvSpPr>
      <xdr:spPr>
        <a:xfrm>
          <a:off x="201994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22877</xdr:rowOff>
    </xdr:from>
    <xdr:ext cx="469744" cy="259045"/>
    <xdr:sp macro="" textlink="">
      <xdr:nvSpPr>
        <xdr:cNvPr id="639" name="n_3mainValue【保健センター・保健所】&#10;一人当たり面積"/>
        <xdr:cNvSpPr txBox="1"/>
      </xdr:nvSpPr>
      <xdr:spPr>
        <a:xfrm>
          <a:off x="19310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40" name="正方形/長方形 63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41" name="正方形/長方形 64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42" name="正方形/長方形 64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43" name="正方形/長方形 64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44" name="正方形/長方形 64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45" name="正方形/長方形 64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46" name="正方形/長方形 64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正方形/長方形 64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8" name="テキスト ボックス 64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9" name="直線コネクタ 64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50" name="直線コネクタ 64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51" name="テキスト ボックス 65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52" name="直線コネクタ 65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53" name="テキスト ボックス 65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54" name="直線コネクタ 65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55" name="テキスト ボックス 65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56" name="直線コネクタ 65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57" name="テキスト ボックス 65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58" name="直線コネクタ 65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59" name="テキスト ボックス 65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60" name="直線コネクタ 65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61" name="テキスト ボックス 66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62" name="直線コネクタ 66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63" name="テキスト ボックス 66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6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65858</xdr:rowOff>
    </xdr:to>
    <xdr:cxnSp macro="">
      <xdr:nvCxnSpPr>
        <xdr:cNvPr id="665" name="直線コネクタ 664"/>
        <xdr:cNvCxnSpPr/>
      </xdr:nvCxnSpPr>
      <xdr:spPr>
        <a:xfrm flipV="1">
          <a:off x="16318864" y="13424263"/>
          <a:ext cx="0" cy="1386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69685</xdr:rowOff>
    </xdr:from>
    <xdr:ext cx="340478" cy="259045"/>
    <xdr:sp macro="" textlink="">
      <xdr:nvSpPr>
        <xdr:cNvPr id="666" name="【消防施設】&#10;有形固定資産減価償却率最小値テキスト"/>
        <xdr:cNvSpPr txBox="1"/>
      </xdr:nvSpPr>
      <xdr:spPr>
        <a:xfrm>
          <a:off x="16357600" y="14814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65858</xdr:rowOff>
    </xdr:from>
    <xdr:to>
      <xdr:col>86</xdr:col>
      <xdr:colOff>25400</xdr:colOff>
      <xdr:row>86</xdr:row>
      <xdr:rowOff>65858</xdr:rowOff>
    </xdr:to>
    <xdr:cxnSp macro="">
      <xdr:nvCxnSpPr>
        <xdr:cNvPr id="667" name="直線コネクタ 666"/>
        <xdr:cNvCxnSpPr/>
      </xdr:nvCxnSpPr>
      <xdr:spPr>
        <a:xfrm>
          <a:off x="16230600" y="1481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405111" cy="259045"/>
    <xdr:sp macro="" textlink="">
      <xdr:nvSpPr>
        <xdr:cNvPr id="668" name="【消防施設】&#10;有形固定資産減価償却率最大値テキスト"/>
        <xdr:cNvSpPr txBox="1"/>
      </xdr:nvSpPr>
      <xdr:spPr>
        <a:xfrm>
          <a:off x="16357600" y="1319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669" name="直線コネクタ 668"/>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125747</xdr:rowOff>
    </xdr:from>
    <xdr:ext cx="405111" cy="259045"/>
    <xdr:sp macro="" textlink="">
      <xdr:nvSpPr>
        <xdr:cNvPr id="670" name="【消防施設】&#10;有形固定資産減価償却率平均値テキスト"/>
        <xdr:cNvSpPr txBox="1"/>
      </xdr:nvSpPr>
      <xdr:spPr>
        <a:xfrm>
          <a:off x="16357600" y="1418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147320</xdr:rowOff>
    </xdr:from>
    <xdr:to>
      <xdr:col>85</xdr:col>
      <xdr:colOff>177800</xdr:colOff>
      <xdr:row>83</xdr:row>
      <xdr:rowOff>77470</xdr:rowOff>
    </xdr:to>
    <xdr:sp macro="" textlink="">
      <xdr:nvSpPr>
        <xdr:cNvPr id="671" name="フローチャート: 判断 670"/>
        <xdr:cNvSpPr/>
      </xdr:nvSpPr>
      <xdr:spPr>
        <a:xfrm>
          <a:off x="16268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672" name="フローチャート: 判断 671"/>
        <xdr:cNvSpPr/>
      </xdr:nvSpPr>
      <xdr:spPr>
        <a:xfrm>
          <a:off x="15430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10161</xdr:rowOff>
    </xdr:from>
    <xdr:to>
      <xdr:col>76</xdr:col>
      <xdr:colOff>165100</xdr:colOff>
      <xdr:row>81</xdr:row>
      <xdr:rowOff>111761</xdr:rowOff>
    </xdr:to>
    <xdr:sp macro="" textlink="">
      <xdr:nvSpPr>
        <xdr:cNvPr id="673" name="フローチャート: 判断 672"/>
        <xdr:cNvSpPr/>
      </xdr:nvSpPr>
      <xdr:spPr>
        <a:xfrm>
          <a:off x="14541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114663</xdr:rowOff>
    </xdr:from>
    <xdr:to>
      <xdr:col>72</xdr:col>
      <xdr:colOff>38100</xdr:colOff>
      <xdr:row>82</xdr:row>
      <xdr:rowOff>44813</xdr:rowOff>
    </xdr:to>
    <xdr:sp macro="" textlink="">
      <xdr:nvSpPr>
        <xdr:cNvPr id="674" name="フローチャート: 判断 673"/>
        <xdr:cNvSpPr/>
      </xdr:nvSpPr>
      <xdr:spPr>
        <a:xfrm>
          <a:off x="13652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75" name="テキスト ボックス 67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76" name="テキスト ボックス 67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77" name="テキスト ボックス 67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8" name="テキスト ボックス 67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9" name="テキスト ボックス 67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158750</xdr:rowOff>
    </xdr:from>
    <xdr:to>
      <xdr:col>85</xdr:col>
      <xdr:colOff>177800</xdr:colOff>
      <xdr:row>82</xdr:row>
      <xdr:rowOff>88900</xdr:rowOff>
    </xdr:to>
    <xdr:sp macro="" textlink="">
      <xdr:nvSpPr>
        <xdr:cNvPr id="680" name="楕円 679"/>
        <xdr:cNvSpPr/>
      </xdr:nvSpPr>
      <xdr:spPr>
        <a:xfrm>
          <a:off x="162687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10177</xdr:rowOff>
    </xdr:from>
    <xdr:ext cx="405111" cy="259045"/>
    <xdr:sp macro="" textlink="">
      <xdr:nvSpPr>
        <xdr:cNvPr id="681" name="【消防施設】&#10;有形固定資産減価償却率該当値テキスト"/>
        <xdr:cNvSpPr txBox="1"/>
      </xdr:nvSpPr>
      <xdr:spPr>
        <a:xfrm>
          <a:off x="16357600"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83638</xdr:rowOff>
    </xdr:from>
    <xdr:to>
      <xdr:col>81</xdr:col>
      <xdr:colOff>101600</xdr:colOff>
      <xdr:row>84</xdr:row>
      <xdr:rowOff>13788</xdr:rowOff>
    </xdr:to>
    <xdr:sp macro="" textlink="">
      <xdr:nvSpPr>
        <xdr:cNvPr id="682" name="楕円 681"/>
        <xdr:cNvSpPr/>
      </xdr:nvSpPr>
      <xdr:spPr>
        <a:xfrm>
          <a:off x="15430500" y="1431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38100</xdr:rowOff>
    </xdr:from>
    <xdr:to>
      <xdr:col>85</xdr:col>
      <xdr:colOff>127000</xdr:colOff>
      <xdr:row>83</xdr:row>
      <xdr:rowOff>134438</xdr:rowOff>
    </xdr:to>
    <xdr:cxnSp macro="">
      <xdr:nvCxnSpPr>
        <xdr:cNvPr id="683" name="直線コネクタ 682"/>
        <xdr:cNvCxnSpPr/>
      </xdr:nvCxnSpPr>
      <xdr:spPr>
        <a:xfrm flipV="1">
          <a:off x="15481300" y="14097000"/>
          <a:ext cx="838200" cy="26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122827</xdr:rowOff>
    </xdr:from>
    <xdr:to>
      <xdr:col>76</xdr:col>
      <xdr:colOff>165100</xdr:colOff>
      <xdr:row>84</xdr:row>
      <xdr:rowOff>52977</xdr:rowOff>
    </xdr:to>
    <xdr:sp macro="" textlink="">
      <xdr:nvSpPr>
        <xdr:cNvPr id="684" name="楕円 683"/>
        <xdr:cNvSpPr/>
      </xdr:nvSpPr>
      <xdr:spPr>
        <a:xfrm>
          <a:off x="14541500" y="1435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134438</xdr:rowOff>
    </xdr:from>
    <xdr:to>
      <xdr:col>81</xdr:col>
      <xdr:colOff>50800</xdr:colOff>
      <xdr:row>84</xdr:row>
      <xdr:rowOff>2177</xdr:rowOff>
    </xdr:to>
    <xdr:cxnSp macro="">
      <xdr:nvCxnSpPr>
        <xdr:cNvPr id="685" name="直線コネクタ 684"/>
        <xdr:cNvCxnSpPr/>
      </xdr:nvCxnSpPr>
      <xdr:spPr>
        <a:xfrm flipV="1">
          <a:off x="14592300" y="14364788"/>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129358</xdr:rowOff>
    </xdr:from>
    <xdr:to>
      <xdr:col>72</xdr:col>
      <xdr:colOff>38100</xdr:colOff>
      <xdr:row>84</xdr:row>
      <xdr:rowOff>59508</xdr:rowOff>
    </xdr:to>
    <xdr:sp macro="" textlink="">
      <xdr:nvSpPr>
        <xdr:cNvPr id="686" name="楕円 685"/>
        <xdr:cNvSpPr/>
      </xdr:nvSpPr>
      <xdr:spPr>
        <a:xfrm>
          <a:off x="13652500" y="1435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2177</xdr:rowOff>
    </xdr:from>
    <xdr:to>
      <xdr:col>76</xdr:col>
      <xdr:colOff>114300</xdr:colOff>
      <xdr:row>84</xdr:row>
      <xdr:rowOff>8708</xdr:rowOff>
    </xdr:to>
    <xdr:cxnSp macro="">
      <xdr:nvCxnSpPr>
        <xdr:cNvPr id="687" name="直線コネクタ 686"/>
        <xdr:cNvCxnSpPr/>
      </xdr:nvCxnSpPr>
      <xdr:spPr>
        <a:xfrm flipV="1">
          <a:off x="13703300" y="1440397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71138</xdr:rowOff>
    </xdr:from>
    <xdr:ext cx="405111" cy="259045"/>
    <xdr:sp macro="" textlink="">
      <xdr:nvSpPr>
        <xdr:cNvPr id="688" name="n_1aveValue【消防施設】&#10;有形固定資産減価償却率"/>
        <xdr:cNvSpPr txBox="1"/>
      </xdr:nvSpPr>
      <xdr:spPr>
        <a:xfrm>
          <a:off x="152660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128288</xdr:rowOff>
    </xdr:from>
    <xdr:ext cx="405111" cy="259045"/>
    <xdr:sp macro="" textlink="">
      <xdr:nvSpPr>
        <xdr:cNvPr id="689" name="n_2aveValue【消防施設】&#10;有形固定資産減価償却率"/>
        <xdr:cNvSpPr txBox="1"/>
      </xdr:nvSpPr>
      <xdr:spPr>
        <a:xfrm>
          <a:off x="14389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61340</xdr:rowOff>
    </xdr:from>
    <xdr:ext cx="405111" cy="259045"/>
    <xdr:sp macro="" textlink="">
      <xdr:nvSpPr>
        <xdr:cNvPr id="690" name="n_3aveValue【消防施設】&#10;有形固定資産減価償却率"/>
        <xdr:cNvSpPr txBox="1"/>
      </xdr:nvSpPr>
      <xdr:spPr>
        <a:xfrm>
          <a:off x="13500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4915</xdr:rowOff>
    </xdr:from>
    <xdr:ext cx="405111" cy="259045"/>
    <xdr:sp macro="" textlink="">
      <xdr:nvSpPr>
        <xdr:cNvPr id="691" name="n_1mainValue【消防施設】&#10;有形固定資産減価償却率"/>
        <xdr:cNvSpPr txBox="1"/>
      </xdr:nvSpPr>
      <xdr:spPr>
        <a:xfrm>
          <a:off x="152660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44104</xdr:rowOff>
    </xdr:from>
    <xdr:ext cx="405111" cy="259045"/>
    <xdr:sp macro="" textlink="">
      <xdr:nvSpPr>
        <xdr:cNvPr id="692" name="n_2mainValue【消防施設】&#10;有形固定資産減価償却率"/>
        <xdr:cNvSpPr txBox="1"/>
      </xdr:nvSpPr>
      <xdr:spPr>
        <a:xfrm>
          <a:off x="14389744" y="1444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50635</xdr:rowOff>
    </xdr:from>
    <xdr:ext cx="405111" cy="259045"/>
    <xdr:sp macro="" textlink="">
      <xdr:nvSpPr>
        <xdr:cNvPr id="693" name="n_3mainValue【消防施設】&#10;有形固定資産減価償却率"/>
        <xdr:cNvSpPr txBox="1"/>
      </xdr:nvSpPr>
      <xdr:spPr>
        <a:xfrm>
          <a:off x="13500744" y="1445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4" name="正方形/長方形 69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5" name="正方形/長方形 69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6" name="正方形/長方形 69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7" name="正方形/長方形 69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8" name="正方形/長方形 69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9" name="正方形/長方形 69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00" name="正方形/長方形 69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01" name="正方形/長方形 70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02" name="テキスト ボックス 70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03" name="直線コネクタ 70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04" name="直線コネクタ 70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05" name="テキスト ボックス 70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06" name="直線コネクタ 70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7" name="テキスト ボックス 70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8" name="直線コネクタ 70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9" name="テキスト ボックス 70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10" name="直線コネクタ 70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11" name="テキスト ボックス 71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2" name="直線コネクタ 71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3" name="テキスト ボックス 71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136398</xdr:rowOff>
    </xdr:from>
    <xdr:to>
      <xdr:col>116</xdr:col>
      <xdr:colOff>62864</xdr:colOff>
      <xdr:row>86</xdr:row>
      <xdr:rowOff>30784</xdr:rowOff>
    </xdr:to>
    <xdr:cxnSp macro="">
      <xdr:nvCxnSpPr>
        <xdr:cNvPr id="715" name="直線コネクタ 714"/>
        <xdr:cNvCxnSpPr/>
      </xdr:nvCxnSpPr>
      <xdr:spPr>
        <a:xfrm flipV="1">
          <a:off x="22160864" y="13338048"/>
          <a:ext cx="0" cy="1437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34611</xdr:rowOff>
    </xdr:from>
    <xdr:ext cx="469744" cy="259045"/>
    <xdr:sp macro="" textlink="">
      <xdr:nvSpPr>
        <xdr:cNvPr id="716" name="【消防施設】&#10;一人当たり面積最小値テキスト"/>
        <xdr:cNvSpPr txBox="1"/>
      </xdr:nvSpPr>
      <xdr:spPr>
        <a:xfrm>
          <a:off x="22199600" y="1477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30784</xdr:rowOff>
    </xdr:from>
    <xdr:to>
      <xdr:col>116</xdr:col>
      <xdr:colOff>152400</xdr:colOff>
      <xdr:row>86</xdr:row>
      <xdr:rowOff>30784</xdr:rowOff>
    </xdr:to>
    <xdr:cxnSp macro="">
      <xdr:nvCxnSpPr>
        <xdr:cNvPr id="717" name="直線コネクタ 716"/>
        <xdr:cNvCxnSpPr/>
      </xdr:nvCxnSpPr>
      <xdr:spPr>
        <a:xfrm>
          <a:off x="22072600" y="1477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83075</xdr:rowOff>
    </xdr:from>
    <xdr:ext cx="469744" cy="259045"/>
    <xdr:sp macro="" textlink="">
      <xdr:nvSpPr>
        <xdr:cNvPr id="718" name="【消防施設】&#10;一人当たり面積最大値テキスト"/>
        <xdr:cNvSpPr txBox="1"/>
      </xdr:nvSpPr>
      <xdr:spPr>
        <a:xfrm>
          <a:off x="22199600" y="131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136398</xdr:rowOff>
    </xdr:from>
    <xdr:to>
      <xdr:col>116</xdr:col>
      <xdr:colOff>152400</xdr:colOff>
      <xdr:row>77</xdr:row>
      <xdr:rowOff>136398</xdr:rowOff>
    </xdr:to>
    <xdr:cxnSp macro="">
      <xdr:nvCxnSpPr>
        <xdr:cNvPr id="719" name="直線コネクタ 718"/>
        <xdr:cNvCxnSpPr/>
      </xdr:nvCxnSpPr>
      <xdr:spPr>
        <a:xfrm>
          <a:off x="22072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50868</xdr:rowOff>
    </xdr:from>
    <xdr:ext cx="469744" cy="259045"/>
    <xdr:sp macro="" textlink="">
      <xdr:nvSpPr>
        <xdr:cNvPr id="720" name="【消防施設】&#10;一人当たり面積平均値テキスト"/>
        <xdr:cNvSpPr txBox="1"/>
      </xdr:nvSpPr>
      <xdr:spPr>
        <a:xfrm>
          <a:off x="22199600" y="14452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27991</xdr:rowOff>
    </xdr:from>
    <xdr:to>
      <xdr:col>116</xdr:col>
      <xdr:colOff>114300</xdr:colOff>
      <xdr:row>85</xdr:row>
      <xdr:rowOff>129591</xdr:rowOff>
    </xdr:to>
    <xdr:sp macro="" textlink="">
      <xdr:nvSpPr>
        <xdr:cNvPr id="721" name="フローチャート: 判断 720"/>
        <xdr:cNvSpPr/>
      </xdr:nvSpPr>
      <xdr:spPr>
        <a:xfrm>
          <a:off x="221107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35306</xdr:rowOff>
    </xdr:from>
    <xdr:to>
      <xdr:col>112</xdr:col>
      <xdr:colOff>38100</xdr:colOff>
      <xdr:row>85</xdr:row>
      <xdr:rowOff>136906</xdr:rowOff>
    </xdr:to>
    <xdr:sp macro="" textlink="">
      <xdr:nvSpPr>
        <xdr:cNvPr id="722" name="フローチャート: 判断 721"/>
        <xdr:cNvSpPr/>
      </xdr:nvSpPr>
      <xdr:spPr>
        <a:xfrm>
          <a:off x="21272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36221</xdr:rowOff>
    </xdr:from>
    <xdr:to>
      <xdr:col>107</xdr:col>
      <xdr:colOff>101600</xdr:colOff>
      <xdr:row>85</xdr:row>
      <xdr:rowOff>137821</xdr:rowOff>
    </xdr:to>
    <xdr:sp macro="" textlink="">
      <xdr:nvSpPr>
        <xdr:cNvPr id="723" name="フローチャート: 判断 722"/>
        <xdr:cNvSpPr/>
      </xdr:nvSpPr>
      <xdr:spPr>
        <a:xfrm>
          <a:off x="20383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27991</xdr:rowOff>
    </xdr:from>
    <xdr:to>
      <xdr:col>102</xdr:col>
      <xdr:colOff>165100</xdr:colOff>
      <xdr:row>85</xdr:row>
      <xdr:rowOff>129591</xdr:rowOff>
    </xdr:to>
    <xdr:sp macro="" textlink="">
      <xdr:nvSpPr>
        <xdr:cNvPr id="724" name="フローチャート: 判断 723"/>
        <xdr:cNvSpPr/>
      </xdr:nvSpPr>
      <xdr:spPr>
        <a:xfrm>
          <a:off x="194945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5" name="テキスト ボックス 72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6" name="テキスト ボックス 72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7" name="テキスト ボックス 72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8" name="テキスト ボックス 72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9" name="テキスト ボックス 72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36221</xdr:rowOff>
    </xdr:from>
    <xdr:to>
      <xdr:col>116</xdr:col>
      <xdr:colOff>114300</xdr:colOff>
      <xdr:row>85</xdr:row>
      <xdr:rowOff>137821</xdr:rowOff>
    </xdr:to>
    <xdr:sp macro="" textlink="">
      <xdr:nvSpPr>
        <xdr:cNvPr id="730" name="楕円 729"/>
        <xdr:cNvSpPr/>
      </xdr:nvSpPr>
      <xdr:spPr>
        <a:xfrm>
          <a:off x="22110700" y="1460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6418</xdr:rowOff>
    </xdr:from>
    <xdr:ext cx="469744" cy="259045"/>
    <xdr:sp macro="" textlink="">
      <xdr:nvSpPr>
        <xdr:cNvPr id="731" name="【消防施設】&#10;一人当たり面積該当値テキスト"/>
        <xdr:cNvSpPr txBox="1"/>
      </xdr:nvSpPr>
      <xdr:spPr>
        <a:xfrm>
          <a:off x="22199600" y="14579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38049</xdr:rowOff>
    </xdr:from>
    <xdr:to>
      <xdr:col>112</xdr:col>
      <xdr:colOff>38100</xdr:colOff>
      <xdr:row>85</xdr:row>
      <xdr:rowOff>139649</xdr:rowOff>
    </xdr:to>
    <xdr:sp macro="" textlink="">
      <xdr:nvSpPr>
        <xdr:cNvPr id="732" name="楕円 731"/>
        <xdr:cNvSpPr/>
      </xdr:nvSpPr>
      <xdr:spPr>
        <a:xfrm>
          <a:off x="21272500" y="1461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87021</xdr:rowOff>
    </xdr:from>
    <xdr:to>
      <xdr:col>116</xdr:col>
      <xdr:colOff>63500</xdr:colOff>
      <xdr:row>85</xdr:row>
      <xdr:rowOff>88849</xdr:rowOff>
    </xdr:to>
    <xdr:cxnSp macro="">
      <xdr:nvCxnSpPr>
        <xdr:cNvPr id="733" name="直線コネクタ 732"/>
        <xdr:cNvCxnSpPr/>
      </xdr:nvCxnSpPr>
      <xdr:spPr>
        <a:xfrm flipV="1">
          <a:off x="21323300" y="14660271"/>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41708</xdr:rowOff>
    </xdr:from>
    <xdr:to>
      <xdr:col>107</xdr:col>
      <xdr:colOff>101600</xdr:colOff>
      <xdr:row>85</xdr:row>
      <xdr:rowOff>143308</xdr:rowOff>
    </xdr:to>
    <xdr:sp macro="" textlink="">
      <xdr:nvSpPr>
        <xdr:cNvPr id="734" name="楕円 733"/>
        <xdr:cNvSpPr/>
      </xdr:nvSpPr>
      <xdr:spPr>
        <a:xfrm>
          <a:off x="20383500" y="1461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88849</xdr:rowOff>
    </xdr:from>
    <xdr:to>
      <xdr:col>111</xdr:col>
      <xdr:colOff>177800</xdr:colOff>
      <xdr:row>85</xdr:row>
      <xdr:rowOff>92508</xdr:rowOff>
    </xdr:to>
    <xdr:cxnSp macro="">
      <xdr:nvCxnSpPr>
        <xdr:cNvPr id="735" name="直線コネクタ 734"/>
        <xdr:cNvCxnSpPr/>
      </xdr:nvCxnSpPr>
      <xdr:spPr>
        <a:xfrm flipV="1">
          <a:off x="20434300" y="14662099"/>
          <a:ext cx="889000" cy="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44450</xdr:rowOff>
    </xdr:from>
    <xdr:to>
      <xdr:col>102</xdr:col>
      <xdr:colOff>165100</xdr:colOff>
      <xdr:row>85</xdr:row>
      <xdr:rowOff>146050</xdr:rowOff>
    </xdr:to>
    <xdr:sp macro="" textlink="">
      <xdr:nvSpPr>
        <xdr:cNvPr id="736" name="楕円 735"/>
        <xdr:cNvSpPr/>
      </xdr:nvSpPr>
      <xdr:spPr>
        <a:xfrm>
          <a:off x="19494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92508</xdr:rowOff>
    </xdr:from>
    <xdr:to>
      <xdr:col>107</xdr:col>
      <xdr:colOff>50800</xdr:colOff>
      <xdr:row>85</xdr:row>
      <xdr:rowOff>95250</xdr:rowOff>
    </xdr:to>
    <xdr:cxnSp macro="">
      <xdr:nvCxnSpPr>
        <xdr:cNvPr id="737" name="直線コネクタ 736"/>
        <xdr:cNvCxnSpPr/>
      </xdr:nvCxnSpPr>
      <xdr:spPr>
        <a:xfrm flipV="1">
          <a:off x="19545300" y="14665758"/>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153433</xdr:rowOff>
    </xdr:from>
    <xdr:ext cx="469744" cy="259045"/>
    <xdr:sp macro="" textlink="">
      <xdr:nvSpPr>
        <xdr:cNvPr id="738" name="n_1aveValue【消防施設】&#10;一人当たり面積"/>
        <xdr:cNvSpPr txBox="1"/>
      </xdr:nvSpPr>
      <xdr:spPr>
        <a:xfrm>
          <a:off x="210757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154348</xdr:rowOff>
    </xdr:from>
    <xdr:ext cx="469744" cy="259045"/>
    <xdr:sp macro="" textlink="">
      <xdr:nvSpPr>
        <xdr:cNvPr id="739" name="n_2aveValue【消防施設】&#10;一人当たり面積"/>
        <xdr:cNvSpPr txBox="1"/>
      </xdr:nvSpPr>
      <xdr:spPr>
        <a:xfrm>
          <a:off x="20199427" y="1438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146118</xdr:rowOff>
    </xdr:from>
    <xdr:ext cx="469744" cy="259045"/>
    <xdr:sp macro="" textlink="">
      <xdr:nvSpPr>
        <xdr:cNvPr id="740" name="n_3aveValue【消防施設】&#10;一人当たり面積"/>
        <xdr:cNvSpPr txBox="1"/>
      </xdr:nvSpPr>
      <xdr:spPr>
        <a:xfrm>
          <a:off x="19310427" y="1437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130776</xdr:rowOff>
    </xdr:from>
    <xdr:ext cx="469744" cy="259045"/>
    <xdr:sp macro="" textlink="">
      <xdr:nvSpPr>
        <xdr:cNvPr id="741" name="n_1mainValue【消防施設】&#10;一人当たり面積"/>
        <xdr:cNvSpPr txBox="1"/>
      </xdr:nvSpPr>
      <xdr:spPr>
        <a:xfrm>
          <a:off x="21075727" y="14704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134435</xdr:rowOff>
    </xdr:from>
    <xdr:ext cx="469744" cy="259045"/>
    <xdr:sp macro="" textlink="">
      <xdr:nvSpPr>
        <xdr:cNvPr id="742" name="n_2mainValue【消防施設】&#10;一人当たり面積"/>
        <xdr:cNvSpPr txBox="1"/>
      </xdr:nvSpPr>
      <xdr:spPr>
        <a:xfrm>
          <a:off x="20199427" y="14707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137177</xdr:rowOff>
    </xdr:from>
    <xdr:ext cx="469744" cy="259045"/>
    <xdr:sp macro="" textlink="">
      <xdr:nvSpPr>
        <xdr:cNvPr id="743" name="n_3mainValue【消防施設】&#10;一人当たり面積"/>
        <xdr:cNvSpPr txBox="1"/>
      </xdr:nvSpPr>
      <xdr:spPr>
        <a:xfrm>
          <a:off x="19310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4" name="正方形/長方形 7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5" name="正方形/長方形 7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6" name="正方形/長方形 7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7" name="正方形/長方形 7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8" name="正方形/長方形 7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9" name="正方形/長方形 7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0" name="正方形/長方形 7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1" name="正方形/長方形 75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2" name="テキスト ボックス 75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3" name="直線コネクタ 75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754" name="直線コネクタ 75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755" name="テキスト ボックス 754"/>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6" name="直線コネクタ 75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7" name="テキスト ボックス 75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8" name="直線コネクタ 75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9" name="テキスト ボックス 75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0" name="直線コネクタ 75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1" name="テキスト ボックス 76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2" name="直線コネクタ 76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63" name="テキスト ボックス 762"/>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65" name="テキスト ボックス 76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767" name="直線コネクタ 766"/>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768"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9" name="直線コネクタ 768"/>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770"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771" name="直線コネクタ 770"/>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78757</xdr:rowOff>
    </xdr:from>
    <xdr:ext cx="405111" cy="259045"/>
    <xdr:sp macro="" textlink="">
      <xdr:nvSpPr>
        <xdr:cNvPr id="772" name="【庁舎】&#10;有形固定資産減価償却率平均値テキスト"/>
        <xdr:cNvSpPr txBox="1"/>
      </xdr:nvSpPr>
      <xdr:spPr>
        <a:xfrm>
          <a:off x="16357600" y="1790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100330</xdr:rowOff>
    </xdr:from>
    <xdr:to>
      <xdr:col>85</xdr:col>
      <xdr:colOff>177800</xdr:colOff>
      <xdr:row>105</xdr:row>
      <xdr:rowOff>30480</xdr:rowOff>
    </xdr:to>
    <xdr:sp macro="" textlink="">
      <xdr:nvSpPr>
        <xdr:cNvPr id="773" name="フローチャート: 判断 772"/>
        <xdr:cNvSpPr/>
      </xdr:nvSpPr>
      <xdr:spPr>
        <a:xfrm>
          <a:off x="16268700" y="1793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90170</xdr:rowOff>
    </xdr:from>
    <xdr:to>
      <xdr:col>81</xdr:col>
      <xdr:colOff>101600</xdr:colOff>
      <xdr:row>105</xdr:row>
      <xdr:rowOff>20320</xdr:rowOff>
    </xdr:to>
    <xdr:sp macro="" textlink="">
      <xdr:nvSpPr>
        <xdr:cNvPr id="774" name="フローチャート: 判断 773"/>
        <xdr:cNvSpPr/>
      </xdr:nvSpPr>
      <xdr:spPr>
        <a:xfrm>
          <a:off x="15430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67311</xdr:rowOff>
    </xdr:from>
    <xdr:to>
      <xdr:col>76</xdr:col>
      <xdr:colOff>165100</xdr:colOff>
      <xdr:row>104</xdr:row>
      <xdr:rowOff>168911</xdr:rowOff>
    </xdr:to>
    <xdr:sp macro="" textlink="">
      <xdr:nvSpPr>
        <xdr:cNvPr id="775" name="フローチャート: 判断 774"/>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144780</xdr:rowOff>
    </xdr:from>
    <xdr:to>
      <xdr:col>72</xdr:col>
      <xdr:colOff>38100</xdr:colOff>
      <xdr:row>105</xdr:row>
      <xdr:rowOff>74930</xdr:rowOff>
    </xdr:to>
    <xdr:sp macro="" textlink="">
      <xdr:nvSpPr>
        <xdr:cNvPr id="776" name="フローチャート: 判断 775"/>
        <xdr:cNvSpPr/>
      </xdr:nvSpPr>
      <xdr:spPr>
        <a:xfrm>
          <a:off x="13652500" y="1797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170180</xdr:rowOff>
    </xdr:from>
    <xdr:to>
      <xdr:col>85</xdr:col>
      <xdr:colOff>177800</xdr:colOff>
      <xdr:row>103</xdr:row>
      <xdr:rowOff>100330</xdr:rowOff>
    </xdr:to>
    <xdr:sp macro="" textlink="">
      <xdr:nvSpPr>
        <xdr:cNvPr id="782" name="楕円 781"/>
        <xdr:cNvSpPr/>
      </xdr:nvSpPr>
      <xdr:spPr>
        <a:xfrm>
          <a:off x="16268700" y="1765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21607</xdr:rowOff>
    </xdr:from>
    <xdr:ext cx="405111" cy="259045"/>
    <xdr:sp macro="" textlink="">
      <xdr:nvSpPr>
        <xdr:cNvPr id="783" name="【庁舎】&#10;有形固定資産減価償却率該当値テキスト"/>
        <xdr:cNvSpPr txBox="1"/>
      </xdr:nvSpPr>
      <xdr:spPr>
        <a:xfrm>
          <a:off x="16357600" y="1750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3811</xdr:rowOff>
    </xdr:from>
    <xdr:to>
      <xdr:col>81</xdr:col>
      <xdr:colOff>101600</xdr:colOff>
      <xdr:row>103</xdr:row>
      <xdr:rowOff>105411</xdr:rowOff>
    </xdr:to>
    <xdr:sp macro="" textlink="">
      <xdr:nvSpPr>
        <xdr:cNvPr id="784" name="楕円 783"/>
        <xdr:cNvSpPr/>
      </xdr:nvSpPr>
      <xdr:spPr>
        <a:xfrm>
          <a:off x="15430500" y="1766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49530</xdr:rowOff>
    </xdr:from>
    <xdr:to>
      <xdr:col>85</xdr:col>
      <xdr:colOff>127000</xdr:colOff>
      <xdr:row>103</xdr:row>
      <xdr:rowOff>54611</xdr:rowOff>
    </xdr:to>
    <xdr:cxnSp macro="">
      <xdr:nvCxnSpPr>
        <xdr:cNvPr id="785" name="直線コネクタ 784"/>
        <xdr:cNvCxnSpPr/>
      </xdr:nvCxnSpPr>
      <xdr:spPr>
        <a:xfrm flipV="1">
          <a:off x="15481300" y="17708880"/>
          <a:ext cx="8382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19050</xdr:rowOff>
    </xdr:from>
    <xdr:to>
      <xdr:col>76</xdr:col>
      <xdr:colOff>165100</xdr:colOff>
      <xdr:row>103</xdr:row>
      <xdr:rowOff>120650</xdr:rowOff>
    </xdr:to>
    <xdr:sp macro="" textlink="">
      <xdr:nvSpPr>
        <xdr:cNvPr id="786" name="楕円 785"/>
        <xdr:cNvSpPr/>
      </xdr:nvSpPr>
      <xdr:spPr>
        <a:xfrm>
          <a:off x="14541500" y="1767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54611</xdr:rowOff>
    </xdr:from>
    <xdr:to>
      <xdr:col>81</xdr:col>
      <xdr:colOff>50800</xdr:colOff>
      <xdr:row>103</xdr:row>
      <xdr:rowOff>69850</xdr:rowOff>
    </xdr:to>
    <xdr:cxnSp macro="">
      <xdr:nvCxnSpPr>
        <xdr:cNvPr id="787" name="直線コネクタ 786"/>
        <xdr:cNvCxnSpPr/>
      </xdr:nvCxnSpPr>
      <xdr:spPr>
        <a:xfrm flipV="1">
          <a:off x="14592300" y="177139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60961</xdr:rowOff>
    </xdr:from>
    <xdr:to>
      <xdr:col>72</xdr:col>
      <xdr:colOff>38100</xdr:colOff>
      <xdr:row>103</xdr:row>
      <xdr:rowOff>162561</xdr:rowOff>
    </xdr:to>
    <xdr:sp macro="" textlink="">
      <xdr:nvSpPr>
        <xdr:cNvPr id="788" name="楕円 787"/>
        <xdr:cNvSpPr/>
      </xdr:nvSpPr>
      <xdr:spPr>
        <a:xfrm>
          <a:off x="13652500" y="1772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69850</xdr:rowOff>
    </xdr:from>
    <xdr:to>
      <xdr:col>76</xdr:col>
      <xdr:colOff>114300</xdr:colOff>
      <xdr:row>103</xdr:row>
      <xdr:rowOff>111761</xdr:rowOff>
    </xdr:to>
    <xdr:cxnSp macro="">
      <xdr:nvCxnSpPr>
        <xdr:cNvPr id="789" name="直線コネクタ 788"/>
        <xdr:cNvCxnSpPr/>
      </xdr:nvCxnSpPr>
      <xdr:spPr>
        <a:xfrm flipV="1">
          <a:off x="13703300" y="1772920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11447</xdr:rowOff>
    </xdr:from>
    <xdr:ext cx="405111" cy="259045"/>
    <xdr:sp macro="" textlink="">
      <xdr:nvSpPr>
        <xdr:cNvPr id="790" name="n_1aveValue【庁舎】&#10;有形固定資産減価償却率"/>
        <xdr:cNvSpPr txBox="1"/>
      </xdr:nvSpPr>
      <xdr:spPr>
        <a:xfrm>
          <a:off x="15266044" y="180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160038</xdr:rowOff>
    </xdr:from>
    <xdr:ext cx="405111" cy="259045"/>
    <xdr:sp macro="" textlink="">
      <xdr:nvSpPr>
        <xdr:cNvPr id="791" name="n_2aveValue【庁舎】&#10;有形固定資産減価償却率"/>
        <xdr:cNvSpPr txBox="1"/>
      </xdr:nvSpPr>
      <xdr:spPr>
        <a:xfrm>
          <a:off x="14389744" y="179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66057</xdr:rowOff>
    </xdr:from>
    <xdr:ext cx="405111" cy="259045"/>
    <xdr:sp macro="" textlink="">
      <xdr:nvSpPr>
        <xdr:cNvPr id="792" name="n_3aveValue【庁舎】&#10;有形固定資産減価償却率"/>
        <xdr:cNvSpPr txBox="1"/>
      </xdr:nvSpPr>
      <xdr:spPr>
        <a:xfrm>
          <a:off x="13500744" y="18068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121938</xdr:rowOff>
    </xdr:from>
    <xdr:ext cx="405111" cy="259045"/>
    <xdr:sp macro="" textlink="">
      <xdr:nvSpPr>
        <xdr:cNvPr id="793" name="n_1mainValue【庁舎】&#10;有形固定資産減価償却率"/>
        <xdr:cNvSpPr txBox="1"/>
      </xdr:nvSpPr>
      <xdr:spPr>
        <a:xfrm>
          <a:off x="15266044" y="17438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137177</xdr:rowOff>
    </xdr:from>
    <xdr:ext cx="405111" cy="259045"/>
    <xdr:sp macro="" textlink="">
      <xdr:nvSpPr>
        <xdr:cNvPr id="794" name="n_2mainValue【庁舎】&#10;有形固定資産減価償却率"/>
        <xdr:cNvSpPr txBox="1"/>
      </xdr:nvSpPr>
      <xdr:spPr>
        <a:xfrm>
          <a:off x="14389744" y="17453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7638</xdr:rowOff>
    </xdr:from>
    <xdr:ext cx="405111" cy="259045"/>
    <xdr:sp macro="" textlink="">
      <xdr:nvSpPr>
        <xdr:cNvPr id="795" name="n_3mainValue【庁舎】&#10;有形固定資産減価償却率"/>
        <xdr:cNvSpPr txBox="1"/>
      </xdr:nvSpPr>
      <xdr:spPr>
        <a:xfrm>
          <a:off x="13500744" y="17495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6" name="直線コネクタ 80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7" name="テキスト ボックス 80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8" name="直線コネクタ 80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9" name="テキスト ボックス 80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0" name="直線コネクタ 80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1" name="テキスト ボックス 81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2" name="直線コネクタ 81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3" name="テキスト ボックス 81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4" name="直線コネクタ 81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5" name="テキスト ボックス 81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6" name="直線コネクタ 81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7" name="テキスト ボックス 81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94162</xdr:rowOff>
    </xdr:from>
    <xdr:to>
      <xdr:col>116</xdr:col>
      <xdr:colOff>62864</xdr:colOff>
      <xdr:row>107</xdr:row>
      <xdr:rowOff>167639</xdr:rowOff>
    </xdr:to>
    <xdr:cxnSp macro="">
      <xdr:nvCxnSpPr>
        <xdr:cNvPr id="821" name="直線コネクタ 820"/>
        <xdr:cNvCxnSpPr/>
      </xdr:nvCxnSpPr>
      <xdr:spPr>
        <a:xfrm flipV="1">
          <a:off x="22160864" y="17067712"/>
          <a:ext cx="0" cy="1445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xdr:rowOff>
    </xdr:from>
    <xdr:ext cx="469744" cy="259045"/>
    <xdr:sp macro="" textlink="">
      <xdr:nvSpPr>
        <xdr:cNvPr id="822" name="【庁舎】&#10;一人当たり面積最小値テキスト"/>
        <xdr:cNvSpPr txBox="1"/>
      </xdr:nvSpPr>
      <xdr:spPr>
        <a:xfrm>
          <a:off x="22199600"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167639</xdr:rowOff>
    </xdr:from>
    <xdr:to>
      <xdr:col>116</xdr:col>
      <xdr:colOff>152400</xdr:colOff>
      <xdr:row>107</xdr:row>
      <xdr:rowOff>167639</xdr:rowOff>
    </xdr:to>
    <xdr:cxnSp macro="">
      <xdr:nvCxnSpPr>
        <xdr:cNvPr id="823" name="直線コネクタ 822"/>
        <xdr:cNvCxnSpPr/>
      </xdr:nvCxnSpPr>
      <xdr:spPr>
        <a:xfrm>
          <a:off x="22072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40839</xdr:rowOff>
    </xdr:from>
    <xdr:ext cx="469744" cy="259045"/>
    <xdr:sp macro="" textlink="">
      <xdr:nvSpPr>
        <xdr:cNvPr id="824" name="【庁舎】&#10;一人当たり面積最大値テキスト"/>
        <xdr:cNvSpPr txBox="1"/>
      </xdr:nvSpPr>
      <xdr:spPr>
        <a:xfrm>
          <a:off x="22199600" y="168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94162</xdr:rowOff>
    </xdr:from>
    <xdr:to>
      <xdr:col>116</xdr:col>
      <xdr:colOff>152400</xdr:colOff>
      <xdr:row>99</xdr:row>
      <xdr:rowOff>94162</xdr:rowOff>
    </xdr:to>
    <xdr:cxnSp macro="">
      <xdr:nvCxnSpPr>
        <xdr:cNvPr id="825" name="直線コネクタ 824"/>
        <xdr:cNvCxnSpPr/>
      </xdr:nvCxnSpPr>
      <xdr:spPr>
        <a:xfrm>
          <a:off x="22072600" y="1706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51179</xdr:rowOff>
    </xdr:from>
    <xdr:ext cx="469744" cy="259045"/>
    <xdr:sp macro="" textlink="">
      <xdr:nvSpPr>
        <xdr:cNvPr id="826" name="【庁舎】&#10;一人当たり面積平均値テキスト"/>
        <xdr:cNvSpPr txBox="1"/>
      </xdr:nvSpPr>
      <xdr:spPr>
        <a:xfrm>
          <a:off x="22199600" y="18053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827" name="フローチャート: 判断 826"/>
        <xdr:cNvSpPr/>
      </xdr:nvSpPr>
      <xdr:spPr>
        <a:xfrm>
          <a:off x="221107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90714</xdr:rowOff>
    </xdr:from>
    <xdr:to>
      <xdr:col>112</xdr:col>
      <xdr:colOff>38100</xdr:colOff>
      <xdr:row>106</xdr:row>
      <xdr:rowOff>20864</xdr:rowOff>
    </xdr:to>
    <xdr:sp macro="" textlink="">
      <xdr:nvSpPr>
        <xdr:cNvPr id="828" name="フローチャート: 判断 827"/>
        <xdr:cNvSpPr/>
      </xdr:nvSpPr>
      <xdr:spPr>
        <a:xfrm>
          <a:off x="21272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128270</xdr:rowOff>
    </xdr:from>
    <xdr:to>
      <xdr:col>107</xdr:col>
      <xdr:colOff>101600</xdr:colOff>
      <xdr:row>106</xdr:row>
      <xdr:rowOff>58420</xdr:rowOff>
    </xdr:to>
    <xdr:sp macro="" textlink="">
      <xdr:nvSpPr>
        <xdr:cNvPr id="829" name="フローチャート: 判断 828"/>
        <xdr:cNvSpPr/>
      </xdr:nvSpPr>
      <xdr:spPr>
        <a:xfrm>
          <a:off x="20383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138068</xdr:rowOff>
    </xdr:from>
    <xdr:to>
      <xdr:col>102</xdr:col>
      <xdr:colOff>165100</xdr:colOff>
      <xdr:row>106</xdr:row>
      <xdr:rowOff>68218</xdr:rowOff>
    </xdr:to>
    <xdr:sp macro="" textlink="">
      <xdr:nvSpPr>
        <xdr:cNvPr id="830" name="フローチャート: 判断 829"/>
        <xdr:cNvSpPr/>
      </xdr:nvSpPr>
      <xdr:spPr>
        <a:xfrm>
          <a:off x="19494500" y="1814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62956</xdr:rowOff>
    </xdr:from>
    <xdr:to>
      <xdr:col>116</xdr:col>
      <xdr:colOff>114300</xdr:colOff>
      <xdr:row>104</xdr:row>
      <xdr:rowOff>164556</xdr:rowOff>
    </xdr:to>
    <xdr:sp macro="" textlink="">
      <xdr:nvSpPr>
        <xdr:cNvPr id="836" name="楕円 835"/>
        <xdr:cNvSpPr/>
      </xdr:nvSpPr>
      <xdr:spPr>
        <a:xfrm>
          <a:off x="22110700" y="1789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85833</xdr:rowOff>
    </xdr:from>
    <xdr:ext cx="469744" cy="259045"/>
    <xdr:sp macro="" textlink="">
      <xdr:nvSpPr>
        <xdr:cNvPr id="837" name="【庁舎】&#10;一人当たり面積該当値テキスト"/>
        <xdr:cNvSpPr txBox="1"/>
      </xdr:nvSpPr>
      <xdr:spPr>
        <a:xfrm>
          <a:off x="22199600" y="177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74386</xdr:rowOff>
    </xdr:from>
    <xdr:to>
      <xdr:col>112</xdr:col>
      <xdr:colOff>38100</xdr:colOff>
      <xdr:row>105</xdr:row>
      <xdr:rowOff>4536</xdr:rowOff>
    </xdr:to>
    <xdr:sp macro="" textlink="">
      <xdr:nvSpPr>
        <xdr:cNvPr id="838" name="楕円 837"/>
        <xdr:cNvSpPr/>
      </xdr:nvSpPr>
      <xdr:spPr>
        <a:xfrm>
          <a:off x="21272500" y="1790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113756</xdr:rowOff>
    </xdr:from>
    <xdr:to>
      <xdr:col>116</xdr:col>
      <xdr:colOff>63500</xdr:colOff>
      <xdr:row>104</xdr:row>
      <xdr:rowOff>125186</xdr:rowOff>
    </xdr:to>
    <xdr:cxnSp macro="">
      <xdr:nvCxnSpPr>
        <xdr:cNvPr id="839" name="直線コネクタ 838"/>
        <xdr:cNvCxnSpPr/>
      </xdr:nvCxnSpPr>
      <xdr:spPr>
        <a:xfrm flipV="1">
          <a:off x="21323300" y="17944556"/>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123371</xdr:rowOff>
    </xdr:from>
    <xdr:to>
      <xdr:col>107</xdr:col>
      <xdr:colOff>101600</xdr:colOff>
      <xdr:row>105</xdr:row>
      <xdr:rowOff>53521</xdr:rowOff>
    </xdr:to>
    <xdr:sp macro="" textlink="">
      <xdr:nvSpPr>
        <xdr:cNvPr id="840" name="楕円 839"/>
        <xdr:cNvSpPr/>
      </xdr:nvSpPr>
      <xdr:spPr>
        <a:xfrm>
          <a:off x="20383500" y="179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125186</xdr:rowOff>
    </xdr:from>
    <xdr:to>
      <xdr:col>111</xdr:col>
      <xdr:colOff>177800</xdr:colOff>
      <xdr:row>105</xdr:row>
      <xdr:rowOff>2721</xdr:rowOff>
    </xdr:to>
    <xdr:cxnSp macro="">
      <xdr:nvCxnSpPr>
        <xdr:cNvPr id="841" name="直線コネクタ 840"/>
        <xdr:cNvCxnSpPr/>
      </xdr:nvCxnSpPr>
      <xdr:spPr>
        <a:xfrm flipV="1">
          <a:off x="20434300" y="17955986"/>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121738</xdr:rowOff>
    </xdr:from>
    <xdr:to>
      <xdr:col>102</xdr:col>
      <xdr:colOff>165100</xdr:colOff>
      <xdr:row>105</xdr:row>
      <xdr:rowOff>51888</xdr:rowOff>
    </xdr:to>
    <xdr:sp macro="" textlink="">
      <xdr:nvSpPr>
        <xdr:cNvPr id="842" name="楕円 841"/>
        <xdr:cNvSpPr/>
      </xdr:nvSpPr>
      <xdr:spPr>
        <a:xfrm>
          <a:off x="19494500" y="1795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1088</xdr:rowOff>
    </xdr:from>
    <xdr:to>
      <xdr:col>107</xdr:col>
      <xdr:colOff>50800</xdr:colOff>
      <xdr:row>105</xdr:row>
      <xdr:rowOff>2721</xdr:rowOff>
    </xdr:to>
    <xdr:cxnSp macro="">
      <xdr:nvCxnSpPr>
        <xdr:cNvPr id="843" name="直線コネクタ 842"/>
        <xdr:cNvCxnSpPr/>
      </xdr:nvCxnSpPr>
      <xdr:spPr>
        <a:xfrm>
          <a:off x="19545300" y="18003338"/>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11991</xdr:rowOff>
    </xdr:from>
    <xdr:ext cx="469744" cy="259045"/>
    <xdr:sp macro="" textlink="">
      <xdr:nvSpPr>
        <xdr:cNvPr id="844" name="n_1aveValue【庁舎】&#10;一人当たり面積"/>
        <xdr:cNvSpPr txBox="1"/>
      </xdr:nvSpPr>
      <xdr:spPr>
        <a:xfrm>
          <a:off x="210757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49547</xdr:rowOff>
    </xdr:from>
    <xdr:ext cx="469744" cy="259045"/>
    <xdr:sp macro="" textlink="">
      <xdr:nvSpPr>
        <xdr:cNvPr id="845" name="n_2aveValue【庁舎】&#10;一人当たり面積"/>
        <xdr:cNvSpPr txBox="1"/>
      </xdr:nvSpPr>
      <xdr:spPr>
        <a:xfrm>
          <a:off x="20199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59345</xdr:rowOff>
    </xdr:from>
    <xdr:ext cx="469744" cy="259045"/>
    <xdr:sp macro="" textlink="">
      <xdr:nvSpPr>
        <xdr:cNvPr id="846" name="n_3aveValue【庁舎】&#10;一人当たり面積"/>
        <xdr:cNvSpPr txBox="1"/>
      </xdr:nvSpPr>
      <xdr:spPr>
        <a:xfrm>
          <a:off x="19310427" y="1823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21063</xdr:rowOff>
    </xdr:from>
    <xdr:ext cx="469744" cy="259045"/>
    <xdr:sp macro="" textlink="">
      <xdr:nvSpPr>
        <xdr:cNvPr id="847" name="n_1mainValue【庁舎】&#10;一人当たり面積"/>
        <xdr:cNvSpPr txBox="1"/>
      </xdr:nvSpPr>
      <xdr:spPr>
        <a:xfrm>
          <a:off x="21075727" y="1768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70048</xdr:rowOff>
    </xdr:from>
    <xdr:ext cx="469744" cy="259045"/>
    <xdr:sp macro="" textlink="">
      <xdr:nvSpPr>
        <xdr:cNvPr id="848" name="n_2mainValue【庁舎】&#10;一人当たり面積"/>
        <xdr:cNvSpPr txBox="1"/>
      </xdr:nvSpPr>
      <xdr:spPr>
        <a:xfrm>
          <a:off x="20199427" y="1772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68415</xdr:rowOff>
    </xdr:from>
    <xdr:ext cx="469744" cy="259045"/>
    <xdr:sp macro="" textlink="">
      <xdr:nvSpPr>
        <xdr:cNvPr id="849" name="n_3mainValue【庁舎】&#10;一人当たり面積"/>
        <xdr:cNvSpPr txBox="1"/>
      </xdr:nvSpPr>
      <xdr:spPr>
        <a:xfrm>
          <a:off x="19310427" y="1772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類似団体と比較して特に有形固定資産減価償却率が特に高くなっている施設は、</a:t>
          </a:r>
          <a:r>
            <a:rPr kumimoji="1" lang="ja-JP" altLang="en-US" sz="1100">
              <a:solidFill>
                <a:schemeClr val="dk1"/>
              </a:solidFill>
              <a:effectLst/>
              <a:latin typeface="+mn-lt"/>
              <a:ea typeface="+mn-ea"/>
              <a:cs typeface="+mn-cs"/>
            </a:rPr>
            <a:t>体育館・プール、</a:t>
          </a:r>
          <a:r>
            <a:rPr kumimoji="1" lang="ja-JP" altLang="ja-JP" sz="1100">
              <a:solidFill>
                <a:schemeClr val="dk1"/>
              </a:solidFill>
              <a:effectLst/>
              <a:latin typeface="+mn-lt"/>
              <a:ea typeface="+mn-ea"/>
              <a:cs typeface="+mn-cs"/>
            </a:rPr>
            <a:t>福祉施設、市民会館、保健センター・保健所</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庁舎である。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体育館・プール</a:t>
          </a:r>
          <a:r>
            <a:rPr lang="ja-JP" altLang="ja-JP" sz="1100">
              <a:solidFill>
                <a:schemeClr val="dk1"/>
              </a:solidFill>
              <a:effectLst/>
              <a:latin typeface="+mn-lt"/>
              <a:ea typeface="+mn-ea"/>
              <a:cs typeface="+mn-cs"/>
            </a:rPr>
            <a:t>については、半数以上の施設で建築後</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年以上を経過し、老朽化が問題となっているが、財政的な制約もあることから、公共施設等総合管理計画推進委員会において個別施設計画を策定し、老朽化に対処していく。</a:t>
          </a:r>
          <a:endParaRPr lang="ja-JP" altLang="ja-JP" sz="1400">
            <a:effectLst/>
          </a:endParaRPr>
        </a:p>
        <a:p>
          <a:pPr eaLnBrk="1" fontAlgn="auto" latinLnBrk="0" hangingPunct="1"/>
          <a:r>
            <a:rPr lang="ja-JP" altLang="ja-JP" sz="1100">
              <a:solidFill>
                <a:schemeClr val="dk1"/>
              </a:solidFill>
              <a:effectLst/>
              <a:latin typeface="+mn-lt"/>
              <a:ea typeface="+mn-ea"/>
              <a:cs typeface="+mn-cs"/>
            </a:rPr>
            <a:t>福祉施設については、</a:t>
          </a:r>
          <a:r>
            <a:rPr lang="en-US" altLang="ja-JP" sz="1100">
              <a:solidFill>
                <a:schemeClr val="dk1"/>
              </a:solidFill>
              <a:effectLst/>
              <a:latin typeface="+mn-lt"/>
              <a:ea typeface="+mn-ea"/>
              <a:cs typeface="+mn-cs"/>
            </a:rPr>
            <a:t>7</a:t>
          </a:r>
          <a:r>
            <a:rPr lang="ja-JP" altLang="ja-JP" sz="1100">
              <a:solidFill>
                <a:schemeClr val="dk1"/>
              </a:solidFill>
              <a:effectLst/>
              <a:latin typeface="+mn-lt"/>
              <a:ea typeface="+mn-ea"/>
              <a:cs typeface="+mn-cs"/>
            </a:rPr>
            <a:t>棟中</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棟は耐用年数を過ぎており、他の</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棟も老朽化比率</a:t>
          </a:r>
          <a:r>
            <a:rPr lang="en-US" altLang="ja-JP" sz="1100">
              <a:solidFill>
                <a:schemeClr val="dk1"/>
              </a:solidFill>
              <a:effectLst/>
              <a:latin typeface="+mn-lt"/>
              <a:ea typeface="+mn-ea"/>
              <a:cs typeface="+mn-cs"/>
            </a:rPr>
            <a:t>50</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90</a:t>
          </a:r>
          <a:r>
            <a:rPr lang="ja-JP" altLang="ja-JP" sz="1100">
              <a:solidFill>
                <a:schemeClr val="dk1"/>
              </a:solidFill>
              <a:effectLst/>
              <a:latin typeface="+mn-lt"/>
              <a:ea typeface="+mn-ea"/>
              <a:cs typeface="+mn-cs"/>
            </a:rPr>
            <a:t>％であるので、今後は、公共施設等総合管理計画推進委員会において個別施設計画を策定し、長寿命化を検討していく。</a:t>
          </a:r>
          <a:endParaRPr lang="ja-JP" altLang="ja-JP" sz="1400">
            <a:effectLst/>
          </a:endParaRPr>
        </a:p>
        <a:p>
          <a:r>
            <a:rPr lang="ja-JP" altLang="ja-JP" sz="1100">
              <a:solidFill>
                <a:schemeClr val="dk1"/>
              </a:solidFill>
              <a:effectLst/>
              <a:latin typeface="+mn-lt"/>
              <a:ea typeface="+mn-ea"/>
              <a:cs typeface="+mn-cs"/>
            </a:rPr>
            <a:t>市民会館については、</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棟</a:t>
          </a:r>
          <a:r>
            <a:rPr lang="ja-JP" altLang="en-US" sz="1100">
              <a:solidFill>
                <a:schemeClr val="dk1"/>
              </a:solidFill>
              <a:effectLst/>
              <a:latin typeface="+mn-lt"/>
              <a:ea typeface="+mn-ea"/>
              <a:cs typeface="+mn-cs"/>
            </a:rPr>
            <a:t>の建物が</a:t>
          </a:r>
          <a:r>
            <a:rPr lang="ja-JP" altLang="ja-JP" sz="1100">
              <a:solidFill>
                <a:schemeClr val="dk1"/>
              </a:solidFill>
              <a:effectLst/>
              <a:latin typeface="+mn-lt"/>
              <a:ea typeface="+mn-ea"/>
              <a:cs typeface="+mn-cs"/>
            </a:rPr>
            <a:t>老朽化比率</a:t>
          </a:r>
          <a:r>
            <a:rPr lang="en-US" altLang="ja-JP" sz="1100">
              <a:solidFill>
                <a:schemeClr val="dk1"/>
              </a:solidFill>
              <a:effectLst/>
              <a:latin typeface="+mn-lt"/>
              <a:ea typeface="+mn-ea"/>
              <a:cs typeface="+mn-cs"/>
            </a:rPr>
            <a:t>90</a:t>
          </a:r>
          <a:r>
            <a:rPr lang="ja-JP" altLang="ja-JP" sz="1100">
              <a:solidFill>
                <a:schemeClr val="dk1"/>
              </a:solidFill>
              <a:effectLst/>
              <a:latin typeface="+mn-lt"/>
              <a:ea typeface="+mn-ea"/>
              <a:cs typeface="+mn-cs"/>
            </a:rPr>
            <a:t>％を超えている</a:t>
          </a:r>
          <a:r>
            <a:rPr lang="ja-JP" altLang="en-US" sz="1100">
              <a:solidFill>
                <a:schemeClr val="dk1"/>
              </a:solidFill>
              <a:effectLst/>
              <a:latin typeface="+mn-lt"/>
              <a:ea typeface="+mn-ea"/>
              <a:cs typeface="+mn-cs"/>
            </a:rPr>
            <a:t>ため</a:t>
          </a:r>
          <a:r>
            <a:rPr lang="ja-JP" altLang="ja-JP" sz="1100">
              <a:solidFill>
                <a:schemeClr val="dk1"/>
              </a:solidFill>
              <a:effectLst/>
              <a:latin typeface="+mn-lt"/>
              <a:ea typeface="+mn-ea"/>
              <a:cs typeface="+mn-cs"/>
            </a:rPr>
            <a:t>、統廃合を考慮し、公共施設等総合管理計画推進委員会において個別施設計画を策定し、建</a:t>
          </a:r>
          <a:r>
            <a:rPr lang="ja-JP" altLang="en-US" sz="1100">
              <a:solidFill>
                <a:schemeClr val="dk1"/>
              </a:solidFill>
              <a:effectLst/>
              <a:latin typeface="+mn-lt"/>
              <a:ea typeface="+mn-ea"/>
              <a:cs typeface="+mn-cs"/>
            </a:rPr>
            <a:t>て</a:t>
          </a:r>
          <a:r>
            <a:rPr lang="ja-JP" altLang="ja-JP" sz="1100">
              <a:solidFill>
                <a:schemeClr val="dk1"/>
              </a:solidFill>
              <a:effectLst/>
              <a:latin typeface="+mn-lt"/>
              <a:ea typeface="+mn-ea"/>
              <a:cs typeface="+mn-cs"/>
            </a:rPr>
            <a:t>替え及び長寿命化を検討していく。</a:t>
          </a:r>
          <a:endParaRPr lang="ja-JP" altLang="ja-JP" sz="1400">
            <a:effectLst/>
          </a:endParaRPr>
        </a:p>
        <a:p>
          <a:r>
            <a:rPr lang="ja-JP" altLang="ja-JP" sz="1100">
              <a:solidFill>
                <a:schemeClr val="dk1"/>
              </a:solidFill>
              <a:effectLst/>
              <a:latin typeface="+mn-lt"/>
              <a:ea typeface="+mn-ea"/>
              <a:cs typeface="+mn-cs"/>
            </a:rPr>
            <a:t>庁舎については、両支所の主要な庁舎が老朽化しているため、公共施設等総合管理計画推進委員会において個別施設計画を策定し、長寿命化を検討していく。</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保健センター・保健所については、６棟中１棟は建築後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年以上を経過し老朽化しているため、</a:t>
          </a:r>
          <a:r>
            <a:rPr lang="ja-JP" altLang="ja-JP" sz="1100">
              <a:solidFill>
                <a:schemeClr val="dk1"/>
              </a:solidFill>
              <a:effectLst/>
              <a:latin typeface="+mn-lt"/>
              <a:ea typeface="+mn-ea"/>
              <a:cs typeface="+mn-cs"/>
            </a:rPr>
            <a:t>公共施設等総合管理計画推進委員会において個別施設計画を策定し、建替え及び長寿命化を検討していく。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27474047</v>
      </c>
      <c r="BO4" s="461"/>
      <c r="BP4" s="461"/>
      <c r="BQ4" s="461"/>
      <c r="BR4" s="461"/>
      <c r="BS4" s="461"/>
      <c r="BT4" s="461"/>
      <c r="BU4" s="462"/>
      <c r="BV4" s="460">
        <v>27270943</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4.5</v>
      </c>
      <c r="CU4" s="642"/>
      <c r="CV4" s="642"/>
      <c r="CW4" s="642"/>
      <c r="CX4" s="642"/>
      <c r="CY4" s="642"/>
      <c r="CZ4" s="642"/>
      <c r="DA4" s="643"/>
      <c r="DB4" s="641">
        <v>5.6</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26807787</v>
      </c>
      <c r="BO5" s="466"/>
      <c r="BP5" s="466"/>
      <c r="BQ5" s="466"/>
      <c r="BR5" s="466"/>
      <c r="BS5" s="466"/>
      <c r="BT5" s="466"/>
      <c r="BU5" s="467"/>
      <c r="BV5" s="465">
        <v>26626128</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88.6</v>
      </c>
      <c r="CU5" s="436"/>
      <c r="CV5" s="436"/>
      <c r="CW5" s="436"/>
      <c r="CX5" s="436"/>
      <c r="CY5" s="436"/>
      <c r="CZ5" s="436"/>
      <c r="DA5" s="437"/>
      <c r="DB5" s="435">
        <v>88.8</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666260</v>
      </c>
      <c r="BO6" s="466"/>
      <c r="BP6" s="466"/>
      <c r="BQ6" s="466"/>
      <c r="BR6" s="466"/>
      <c r="BS6" s="466"/>
      <c r="BT6" s="466"/>
      <c r="BU6" s="467"/>
      <c r="BV6" s="465">
        <v>644815</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92.6</v>
      </c>
      <c r="CU6" s="616"/>
      <c r="CV6" s="616"/>
      <c r="CW6" s="616"/>
      <c r="CX6" s="616"/>
      <c r="CY6" s="616"/>
      <c r="CZ6" s="616"/>
      <c r="DA6" s="617"/>
      <c r="DB6" s="615">
        <v>92.9</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94</v>
      </c>
      <c r="AV7" s="523"/>
      <c r="AW7" s="523"/>
      <c r="AX7" s="523"/>
      <c r="AY7" s="445" t="s">
        <v>105</v>
      </c>
      <c r="AZ7" s="446"/>
      <c r="BA7" s="446"/>
      <c r="BB7" s="446"/>
      <c r="BC7" s="446"/>
      <c r="BD7" s="446"/>
      <c r="BE7" s="446"/>
      <c r="BF7" s="446"/>
      <c r="BG7" s="446"/>
      <c r="BH7" s="446"/>
      <c r="BI7" s="446"/>
      <c r="BJ7" s="446"/>
      <c r="BK7" s="446"/>
      <c r="BL7" s="446"/>
      <c r="BM7" s="447"/>
      <c r="BN7" s="465">
        <v>163578</v>
      </c>
      <c r="BO7" s="466"/>
      <c r="BP7" s="466"/>
      <c r="BQ7" s="466"/>
      <c r="BR7" s="466"/>
      <c r="BS7" s="466"/>
      <c r="BT7" s="466"/>
      <c r="BU7" s="467"/>
      <c r="BV7" s="465">
        <v>16917</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11113128</v>
      </c>
      <c r="CU7" s="466"/>
      <c r="CV7" s="466"/>
      <c r="CW7" s="466"/>
      <c r="CX7" s="466"/>
      <c r="CY7" s="466"/>
      <c r="CZ7" s="466"/>
      <c r="DA7" s="467"/>
      <c r="DB7" s="465">
        <v>11266890</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108</v>
      </c>
      <c r="AV8" s="523"/>
      <c r="AW8" s="523"/>
      <c r="AX8" s="523"/>
      <c r="AY8" s="445" t="s">
        <v>109</v>
      </c>
      <c r="AZ8" s="446"/>
      <c r="BA8" s="446"/>
      <c r="BB8" s="446"/>
      <c r="BC8" s="446"/>
      <c r="BD8" s="446"/>
      <c r="BE8" s="446"/>
      <c r="BF8" s="446"/>
      <c r="BG8" s="446"/>
      <c r="BH8" s="446"/>
      <c r="BI8" s="446"/>
      <c r="BJ8" s="446"/>
      <c r="BK8" s="446"/>
      <c r="BL8" s="446"/>
      <c r="BM8" s="447"/>
      <c r="BN8" s="465">
        <v>502682</v>
      </c>
      <c r="BO8" s="466"/>
      <c r="BP8" s="466"/>
      <c r="BQ8" s="466"/>
      <c r="BR8" s="466"/>
      <c r="BS8" s="466"/>
      <c r="BT8" s="466"/>
      <c r="BU8" s="467"/>
      <c r="BV8" s="465">
        <v>627898</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0.38</v>
      </c>
      <c r="CU8" s="579"/>
      <c r="CV8" s="579"/>
      <c r="CW8" s="579"/>
      <c r="CX8" s="579"/>
      <c r="CY8" s="579"/>
      <c r="CZ8" s="579"/>
      <c r="DA8" s="580"/>
      <c r="DB8" s="578">
        <v>0.37</v>
      </c>
      <c r="DC8" s="579"/>
      <c r="DD8" s="579"/>
      <c r="DE8" s="579"/>
      <c r="DF8" s="579"/>
      <c r="DG8" s="579"/>
      <c r="DH8" s="579"/>
      <c r="DI8" s="580"/>
      <c r="DJ8" s="185"/>
      <c r="DK8" s="185"/>
      <c r="DL8" s="185"/>
      <c r="DM8" s="185"/>
      <c r="DN8" s="185"/>
      <c r="DO8" s="185"/>
    </row>
    <row r="9" spans="1:119" ht="18.75" customHeight="1" thickBot="1" x14ac:dyDescent="0.2">
      <c r="A9" s="186"/>
      <c r="B9" s="604" t="s">
        <v>111</v>
      </c>
      <c r="C9" s="605"/>
      <c r="D9" s="605"/>
      <c r="E9" s="605"/>
      <c r="F9" s="605"/>
      <c r="G9" s="605"/>
      <c r="H9" s="605"/>
      <c r="I9" s="605"/>
      <c r="J9" s="605"/>
      <c r="K9" s="528"/>
      <c r="L9" s="606" t="s">
        <v>112</v>
      </c>
      <c r="M9" s="607"/>
      <c r="N9" s="607"/>
      <c r="O9" s="607"/>
      <c r="P9" s="607"/>
      <c r="Q9" s="608"/>
      <c r="R9" s="609">
        <v>31479</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94</v>
      </c>
      <c r="AV9" s="523"/>
      <c r="AW9" s="523"/>
      <c r="AX9" s="523"/>
      <c r="AY9" s="445" t="s">
        <v>115</v>
      </c>
      <c r="AZ9" s="446"/>
      <c r="BA9" s="446"/>
      <c r="BB9" s="446"/>
      <c r="BC9" s="446"/>
      <c r="BD9" s="446"/>
      <c r="BE9" s="446"/>
      <c r="BF9" s="446"/>
      <c r="BG9" s="446"/>
      <c r="BH9" s="446"/>
      <c r="BI9" s="446"/>
      <c r="BJ9" s="446"/>
      <c r="BK9" s="446"/>
      <c r="BL9" s="446"/>
      <c r="BM9" s="447"/>
      <c r="BN9" s="465">
        <v>-125216</v>
      </c>
      <c r="BO9" s="466"/>
      <c r="BP9" s="466"/>
      <c r="BQ9" s="466"/>
      <c r="BR9" s="466"/>
      <c r="BS9" s="466"/>
      <c r="BT9" s="466"/>
      <c r="BU9" s="467"/>
      <c r="BV9" s="465">
        <v>35197</v>
      </c>
      <c r="BW9" s="466"/>
      <c r="BX9" s="466"/>
      <c r="BY9" s="466"/>
      <c r="BZ9" s="466"/>
      <c r="CA9" s="466"/>
      <c r="CB9" s="466"/>
      <c r="CC9" s="467"/>
      <c r="CD9" s="474" t="s">
        <v>116</v>
      </c>
      <c r="CE9" s="475"/>
      <c r="CF9" s="475"/>
      <c r="CG9" s="475"/>
      <c r="CH9" s="475"/>
      <c r="CI9" s="475"/>
      <c r="CJ9" s="475"/>
      <c r="CK9" s="475"/>
      <c r="CL9" s="475"/>
      <c r="CM9" s="475"/>
      <c r="CN9" s="475"/>
      <c r="CO9" s="475"/>
      <c r="CP9" s="475"/>
      <c r="CQ9" s="475"/>
      <c r="CR9" s="475"/>
      <c r="CS9" s="476"/>
      <c r="CT9" s="435">
        <v>20.3</v>
      </c>
      <c r="CU9" s="436"/>
      <c r="CV9" s="436"/>
      <c r="CW9" s="436"/>
      <c r="CX9" s="436"/>
      <c r="CY9" s="436"/>
      <c r="CZ9" s="436"/>
      <c r="DA9" s="437"/>
      <c r="DB9" s="435">
        <v>19.600000000000001</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117</v>
      </c>
      <c r="M10" s="439"/>
      <c r="N10" s="439"/>
      <c r="O10" s="439"/>
      <c r="P10" s="439"/>
      <c r="Q10" s="440"/>
      <c r="R10" s="441">
        <v>33034</v>
      </c>
      <c r="S10" s="442"/>
      <c r="T10" s="442"/>
      <c r="U10" s="442"/>
      <c r="V10" s="444"/>
      <c r="W10" s="613"/>
      <c r="X10" s="427"/>
      <c r="Y10" s="427"/>
      <c r="Z10" s="427"/>
      <c r="AA10" s="427"/>
      <c r="AB10" s="427"/>
      <c r="AC10" s="427"/>
      <c r="AD10" s="427"/>
      <c r="AE10" s="427"/>
      <c r="AF10" s="427"/>
      <c r="AG10" s="427"/>
      <c r="AH10" s="427"/>
      <c r="AI10" s="427"/>
      <c r="AJ10" s="427"/>
      <c r="AK10" s="427"/>
      <c r="AL10" s="614"/>
      <c r="AM10" s="534" t="s">
        <v>118</v>
      </c>
      <c r="AN10" s="439"/>
      <c r="AO10" s="439"/>
      <c r="AP10" s="439"/>
      <c r="AQ10" s="439"/>
      <c r="AR10" s="439"/>
      <c r="AS10" s="439"/>
      <c r="AT10" s="440"/>
      <c r="AU10" s="522" t="s">
        <v>119</v>
      </c>
      <c r="AV10" s="523"/>
      <c r="AW10" s="523"/>
      <c r="AX10" s="523"/>
      <c r="AY10" s="445" t="s">
        <v>120</v>
      </c>
      <c r="AZ10" s="446"/>
      <c r="BA10" s="446"/>
      <c r="BB10" s="446"/>
      <c r="BC10" s="446"/>
      <c r="BD10" s="446"/>
      <c r="BE10" s="446"/>
      <c r="BF10" s="446"/>
      <c r="BG10" s="446"/>
      <c r="BH10" s="446"/>
      <c r="BI10" s="446"/>
      <c r="BJ10" s="446"/>
      <c r="BK10" s="446"/>
      <c r="BL10" s="446"/>
      <c r="BM10" s="447"/>
      <c r="BN10" s="465">
        <v>8781</v>
      </c>
      <c r="BO10" s="466"/>
      <c r="BP10" s="466"/>
      <c r="BQ10" s="466"/>
      <c r="BR10" s="466"/>
      <c r="BS10" s="466"/>
      <c r="BT10" s="466"/>
      <c r="BU10" s="467"/>
      <c r="BV10" s="465">
        <v>48279</v>
      </c>
      <c r="BW10" s="466"/>
      <c r="BX10" s="466"/>
      <c r="BY10" s="466"/>
      <c r="BZ10" s="466"/>
      <c r="CA10" s="466"/>
      <c r="CB10" s="466"/>
      <c r="CC10" s="467"/>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122</v>
      </c>
      <c r="M11" s="512"/>
      <c r="N11" s="512"/>
      <c r="O11" s="512"/>
      <c r="P11" s="512"/>
      <c r="Q11" s="513"/>
      <c r="R11" s="601" t="s">
        <v>123</v>
      </c>
      <c r="S11" s="602"/>
      <c r="T11" s="602"/>
      <c r="U11" s="602"/>
      <c r="V11" s="603"/>
      <c r="W11" s="613"/>
      <c r="X11" s="427"/>
      <c r="Y11" s="427"/>
      <c r="Z11" s="427"/>
      <c r="AA11" s="427"/>
      <c r="AB11" s="427"/>
      <c r="AC11" s="427"/>
      <c r="AD11" s="427"/>
      <c r="AE11" s="427"/>
      <c r="AF11" s="427"/>
      <c r="AG11" s="427"/>
      <c r="AH11" s="427"/>
      <c r="AI11" s="427"/>
      <c r="AJ11" s="427"/>
      <c r="AK11" s="427"/>
      <c r="AL11" s="614"/>
      <c r="AM11" s="534" t="s">
        <v>124</v>
      </c>
      <c r="AN11" s="439"/>
      <c r="AO11" s="439"/>
      <c r="AP11" s="439"/>
      <c r="AQ11" s="439"/>
      <c r="AR11" s="439"/>
      <c r="AS11" s="439"/>
      <c r="AT11" s="440"/>
      <c r="AU11" s="522" t="s">
        <v>94</v>
      </c>
      <c r="AV11" s="523"/>
      <c r="AW11" s="523"/>
      <c r="AX11" s="523"/>
      <c r="AY11" s="445" t="s">
        <v>125</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126</v>
      </c>
      <c r="CE11" s="475"/>
      <c r="CF11" s="475"/>
      <c r="CG11" s="475"/>
      <c r="CH11" s="475"/>
      <c r="CI11" s="475"/>
      <c r="CJ11" s="475"/>
      <c r="CK11" s="475"/>
      <c r="CL11" s="475"/>
      <c r="CM11" s="475"/>
      <c r="CN11" s="475"/>
      <c r="CO11" s="475"/>
      <c r="CP11" s="475"/>
      <c r="CQ11" s="475"/>
      <c r="CR11" s="475"/>
      <c r="CS11" s="476"/>
      <c r="CT11" s="578" t="s">
        <v>127</v>
      </c>
      <c r="CU11" s="579"/>
      <c r="CV11" s="579"/>
      <c r="CW11" s="579"/>
      <c r="CX11" s="579"/>
      <c r="CY11" s="579"/>
      <c r="CZ11" s="579"/>
      <c r="DA11" s="580"/>
      <c r="DB11" s="578" t="s">
        <v>128</v>
      </c>
      <c r="DC11" s="579"/>
      <c r="DD11" s="579"/>
      <c r="DE11" s="579"/>
      <c r="DF11" s="579"/>
      <c r="DG11" s="579"/>
      <c r="DH11" s="579"/>
      <c r="DI11" s="580"/>
      <c r="DJ11" s="185"/>
      <c r="DK11" s="185"/>
      <c r="DL11" s="185"/>
      <c r="DM11" s="185"/>
      <c r="DN11" s="185"/>
      <c r="DO11" s="185"/>
    </row>
    <row r="12" spans="1:119" ht="18.75" customHeight="1" x14ac:dyDescent="0.15">
      <c r="A12" s="186"/>
      <c r="B12" s="581" t="s">
        <v>129</v>
      </c>
      <c r="C12" s="582"/>
      <c r="D12" s="582"/>
      <c r="E12" s="582"/>
      <c r="F12" s="582"/>
      <c r="G12" s="582"/>
      <c r="H12" s="582"/>
      <c r="I12" s="582"/>
      <c r="J12" s="582"/>
      <c r="K12" s="583"/>
      <c r="L12" s="590" t="s">
        <v>130</v>
      </c>
      <c r="M12" s="591"/>
      <c r="N12" s="591"/>
      <c r="O12" s="591"/>
      <c r="P12" s="591"/>
      <c r="Q12" s="592"/>
      <c r="R12" s="593">
        <v>31507</v>
      </c>
      <c r="S12" s="594"/>
      <c r="T12" s="594"/>
      <c r="U12" s="594"/>
      <c r="V12" s="595"/>
      <c r="W12" s="596" t="s">
        <v>1</v>
      </c>
      <c r="X12" s="523"/>
      <c r="Y12" s="523"/>
      <c r="Z12" s="523"/>
      <c r="AA12" s="523"/>
      <c r="AB12" s="597"/>
      <c r="AC12" s="522" t="s">
        <v>131</v>
      </c>
      <c r="AD12" s="523"/>
      <c r="AE12" s="523"/>
      <c r="AF12" s="523"/>
      <c r="AG12" s="597"/>
      <c r="AH12" s="522" t="s">
        <v>132</v>
      </c>
      <c r="AI12" s="523"/>
      <c r="AJ12" s="523"/>
      <c r="AK12" s="523"/>
      <c r="AL12" s="598"/>
      <c r="AM12" s="534" t="s">
        <v>133</v>
      </c>
      <c r="AN12" s="439"/>
      <c r="AO12" s="439"/>
      <c r="AP12" s="439"/>
      <c r="AQ12" s="439"/>
      <c r="AR12" s="439"/>
      <c r="AS12" s="439"/>
      <c r="AT12" s="440"/>
      <c r="AU12" s="522" t="s">
        <v>134</v>
      </c>
      <c r="AV12" s="523"/>
      <c r="AW12" s="523"/>
      <c r="AX12" s="523"/>
      <c r="AY12" s="445" t="s">
        <v>135</v>
      </c>
      <c r="AZ12" s="446"/>
      <c r="BA12" s="446"/>
      <c r="BB12" s="446"/>
      <c r="BC12" s="446"/>
      <c r="BD12" s="446"/>
      <c r="BE12" s="446"/>
      <c r="BF12" s="446"/>
      <c r="BG12" s="446"/>
      <c r="BH12" s="446"/>
      <c r="BI12" s="446"/>
      <c r="BJ12" s="446"/>
      <c r="BK12" s="446"/>
      <c r="BL12" s="446"/>
      <c r="BM12" s="447"/>
      <c r="BN12" s="465">
        <v>0</v>
      </c>
      <c r="BO12" s="466"/>
      <c r="BP12" s="466"/>
      <c r="BQ12" s="466"/>
      <c r="BR12" s="466"/>
      <c r="BS12" s="466"/>
      <c r="BT12" s="466"/>
      <c r="BU12" s="467"/>
      <c r="BV12" s="465">
        <v>0</v>
      </c>
      <c r="BW12" s="466"/>
      <c r="BX12" s="466"/>
      <c r="BY12" s="466"/>
      <c r="BZ12" s="466"/>
      <c r="CA12" s="466"/>
      <c r="CB12" s="466"/>
      <c r="CC12" s="467"/>
      <c r="CD12" s="474" t="s">
        <v>136</v>
      </c>
      <c r="CE12" s="475"/>
      <c r="CF12" s="475"/>
      <c r="CG12" s="475"/>
      <c r="CH12" s="475"/>
      <c r="CI12" s="475"/>
      <c r="CJ12" s="475"/>
      <c r="CK12" s="475"/>
      <c r="CL12" s="475"/>
      <c r="CM12" s="475"/>
      <c r="CN12" s="475"/>
      <c r="CO12" s="475"/>
      <c r="CP12" s="475"/>
      <c r="CQ12" s="475"/>
      <c r="CR12" s="475"/>
      <c r="CS12" s="476"/>
      <c r="CT12" s="578" t="s">
        <v>137</v>
      </c>
      <c r="CU12" s="579"/>
      <c r="CV12" s="579"/>
      <c r="CW12" s="579"/>
      <c r="CX12" s="579"/>
      <c r="CY12" s="579"/>
      <c r="CZ12" s="579"/>
      <c r="DA12" s="580"/>
      <c r="DB12" s="578" t="s">
        <v>137</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138</v>
      </c>
      <c r="N13" s="566"/>
      <c r="O13" s="566"/>
      <c r="P13" s="566"/>
      <c r="Q13" s="567"/>
      <c r="R13" s="568">
        <v>31168</v>
      </c>
      <c r="S13" s="569"/>
      <c r="T13" s="569"/>
      <c r="U13" s="569"/>
      <c r="V13" s="570"/>
      <c r="W13" s="556" t="s">
        <v>139</v>
      </c>
      <c r="X13" s="478"/>
      <c r="Y13" s="478"/>
      <c r="Z13" s="478"/>
      <c r="AA13" s="478"/>
      <c r="AB13" s="479"/>
      <c r="AC13" s="441">
        <v>3395</v>
      </c>
      <c r="AD13" s="442"/>
      <c r="AE13" s="442"/>
      <c r="AF13" s="442"/>
      <c r="AG13" s="443"/>
      <c r="AH13" s="441">
        <v>3731</v>
      </c>
      <c r="AI13" s="442"/>
      <c r="AJ13" s="442"/>
      <c r="AK13" s="442"/>
      <c r="AL13" s="444"/>
      <c r="AM13" s="534" t="s">
        <v>140</v>
      </c>
      <c r="AN13" s="439"/>
      <c r="AO13" s="439"/>
      <c r="AP13" s="439"/>
      <c r="AQ13" s="439"/>
      <c r="AR13" s="439"/>
      <c r="AS13" s="439"/>
      <c r="AT13" s="440"/>
      <c r="AU13" s="522" t="s">
        <v>119</v>
      </c>
      <c r="AV13" s="523"/>
      <c r="AW13" s="523"/>
      <c r="AX13" s="523"/>
      <c r="AY13" s="445" t="s">
        <v>141</v>
      </c>
      <c r="AZ13" s="446"/>
      <c r="BA13" s="446"/>
      <c r="BB13" s="446"/>
      <c r="BC13" s="446"/>
      <c r="BD13" s="446"/>
      <c r="BE13" s="446"/>
      <c r="BF13" s="446"/>
      <c r="BG13" s="446"/>
      <c r="BH13" s="446"/>
      <c r="BI13" s="446"/>
      <c r="BJ13" s="446"/>
      <c r="BK13" s="446"/>
      <c r="BL13" s="446"/>
      <c r="BM13" s="447"/>
      <c r="BN13" s="465">
        <v>-116435</v>
      </c>
      <c r="BO13" s="466"/>
      <c r="BP13" s="466"/>
      <c r="BQ13" s="466"/>
      <c r="BR13" s="466"/>
      <c r="BS13" s="466"/>
      <c r="BT13" s="466"/>
      <c r="BU13" s="467"/>
      <c r="BV13" s="465">
        <v>83476</v>
      </c>
      <c r="BW13" s="466"/>
      <c r="BX13" s="466"/>
      <c r="BY13" s="466"/>
      <c r="BZ13" s="466"/>
      <c r="CA13" s="466"/>
      <c r="CB13" s="466"/>
      <c r="CC13" s="467"/>
      <c r="CD13" s="474" t="s">
        <v>142</v>
      </c>
      <c r="CE13" s="475"/>
      <c r="CF13" s="475"/>
      <c r="CG13" s="475"/>
      <c r="CH13" s="475"/>
      <c r="CI13" s="475"/>
      <c r="CJ13" s="475"/>
      <c r="CK13" s="475"/>
      <c r="CL13" s="475"/>
      <c r="CM13" s="475"/>
      <c r="CN13" s="475"/>
      <c r="CO13" s="475"/>
      <c r="CP13" s="475"/>
      <c r="CQ13" s="475"/>
      <c r="CR13" s="475"/>
      <c r="CS13" s="476"/>
      <c r="CT13" s="435">
        <v>10.199999999999999</v>
      </c>
      <c r="CU13" s="436"/>
      <c r="CV13" s="436"/>
      <c r="CW13" s="436"/>
      <c r="CX13" s="436"/>
      <c r="CY13" s="436"/>
      <c r="CZ13" s="436"/>
      <c r="DA13" s="437"/>
      <c r="DB13" s="435">
        <v>9.9</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143</v>
      </c>
      <c r="M14" s="599"/>
      <c r="N14" s="599"/>
      <c r="O14" s="599"/>
      <c r="P14" s="599"/>
      <c r="Q14" s="600"/>
      <c r="R14" s="568">
        <v>32021</v>
      </c>
      <c r="S14" s="569"/>
      <c r="T14" s="569"/>
      <c r="U14" s="569"/>
      <c r="V14" s="570"/>
      <c r="W14" s="571"/>
      <c r="X14" s="481"/>
      <c r="Y14" s="481"/>
      <c r="Z14" s="481"/>
      <c r="AA14" s="481"/>
      <c r="AB14" s="482"/>
      <c r="AC14" s="561">
        <v>22.3</v>
      </c>
      <c r="AD14" s="562"/>
      <c r="AE14" s="562"/>
      <c r="AF14" s="562"/>
      <c r="AG14" s="563"/>
      <c r="AH14" s="561">
        <v>24.4</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144</v>
      </c>
      <c r="CE14" s="472"/>
      <c r="CF14" s="472"/>
      <c r="CG14" s="472"/>
      <c r="CH14" s="472"/>
      <c r="CI14" s="472"/>
      <c r="CJ14" s="472"/>
      <c r="CK14" s="472"/>
      <c r="CL14" s="472"/>
      <c r="CM14" s="472"/>
      <c r="CN14" s="472"/>
      <c r="CO14" s="472"/>
      <c r="CP14" s="472"/>
      <c r="CQ14" s="472"/>
      <c r="CR14" s="472"/>
      <c r="CS14" s="473"/>
      <c r="CT14" s="572">
        <v>23.4</v>
      </c>
      <c r="CU14" s="573"/>
      <c r="CV14" s="573"/>
      <c r="CW14" s="573"/>
      <c r="CX14" s="573"/>
      <c r="CY14" s="573"/>
      <c r="CZ14" s="573"/>
      <c r="DA14" s="574"/>
      <c r="DB14" s="572">
        <v>34.1</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145</v>
      </c>
      <c r="N15" s="566"/>
      <c r="O15" s="566"/>
      <c r="P15" s="566"/>
      <c r="Q15" s="567"/>
      <c r="R15" s="568">
        <v>31711</v>
      </c>
      <c r="S15" s="569"/>
      <c r="T15" s="569"/>
      <c r="U15" s="569"/>
      <c r="V15" s="570"/>
      <c r="W15" s="556" t="s">
        <v>146</v>
      </c>
      <c r="X15" s="478"/>
      <c r="Y15" s="478"/>
      <c r="Z15" s="478"/>
      <c r="AA15" s="478"/>
      <c r="AB15" s="479"/>
      <c r="AC15" s="441">
        <v>2971</v>
      </c>
      <c r="AD15" s="442"/>
      <c r="AE15" s="442"/>
      <c r="AF15" s="442"/>
      <c r="AG15" s="443"/>
      <c r="AH15" s="441">
        <v>3111</v>
      </c>
      <c r="AI15" s="442"/>
      <c r="AJ15" s="442"/>
      <c r="AK15" s="442"/>
      <c r="AL15" s="444"/>
      <c r="AM15" s="534"/>
      <c r="AN15" s="439"/>
      <c r="AO15" s="439"/>
      <c r="AP15" s="439"/>
      <c r="AQ15" s="439"/>
      <c r="AR15" s="439"/>
      <c r="AS15" s="439"/>
      <c r="AT15" s="440"/>
      <c r="AU15" s="522"/>
      <c r="AV15" s="523"/>
      <c r="AW15" s="523"/>
      <c r="AX15" s="523"/>
      <c r="AY15" s="457" t="s">
        <v>147</v>
      </c>
      <c r="AZ15" s="458"/>
      <c r="BA15" s="458"/>
      <c r="BB15" s="458"/>
      <c r="BC15" s="458"/>
      <c r="BD15" s="458"/>
      <c r="BE15" s="458"/>
      <c r="BF15" s="458"/>
      <c r="BG15" s="458"/>
      <c r="BH15" s="458"/>
      <c r="BI15" s="458"/>
      <c r="BJ15" s="458"/>
      <c r="BK15" s="458"/>
      <c r="BL15" s="458"/>
      <c r="BM15" s="459"/>
      <c r="BN15" s="460">
        <v>3591453</v>
      </c>
      <c r="BO15" s="461"/>
      <c r="BP15" s="461"/>
      <c r="BQ15" s="461"/>
      <c r="BR15" s="461"/>
      <c r="BS15" s="461"/>
      <c r="BT15" s="461"/>
      <c r="BU15" s="462"/>
      <c r="BV15" s="460">
        <v>3542083</v>
      </c>
      <c r="BW15" s="461"/>
      <c r="BX15" s="461"/>
      <c r="BY15" s="461"/>
      <c r="BZ15" s="461"/>
      <c r="CA15" s="461"/>
      <c r="CB15" s="461"/>
      <c r="CC15" s="462"/>
      <c r="CD15" s="575" t="s">
        <v>148</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149</v>
      </c>
      <c r="M16" s="559"/>
      <c r="N16" s="559"/>
      <c r="O16" s="559"/>
      <c r="P16" s="559"/>
      <c r="Q16" s="560"/>
      <c r="R16" s="553" t="s">
        <v>150</v>
      </c>
      <c r="S16" s="554"/>
      <c r="T16" s="554"/>
      <c r="U16" s="554"/>
      <c r="V16" s="555"/>
      <c r="W16" s="571"/>
      <c r="X16" s="481"/>
      <c r="Y16" s="481"/>
      <c r="Z16" s="481"/>
      <c r="AA16" s="481"/>
      <c r="AB16" s="482"/>
      <c r="AC16" s="561">
        <v>19.5</v>
      </c>
      <c r="AD16" s="562"/>
      <c r="AE16" s="562"/>
      <c r="AF16" s="562"/>
      <c r="AG16" s="563"/>
      <c r="AH16" s="561">
        <v>20.399999999999999</v>
      </c>
      <c r="AI16" s="562"/>
      <c r="AJ16" s="562"/>
      <c r="AK16" s="562"/>
      <c r="AL16" s="564"/>
      <c r="AM16" s="534"/>
      <c r="AN16" s="439"/>
      <c r="AO16" s="439"/>
      <c r="AP16" s="439"/>
      <c r="AQ16" s="439"/>
      <c r="AR16" s="439"/>
      <c r="AS16" s="439"/>
      <c r="AT16" s="440"/>
      <c r="AU16" s="522"/>
      <c r="AV16" s="523"/>
      <c r="AW16" s="523"/>
      <c r="AX16" s="523"/>
      <c r="AY16" s="445" t="s">
        <v>151</v>
      </c>
      <c r="AZ16" s="446"/>
      <c r="BA16" s="446"/>
      <c r="BB16" s="446"/>
      <c r="BC16" s="446"/>
      <c r="BD16" s="446"/>
      <c r="BE16" s="446"/>
      <c r="BF16" s="446"/>
      <c r="BG16" s="446"/>
      <c r="BH16" s="446"/>
      <c r="BI16" s="446"/>
      <c r="BJ16" s="446"/>
      <c r="BK16" s="446"/>
      <c r="BL16" s="446"/>
      <c r="BM16" s="447"/>
      <c r="BN16" s="465">
        <v>9376640</v>
      </c>
      <c r="BO16" s="466"/>
      <c r="BP16" s="466"/>
      <c r="BQ16" s="466"/>
      <c r="BR16" s="466"/>
      <c r="BS16" s="466"/>
      <c r="BT16" s="466"/>
      <c r="BU16" s="467"/>
      <c r="BV16" s="465">
        <v>9399990</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152</v>
      </c>
      <c r="N17" s="551"/>
      <c r="O17" s="551"/>
      <c r="P17" s="551"/>
      <c r="Q17" s="552"/>
      <c r="R17" s="553" t="s">
        <v>153</v>
      </c>
      <c r="S17" s="554"/>
      <c r="T17" s="554"/>
      <c r="U17" s="554"/>
      <c r="V17" s="555"/>
      <c r="W17" s="556" t="s">
        <v>154</v>
      </c>
      <c r="X17" s="478"/>
      <c r="Y17" s="478"/>
      <c r="Z17" s="478"/>
      <c r="AA17" s="478"/>
      <c r="AB17" s="479"/>
      <c r="AC17" s="441">
        <v>8856</v>
      </c>
      <c r="AD17" s="442"/>
      <c r="AE17" s="442"/>
      <c r="AF17" s="442"/>
      <c r="AG17" s="443"/>
      <c r="AH17" s="441">
        <v>8441</v>
      </c>
      <c r="AI17" s="442"/>
      <c r="AJ17" s="442"/>
      <c r="AK17" s="442"/>
      <c r="AL17" s="444"/>
      <c r="AM17" s="534"/>
      <c r="AN17" s="439"/>
      <c r="AO17" s="439"/>
      <c r="AP17" s="439"/>
      <c r="AQ17" s="439"/>
      <c r="AR17" s="439"/>
      <c r="AS17" s="439"/>
      <c r="AT17" s="440"/>
      <c r="AU17" s="522"/>
      <c r="AV17" s="523"/>
      <c r="AW17" s="523"/>
      <c r="AX17" s="523"/>
      <c r="AY17" s="445" t="s">
        <v>155</v>
      </c>
      <c r="AZ17" s="446"/>
      <c r="BA17" s="446"/>
      <c r="BB17" s="446"/>
      <c r="BC17" s="446"/>
      <c r="BD17" s="446"/>
      <c r="BE17" s="446"/>
      <c r="BF17" s="446"/>
      <c r="BG17" s="446"/>
      <c r="BH17" s="446"/>
      <c r="BI17" s="446"/>
      <c r="BJ17" s="446"/>
      <c r="BK17" s="446"/>
      <c r="BL17" s="446"/>
      <c r="BM17" s="447"/>
      <c r="BN17" s="465">
        <v>4545946</v>
      </c>
      <c r="BO17" s="466"/>
      <c r="BP17" s="466"/>
      <c r="BQ17" s="466"/>
      <c r="BR17" s="466"/>
      <c r="BS17" s="466"/>
      <c r="BT17" s="466"/>
      <c r="BU17" s="467"/>
      <c r="BV17" s="465">
        <v>4480261</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156</v>
      </c>
      <c r="C18" s="528"/>
      <c r="D18" s="528"/>
      <c r="E18" s="529"/>
      <c r="F18" s="529"/>
      <c r="G18" s="529"/>
      <c r="H18" s="529"/>
      <c r="I18" s="529"/>
      <c r="J18" s="529"/>
      <c r="K18" s="529"/>
      <c r="L18" s="530">
        <v>290.27999999999997</v>
      </c>
      <c r="M18" s="530"/>
      <c r="N18" s="530"/>
      <c r="O18" s="530"/>
      <c r="P18" s="530"/>
      <c r="Q18" s="530"/>
      <c r="R18" s="531"/>
      <c r="S18" s="531"/>
      <c r="T18" s="531"/>
      <c r="U18" s="531"/>
      <c r="V18" s="532"/>
      <c r="W18" s="546"/>
      <c r="X18" s="547"/>
      <c r="Y18" s="547"/>
      <c r="Z18" s="547"/>
      <c r="AA18" s="547"/>
      <c r="AB18" s="557"/>
      <c r="AC18" s="429">
        <v>58.2</v>
      </c>
      <c r="AD18" s="430"/>
      <c r="AE18" s="430"/>
      <c r="AF18" s="430"/>
      <c r="AG18" s="533"/>
      <c r="AH18" s="429">
        <v>55.2</v>
      </c>
      <c r="AI18" s="430"/>
      <c r="AJ18" s="430"/>
      <c r="AK18" s="430"/>
      <c r="AL18" s="431"/>
      <c r="AM18" s="534"/>
      <c r="AN18" s="439"/>
      <c r="AO18" s="439"/>
      <c r="AP18" s="439"/>
      <c r="AQ18" s="439"/>
      <c r="AR18" s="439"/>
      <c r="AS18" s="439"/>
      <c r="AT18" s="440"/>
      <c r="AU18" s="522"/>
      <c r="AV18" s="523"/>
      <c r="AW18" s="523"/>
      <c r="AX18" s="523"/>
      <c r="AY18" s="445" t="s">
        <v>157</v>
      </c>
      <c r="AZ18" s="446"/>
      <c r="BA18" s="446"/>
      <c r="BB18" s="446"/>
      <c r="BC18" s="446"/>
      <c r="BD18" s="446"/>
      <c r="BE18" s="446"/>
      <c r="BF18" s="446"/>
      <c r="BG18" s="446"/>
      <c r="BH18" s="446"/>
      <c r="BI18" s="446"/>
      <c r="BJ18" s="446"/>
      <c r="BK18" s="446"/>
      <c r="BL18" s="446"/>
      <c r="BM18" s="447"/>
      <c r="BN18" s="465">
        <v>10000081</v>
      </c>
      <c r="BO18" s="466"/>
      <c r="BP18" s="466"/>
      <c r="BQ18" s="466"/>
      <c r="BR18" s="466"/>
      <c r="BS18" s="466"/>
      <c r="BT18" s="466"/>
      <c r="BU18" s="467"/>
      <c r="BV18" s="465">
        <v>10178499</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158</v>
      </c>
      <c r="C19" s="528"/>
      <c r="D19" s="528"/>
      <c r="E19" s="529"/>
      <c r="F19" s="529"/>
      <c r="G19" s="529"/>
      <c r="H19" s="529"/>
      <c r="I19" s="529"/>
      <c r="J19" s="529"/>
      <c r="K19" s="529"/>
      <c r="L19" s="535">
        <v>108</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159</v>
      </c>
      <c r="AZ19" s="446"/>
      <c r="BA19" s="446"/>
      <c r="BB19" s="446"/>
      <c r="BC19" s="446"/>
      <c r="BD19" s="446"/>
      <c r="BE19" s="446"/>
      <c r="BF19" s="446"/>
      <c r="BG19" s="446"/>
      <c r="BH19" s="446"/>
      <c r="BI19" s="446"/>
      <c r="BJ19" s="446"/>
      <c r="BK19" s="446"/>
      <c r="BL19" s="446"/>
      <c r="BM19" s="447"/>
      <c r="BN19" s="465">
        <v>12684283</v>
      </c>
      <c r="BO19" s="466"/>
      <c r="BP19" s="466"/>
      <c r="BQ19" s="466"/>
      <c r="BR19" s="466"/>
      <c r="BS19" s="466"/>
      <c r="BT19" s="466"/>
      <c r="BU19" s="467"/>
      <c r="BV19" s="465">
        <v>12890664</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160</v>
      </c>
      <c r="C20" s="528"/>
      <c r="D20" s="528"/>
      <c r="E20" s="529"/>
      <c r="F20" s="529"/>
      <c r="G20" s="529"/>
      <c r="H20" s="529"/>
      <c r="I20" s="529"/>
      <c r="J20" s="529"/>
      <c r="K20" s="529"/>
      <c r="L20" s="535">
        <v>13869</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161</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162</v>
      </c>
      <c r="C22" s="495"/>
      <c r="D22" s="496"/>
      <c r="E22" s="503" t="s">
        <v>1</v>
      </c>
      <c r="F22" s="478"/>
      <c r="G22" s="478"/>
      <c r="H22" s="478"/>
      <c r="I22" s="478"/>
      <c r="J22" s="478"/>
      <c r="K22" s="479"/>
      <c r="L22" s="503" t="s">
        <v>163</v>
      </c>
      <c r="M22" s="478"/>
      <c r="N22" s="478"/>
      <c r="O22" s="478"/>
      <c r="P22" s="479"/>
      <c r="Q22" s="488" t="s">
        <v>164</v>
      </c>
      <c r="R22" s="489"/>
      <c r="S22" s="489"/>
      <c r="T22" s="489"/>
      <c r="U22" s="489"/>
      <c r="V22" s="504"/>
      <c r="W22" s="506" t="s">
        <v>165</v>
      </c>
      <c r="X22" s="495"/>
      <c r="Y22" s="496"/>
      <c r="Z22" s="503" t="s">
        <v>1</v>
      </c>
      <c r="AA22" s="478"/>
      <c r="AB22" s="478"/>
      <c r="AC22" s="478"/>
      <c r="AD22" s="478"/>
      <c r="AE22" s="478"/>
      <c r="AF22" s="478"/>
      <c r="AG22" s="479"/>
      <c r="AH22" s="477" t="s">
        <v>166</v>
      </c>
      <c r="AI22" s="478"/>
      <c r="AJ22" s="478"/>
      <c r="AK22" s="478"/>
      <c r="AL22" s="479"/>
      <c r="AM22" s="477" t="s">
        <v>167</v>
      </c>
      <c r="AN22" s="483"/>
      <c r="AO22" s="483"/>
      <c r="AP22" s="483"/>
      <c r="AQ22" s="483"/>
      <c r="AR22" s="484"/>
      <c r="AS22" s="488" t="s">
        <v>164</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168</v>
      </c>
      <c r="AZ23" s="458"/>
      <c r="BA23" s="458"/>
      <c r="BB23" s="458"/>
      <c r="BC23" s="458"/>
      <c r="BD23" s="458"/>
      <c r="BE23" s="458"/>
      <c r="BF23" s="458"/>
      <c r="BG23" s="458"/>
      <c r="BH23" s="458"/>
      <c r="BI23" s="458"/>
      <c r="BJ23" s="458"/>
      <c r="BK23" s="458"/>
      <c r="BL23" s="458"/>
      <c r="BM23" s="459"/>
      <c r="BN23" s="465">
        <v>23099376</v>
      </c>
      <c r="BO23" s="466"/>
      <c r="BP23" s="466"/>
      <c r="BQ23" s="466"/>
      <c r="BR23" s="466"/>
      <c r="BS23" s="466"/>
      <c r="BT23" s="466"/>
      <c r="BU23" s="467"/>
      <c r="BV23" s="465">
        <v>23630301</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169</v>
      </c>
      <c r="F24" s="439"/>
      <c r="G24" s="439"/>
      <c r="H24" s="439"/>
      <c r="I24" s="439"/>
      <c r="J24" s="439"/>
      <c r="K24" s="440"/>
      <c r="L24" s="441">
        <v>1</v>
      </c>
      <c r="M24" s="442"/>
      <c r="N24" s="442"/>
      <c r="O24" s="442"/>
      <c r="P24" s="443"/>
      <c r="Q24" s="441">
        <v>8310</v>
      </c>
      <c r="R24" s="442"/>
      <c r="S24" s="442"/>
      <c r="T24" s="442"/>
      <c r="U24" s="442"/>
      <c r="V24" s="443"/>
      <c r="W24" s="507"/>
      <c r="X24" s="498"/>
      <c r="Y24" s="499"/>
      <c r="Z24" s="438" t="s">
        <v>170</v>
      </c>
      <c r="AA24" s="439"/>
      <c r="AB24" s="439"/>
      <c r="AC24" s="439"/>
      <c r="AD24" s="439"/>
      <c r="AE24" s="439"/>
      <c r="AF24" s="439"/>
      <c r="AG24" s="440"/>
      <c r="AH24" s="441">
        <v>287</v>
      </c>
      <c r="AI24" s="442"/>
      <c r="AJ24" s="442"/>
      <c r="AK24" s="442"/>
      <c r="AL24" s="443"/>
      <c r="AM24" s="441">
        <v>888552</v>
      </c>
      <c r="AN24" s="442"/>
      <c r="AO24" s="442"/>
      <c r="AP24" s="442"/>
      <c r="AQ24" s="442"/>
      <c r="AR24" s="443"/>
      <c r="AS24" s="441">
        <v>3096</v>
      </c>
      <c r="AT24" s="442"/>
      <c r="AU24" s="442"/>
      <c r="AV24" s="442"/>
      <c r="AW24" s="442"/>
      <c r="AX24" s="444"/>
      <c r="AY24" s="432" t="s">
        <v>171</v>
      </c>
      <c r="AZ24" s="433"/>
      <c r="BA24" s="433"/>
      <c r="BB24" s="433"/>
      <c r="BC24" s="433"/>
      <c r="BD24" s="433"/>
      <c r="BE24" s="433"/>
      <c r="BF24" s="433"/>
      <c r="BG24" s="433"/>
      <c r="BH24" s="433"/>
      <c r="BI24" s="433"/>
      <c r="BJ24" s="433"/>
      <c r="BK24" s="433"/>
      <c r="BL24" s="433"/>
      <c r="BM24" s="434"/>
      <c r="BN24" s="465">
        <v>14847146</v>
      </c>
      <c r="BO24" s="466"/>
      <c r="BP24" s="466"/>
      <c r="BQ24" s="466"/>
      <c r="BR24" s="466"/>
      <c r="BS24" s="466"/>
      <c r="BT24" s="466"/>
      <c r="BU24" s="467"/>
      <c r="BV24" s="465">
        <v>15634865</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172</v>
      </c>
      <c r="F25" s="439"/>
      <c r="G25" s="439"/>
      <c r="H25" s="439"/>
      <c r="I25" s="439"/>
      <c r="J25" s="439"/>
      <c r="K25" s="440"/>
      <c r="L25" s="441">
        <v>1</v>
      </c>
      <c r="M25" s="442"/>
      <c r="N25" s="442"/>
      <c r="O25" s="442"/>
      <c r="P25" s="443"/>
      <c r="Q25" s="441">
        <v>6540</v>
      </c>
      <c r="R25" s="442"/>
      <c r="S25" s="442"/>
      <c r="T25" s="442"/>
      <c r="U25" s="442"/>
      <c r="V25" s="443"/>
      <c r="W25" s="507"/>
      <c r="X25" s="498"/>
      <c r="Y25" s="499"/>
      <c r="Z25" s="438" t="s">
        <v>173</v>
      </c>
      <c r="AA25" s="439"/>
      <c r="AB25" s="439"/>
      <c r="AC25" s="439"/>
      <c r="AD25" s="439"/>
      <c r="AE25" s="439"/>
      <c r="AF25" s="439"/>
      <c r="AG25" s="440"/>
      <c r="AH25" s="441" t="s">
        <v>137</v>
      </c>
      <c r="AI25" s="442"/>
      <c r="AJ25" s="442"/>
      <c r="AK25" s="442"/>
      <c r="AL25" s="443"/>
      <c r="AM25" s="441" t="s">
        <v>174</v>
      </c>
      <c r="AN25" s="442"/>
      <c r="AO25" s="442"/>
      <c r="AP25" s="442"/>
      <c r="AQ25" s="442"/>
      <c r="AR25" s="443"/>
      <c r="AS25" s="441" t="s">
        <v>137</v>
      </c>
      <c r="AT25" s="442"/>
      <c r="AU25" s="442"/>
      <c r="AV25" s="442"/>
      <c r="AW25" s="442"/>
      <c r="AX25" s="444"/>
      <c r="AY25" s="457" t="s">
        <v>175</v>
      </c>
      <c r="AZ25" s="458"/>
      <c r="BA25" s="458"/>
      <c r="BB25" s="458"/>
      <c r="BC25" s="458"/>
      <c r="BD25" s="458"/>
      <c r="BE25" s="458"/>
      <c r="BF25" s="458"/>
      <c r="BG25" s="458"/>
      <c r="BH25" s="458"/>
      <c r="BI25" s="458"/>
      <c r="BJ25" s="458"/>
      <c r="BK25" s="458"/>
      <c r="BL25" s="458"/>
      <c r="BM25" s="459"/>
      <c r="BN25" s="460">
        <v>762543</v>
      </c>
      <c r="BO25" s="461"/>
      <c r="BP25" s="461"/>
      <c r="BQ25" s="461"/>
      <c r="BR25" s="461"/>
      <c r="BS25" s="461"/>
      <c r="BT25" s="461"/>
      <c r="BU25" s="462"/>
      <c r="BV25" s="460">
        <v>726186</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176</v>
      </c>
      <c r="F26" s="439"/>
      <c r="G26" s="439"/>
      <c r="H26" s="439"/>
      <c r="I26" s="439"/>
      <c r="J26" s="439"/>
      <c r="K26" s="440"/>
      <c r="L26" s="441">
        <v>1</v>
      </c>
      <c r="M26" s="442"/>
      <c r="N26" s="442"/>
      <c r="O26" s="442"/>
      <c r="P26" s="443"/>
      <c r="Q26" s="441">
        <v>6100</v>
      </c>
      <c r="R26" s="442"/>
      <c r="S26" s="442"/>
      <c r="T26" s="442"/>
      <c r="U26" s="442"/>
      <c r="V26" s="443"/>
      <c r="W26" s="507"/>
      <c r="X26" s="498"/>
      <c r="Y26" s="499"/>
      <c r="Z26" s="438" t="s">
        <v>177</v>
      </c>
      <c r="AA26" s="520"/>
      <c r="AB26" s="520"/>
      <c r="AC26" s="520"/>
      <c r="AD26" s="520"/>
      <c r="AE26" s="520"/>
      <c r="AF26" s="520"/>
      <c r="AG26" s="521"/>
      <c r="AH26" s="441" t="s">
        <v>137</v>
      </c>
      <c r="AI26" s="442"/>
      <c r="AJ26" s="442"/>
      <c r="AK26" s="442"/>
      <c r="AL26" s="443"/>
      <c r="AM26" s="441" t="s">
        <v>174</v>
      </c>
      <c r="AN26" s="442"/>
      <c r="AO26" s="442"/>
      <c r="AP26" s="442"/>
      <c r="AQ26" s="442"/>
      <c r="AR26" s="443"/>
      <c r="AS26" s="441" t="s">
        <v>137</v>
      </c>
      <c r="AT26" s="442"/>
      <c r="AU26" s="442"/>
      <c r="AV26" s="442"/>
      <c r="AW26" s="442"/>
      <c r="AX26" s="444"/>
      <c r="AY26" s="474" t="s">
        <v>178</v>
      </c>
      <c r="AZ26" s="475"/>
      <c r="BA26" s="475"/>
      <c r="BB26" s="475"/>
      <c r="BC26" s="475"/>
      <c r="BD26" s="475"/>
      <c r="BE26" s="475"/>
      <c r="BF26" s="475"/>
      <c r="BG26" s="475"/>
      <c r="BH26" s="475"/>
      <c r="BI26" s="475"/>
      <c r="BJ26" s="475"/>
      <c r="BK26" s="475"/>
      <c r="BL26" s="475"/>
      <c r="BM26" s="476"/>
      <c r="BN26" s="465" t="s">
        <v>174</v>
      </c>
      <c r="BO26" s="466"/>
      <c r="BP26" s="466"/>
      <c r="BQ26" s="466"/>
      <c r="BR26" s="466"/>
      <c r="BS26" s="466"/>
      <c r="BT26" s="466"/>
      <c r="BU26" s="467"/>
      <c r="BV26" s="465" t="s">
        <v>137</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179</v>
      </c>
      <c r="F27" s="439"/>
      <c r="G27" s="439"/>
      <c r="H27" s="439"/>
      <c r="I27" s="439"/>
      <c r="J27" s="439"/>
      <c r="K27" s="440"/>
      <c r="L27" s="441">
        <v>1</v>
      </c>
      <c r="M27" s="442"/>
      <c r="N27" s="442"/>
      <c r="O27" s="442"/>
      <c r="P27" s="443"/>
      <c r="Q27" s="441">
        <v>3947</v>
      </c>
      <c r="R27" s="442"/>
      <c r="S27" s="442"/>
      <c r="T27" s="442"/>
      <c r="U27" s="442"/>
      <c r="V27" s="443"/>
      <c r="W27" s="507"/>
      <c r="X27" s="498"/>
      <c r="Y27" s="499"/>
      <c r="Z27" s="438" t="s">
        <v>180</v>
      </c>
      <c r="AA27" s="439"/>
      <c r="AB27" s="439"/>
      <c r="AC27" s="439"/>
      <c r="AD27" s="439"/>
      <c r="AE27" s="439"/>
      <c r="AF27" s="439"/>
      <c r="AG27" s="440"/>
      <c r="AH27" s="441">
        <v>5</v>
      </c>
      <c r="AI27" s="442"/>
      <c r="AJ27" s="442"/>
      <c r="AK27" s="442"/>
      <c r="AL27" s="443"/>
      <c r="AM27" s="441">
        <v>23904</v>
      </c>
      <c r="AN27" s="442"/>
      <c r="AO27" s="442"/>
      <c r="AP27" s="442"/>
      <c r="AQ27" s="442"/>
      <c r="AR27" s="443"/>
      <c r="AS27" s="441">
        <v>4781</v>
      </c>
      <c r="AT27" s="442"/>
      <c r="AU27" s="442"/>
      <c r="AV27" s="442"/>
      <c r="AW27" s="442"/>
      <c r="AX27" s="444"/>
      <c r="AY27" s="471" t="s">
        <v>181</v>
      </c>
      <c r="AZ27" s="472"/>
      <c r="BA27" s="472"/>
      <c r="BB27" s="472"/>
      <c r="BC27" s="472"/>
      <c r="BD27" s="472"/>
      <c r="BE27" s="472"/>
      <c r="BF27" s="472"/>
      <c r="BG27" s="472"/>
      <c r="BH27" s="472"/>
      <c r="BI27" s="472"/>
      <c r="BJ27" s="472"/>
      <c r="BK27" s="472"/>
      <c r="BL27" s="472"/>
      <c r="BM27" s="473"/>
      <c r="BN27" s="468" t="s">
        <v>174</v>
      </c>
      <c r="BO27" s="469"/>
      <c r="BP27" s="469"/>
      <c r="BQ27" s="469"/>
      <c r="BR27" s="469"/>
      <c r="BS27" s="469"/>
      <c r="BT27" s="469"/>
      <c r="BU27" s="470"/>
      <c r="BV27" s="468" t="s">
        <v>137</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182</v>
      </c>
      <c r="F28" s="439"/>
      <c r="G28" s="439"/>
      <c r="H28" s="439"/>
      <c r="I28" s="439"/>
      <c r="J28" s="439"/>
      <c r="K28" s="440"/>
      <c r="L28" s="441">
        <v>1</v>
      </c>
      <c r="M28" s="442"/>
      <c r="N28" s="442"/>
      <c r="O28" s="442"/>
      <c r="P28" s="443"/>
      <c r="Q28" s="441">
        <v>3103</v>
      </c>
      <c r="R28" s="442"/>
      <c r="S28" s="442"/>
      <c r="T28" s="442"/>
      <c r="U28" s="442"/>
      <c r="V28" s="443"/>
      <c r="W28" s="507"/>
      <c r="X28" s="498"/>
      <c r="Y28" s="499"/>
      <c r="Z28" s="438" t="s">
        <v>183</v>
      </c>
      <c r="AA28" s="439"/>
      <c r="AB28" s="439"/>
      <c r="AC28" s="439"/>
      <c r="AD28" s="439"/>
      <c r="AE28" s="439"/>
      <c r="AF28" s="439"/>
      <c r="AG28" s="440"/>
      <c r="AH28" s="441" t="s">
        <v>174</v>
      </c>
      <c r="AI28" s="442"/>
      <c r="AJ28" s="442"/>
      <c r="AK28" s="442"/>
      <c r="AL28" s="443"/>
      <c r="AM28" s="441" t="s">
        <v>174</v>
      </c>
      <c r="AN28" s="442"/>
      <c r="AO28" s="442"/>
      <c r="AP28" s="442"/>
      <c r="AQ28" s="442"/>
      <c r="AR28" s="443"/>
      <c r="AS28" s="441" t="s">
        <v>137</v>
      </c>
      <c r="AT28" s="442"/>
      <c r="AU28" s="442"/>
      <c r="AV28" s="442"/>
      <c r="AW28" s="442"/>
      <c r="AX28" s="444"/>
      <c r="AY28" s="448" t="s">
        <v>184</v>
      </c>
      <c r="AZ28" s="449"/>
      <c r="BA28" s="449"/>
      <c r="BB28" s="450"/>
      <c r="BC28" s="457" t="s">
        <v>48</v>
      </c>
      <c r="BD28" s="458"/>
      <c r="BE28" s="458"/>
      <c r="BF28" s="458"/>
      <c r="BG28" s="458"/>
      <c r="BH28" s="458"/>
      <c r="BI28" s="458"/>
      <c r="BJ28" s="458"/>
      <c r="BK28" s="458"/>
      <c r="BL28" s="458"/>
      <c r="BM28" s="459"/>
      <c r="BN28" s="460">
        <v>2582364</v>
      </c>
      <c r="BO28" s="461"/>
      <c r="BP28" s="461"/>
      <c r="BQ28" s="461"/>
      <c r="BR28" s="461"/>
      <c r="BS28" s="461"/>
      <c r="BT28" s="461"/>
      <c r="BU28" s="462"/>
      <c r="BV28" s="460">
        <v>2573583</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185</v>
      </c>
      <c r="F29" s="439"/>
      <c r="G29" s="439"/>
      <c r="H29" s="439"/>
      <c r="I29" s="439"/>
      <c r="J29" s="439"/>
      <c r="K29" s="440"/>
      <c r="L29" s="441">
        <v>18</v>
      </c>
      <c r="M29" s="442"/>
      <c r="N29" s="442"/>
      <c r="O29" s="442"/>
      <c r="P29" s="443"/>
      <c r="Q29" s="441">
        <v>2881</v>
      </c>
      <c r="R29" s="442"/>
      <c r="S29" s="442"/>
      <c r="T29" s="442"/>
      <c r="U29" s="442"/>
      <c r="V29" s="443"/>
      <c r="W29" s="508"/>
      <c r="X29" s="509"/>
      <c r="Y29" s="510"/>
      <c r="Z29" s="438" t="s">
        <v>186</v>
      </c>
      <c r="AA29" s="439"/>
      <c r="AB29" s="439"/>
      <c r="AC29" s="439"/>
      <c r="AD29" s="439"/>
      <c r="AE29" s="439"/>
      <c r="AF29" s="439"/>
      <c r="AG29" s="440"/>
      <c r="AH29" s="441">
        <v>292</v>
      </c>
      <c r="AI29" s="442"/>
      <c r="AJ29" s="442"/>
      <c r="AK29" s="442"/>
      <c r="AL29" s="443"/>
      <c r="AM29" s="441">
        <v>912456</v>
      </c>
      <c r="AN29" s="442"/>
      <c r="AO29" s="442"/>
      <c r="AP29" s="442"/>
      <c r="AQ29" s="442"/>
      <c r="AR29" s="443"/>
      <c r="AS29" s="441">
        <v>3125</v>
      </c>
      <c r="AT29" s="442"/>
      <c r="AU29" s="442"/>
      <c r="AV29" s="442"/>
      <c r="AW29" s="442"/>
      <c r="AX29" s="444"/>
      <c r="AY29" s="451"/>
      <c r="AZ29" s="452"/>
      <c r="BA29" s="452"/>
      <c r="BB29" s="453"/>
      <c r="BC29" s="445" t="s">
        <v>187</v>
      </c>
      <c r="BD29" s="446"/>
      <c r="BE29" s="446"/>
      <c r="BF29" s="446"/>
      <c r="BG29" s="446"/>
      <c r="BH29" s="446"/>
      <c r="BI29" s="446"/>
      <c r="BJ29" s="446"/>
      <c r="BK29" s="446"/>
      <c r="BL29" s="446"/>
      <c r="BM29" s="447"/>
      <c r="BN29" s="465">
        <v>356407</v>
      </c>
      <c r="BO29" s="466"/>
      <c r="BP29" s="466"/>
      <c r="BQ29" s="466"/>
      <c r="BR29" s="466"/>
      <c r="BS29" s="466"/>
      <c r="BT29" s="466"/>
      <c r="BU29" s="467"/>
      <c r="BV29" s="465">
        <v>355663</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188</v>
      </c>
      <c r="X30" s="518"/>
      <c r="Y30" s="518"/>
      <c r="Z30" s="518"/>
      <c r="AA30" s="518"/>
      <c r="AB30" s="518"/>
      <c r="AC30" s="518"/>
      <c r="AD30" s="518"/>
      <c r="AE30" s="518"/>
      <c r="AF30" s="518"/>
      <c r="AG30" s="519"/>
      <c r="AH30" s="429">
        <v>97.1</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3455476</v>
      </c>
      <c r="BO30" s="469"/>
      <c r="BP30" s="469"/>
      <c r="BQ30" s="469"/>
      <c r="BR30" s="469"/>
      <c r="BS30" s="469"/>
      <c r="BT30" s="469"/>
      <c r="BU30" s="470"/>
      <c r="BV30" s="468">
        <v>3310000</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195</v>
      </c>
      <c r="D33" s="428"/>
      <c r="E33" s="427" t="s">
        <v>196</v>
      </c>
      <c r="F33" s="427"/>
      <c r="G33" s="427"/>
      <c r="H33" s="427"/>
      <c r="I33" s="427"/>
      <c r="J33" s="427"/>
      <c r="K33" s="427"/>
      <c r="L33" s="427"/>
      <c r="M33" s="427"/>
      <c r="N33" s="427"/>
      <c r="O33" s="427"/>
      <c r="P33" s="427"/>
      <c r="Q33" s="427"/>
      <c r="R33" s="427"/>
      <c r="S33" s="427"/>
      <c r="T33" s="215"/>
      <c r="U33" s="428" t="s">
        <v>195</v>
      </c>
      <c r="V33" s="428"/>
      <c r="W33" s="427" t="s">
        <v>197</v>
      </c>
      <c r="X33" s="427"/>
      <c r="Y33" s="427"/>
      <c r="Z33" s="427"/>
      <c r="AA33" s="427"/>
      <c r="AB33" s="427"/>
      <c r="AC33" s="427"/>
      <c r="AD33" s="427"/>
      <c r="AE33" s="427"/>
      <c r="AF33" s="427"/>
      <c r="AG33" s="427"/>
      <c r="AH33" s="427"/>
      <c r="AI33" s="427"/>
      <c r="AJ33" s="427"/>
      <c r="AK33" s="427"/>
      <c r="AL33" s="215"/>
      <c r="AM33" s="428" t="s">
        <v>198</v>
      </c>
      <c r="AN33" s="428"/>
      <c r="AO33" s="427" t="s">
        <v>196</v>
      </c>
      <c r="AP33" s="427"/>
      <c r="AQ33" s="427"/>
      <c r="AR33" s="427"/>
      <c r="AS33" s="427"/>
      <c r="AT33" s="427"/>
      <c r="AU33" s="427"/>
      <c r="AV33" s="427"/>
      <c r="AW33" s="427"/>
      <c r="AX33" s="427"/>
      <c r="AY33" s="427"/>
      <c r="AZ33" s="427"/>
      <c r="BA33" s="427"/>
      <c r="BB33" s="427"/>
      <c r="BC33" s="427"/>
      <c r="BD33" s="216"/>
      <c r="BE33" s="427" t="s">
        <v>199</v>
      </c>
      <c r="BF33" s="427"/>
      <c r="BG33" s="427" t="s">
        <v>200</v>
      </c>
      <c r="BH33" s="427"/>
      <c r="BI33" s="427"/>
      <c r="BJ33" s="427"/>
      <c r="BK33" s="427"/>
      <c r="BL33" s="427"/>
      <c r="BM33" s="427"/>
      <c r="BN33" s="427"/>
      <c r="BO33" s="427"/>
      <c r="BP33" s="427"/>
      <c r="BQ33" s="427"/>
      <c r="BR33" s="427"/>
      <c r="BS33" s="427"/>
      <c r="BT33" s="427"/>
      <c r="BU33" s="427"/>
      <c r="BV33" s="216"/>
      <c r="BW33" s="428" t="s">
        <v>199</v>
      </c>
      <c r="BX33" s="428"/>
      <c r="BY33" s="427" t="s">
        <v>201</v>
      </c>
      <c r="BZ33" s="427"/>
      <c r="CA33" s="427"/>
      <c r="CB33" s="427"/>
      <c r="CC33" s="427"/>
      <c r="CD33" s="427"/>
      <c r="CE33" s="427"/>
      <c r="CF33" s="427"/>
      <c r="CG33" s="427"/>
      <c r="CH33" s="427"/>
      <c r="CI33" s="427"/>
      <c r="CJ33" s="427"/>
      <c r="CK33" s="427"/>
      <c r="CL33" s="427"/>
      <c r="CM33" s="427"/>
      <c r="CN33" s="215"/>
      <c r="CO33" s="428" t="s">
        <v>202</v>
      </c>
      <c r="CP33" s="428"/>
      <c r="CQ33" s="427" t="s">
        <v>203</v>
      </c>
      <c r="CR33" s="427"/>
      <c r="CS33" s="427"/>
      <c r="CT33" s="427"/>
      <c r="CU33" s="427"/>
      <c r="CV33" s="427"/>
      <c r="CW33" s="427"/>
      <c r="CX33" s="427"/>
      <c r="CY33" s="427"/>
      <c r="CZ33" s="427"/>
      <c r="DA33" s="427"/>
      <c r="DB33" s="427"/>
      <c r="DC33" s="427"/>
      <c r="DD33" s="427"/>
      <c r="DE33" s="427"/>
      <c r="DF33" s="215"/>
      <c r="DG33" s="426" t="s">
        <v>204</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5</v>
      </c>
      <c r="AN34" s="424"/>
      <c r="AO34" s="423" t="str">
        <f>IF('各会計、関係団体の財政状況及び健全化判断比率'!B31="","",'各会計、関係団体の財政状況及び健全化判断比率'!B31)</f>
        <v>水道事業会計</v>
      </c>
      <c r="AP34" s="423"/>
      <c r="AQ34" s="423"/>
      <c r="AR34" s="423"/>
      <c r="AS34" s="423"/>
      <c r="AT34" s="423"/>
      <c r="AU34" s="423"/>
      <c r="AV34" s="423"/>
      <c r="AW34" s="423"/>
      <c r="AX34" s="423"/>
      <c r="AY34" s="423"/>
      <c r="AZ34" s="423"/>
      <c r="BA34" s="423"/>
      <c r="BB34" s="423"/>
      <c r="BC34" s="423"/>
      <c r="BD34" s="213"/>
      <c r="BE34" s="424">
        <f>IF(BG34="","",MAX(C34:D43,U34:V43,AM34:AN43)+1)</f>
        <v>6</v>
      </c>
      <c r="BF34" s="424"/>
      <c r="BG34" s="423" t="str">
        <f>IF('各会計、関係団体の財政状況及び健全化判断比率'!B32="","",'各会計、関係団体の財政状況及び健全化判断比率'!B32)</f>
        <v>下水道管理特別会計</v>
      </c>
      <c r="BH34" s="423"/>
      <c r="BI34" s="423"/>
      <c r="BJ34" s="423"/>
      <c r="BK34" s="423"/>
      <c r="BL34" s="423"/>
      <c r="BM34" s="423"/>
      <c r="BN34" s="423"/>
      <c r="BO34" s="423"/>
      <c r="BP34" s="423"/>
      <c r="BQ34" s="423"/>
      <c r="BR34" s="423"/>
      <c r="BS34" s="423"/>
      <c r="BT34" s="423"/>
      <c r="BU34" s="423"/>
      <c r="BV34" s="213"/>
      <c r="BW34" s="424">
        <f>IF(BY34="","",MAX(C34:D43,U34:V43,AM34:AN43,BE34:BF43)+1)</f>
        <v>10</v>
      </c>
      <c r="BX34" s="424"/>
      <c r="BY34" s="423" t="str">
        <f>IF('各会計、関係団体の財政状況及び健全化判断比率'!B68="","",'各会計、関係団体の財政状況及び健全化判断比率'!B68)</f>
        <v>鹿児島県市町村総合事務組合</v>
      </c>
      <c r="BZ34" s="423"/>
      <c r="CA34" s="423"/>
      <c r="CB34" s="423"/>
      <c r="CC34" s="423"/>
      <c r="CD34" s="423"/>
      <c r="CE34" s="423"/>
      <c r="CF34" s="423"/>
      <c r="CG34" s="423"/>
      <c r="CH34" s="423"/>
      <c r="CI34" s="423"/>
      <c r="CJ34" s="423"/>
      <c r="CK34" s="423"/>
      <c r="CL34" s="423"/>
      <c r="CM34" s="423"/>
      <c r="CN34" s="213"/>
      <c r="CO34" s="424">
        <f>IF(CQ34="","",MAX(C34:D43,U34:V43,AM34:AN43,BE34:BF43,BW34:BX43)+1)</f>
        <v>18</v>
      </c>
      <c r="CP34" s="424"/>
      <c r="CQ34" s="423" t="str">
        <f>IF('各会計、関係団体の財政状況及び健全化判断比率'!BS7="","",'各会計、関係団体の財政状況及び健全化判断比率'!BS7)</f>
        <v>志布志まちづくり公社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7</v>
      </c>
      <c r="BF35" s="424"/>
      <c r="BG35" s="423" t="str">
        <f>IF('各会計、関係団体の財政状況及び健全化判断比率'!B33="","",'各会計、関係団体の財政状況及び健全化判断比率'!B33)</f>
        <v>公共下水道事業特別会計</v>
      </c>
      <c r="BH35" s="423"/>
      <c r="BI35" s="423"/>
      <c r="BJ35" s="423"/>
      <c r="BK35" s="423"/>
      <c r="BL35" s="423"/>
      <c r="BM35" s="423"/>
      <c r="BN35" s="423"/>
      <c r="BO35" s="423"/>
      <c r="BP35" s="423"/>
      <c r="BQ35" s="423"/>
      <c r="BR35" s="423"/>
      <c r="BS35" s="423"/>
      <c r="BT35" s="423"/>
      <c r="BU35" s="423"/>
      <c r="BV35" s="213"/>
      <c r="BW35" s="424">
        <f t="shared" ref="BW35:BW43" si="2">IF(BY35="","",BW34+1)</f>
        <v>11</v>
      </c>
      <c r="BX35" s="424"/>
      <c r="BY35" s="423" t="str">
        <f>IF('各会計、関係団体の財政状況及び健全化判断比率'!B69="","",'各会計、関係団体の財政状況及び健全化判断比率'!B69)</f>
        <v>曽於北部衛生処理組合</v>
      </c>
      <c r="BZ35" s="423"/>
      <c r="CA35" s="423"/>
      <c r="CB35" s="423"/>
      <c r="CC35" s="423"/>
      <c r="CD35" s="423"/>
      <c r="CE35" s="423"/>
      <c r="CF35" s="423"/>
      <c r="CG35" s="423"/>
      <c r="CH35" s="423"/>
      <c r="CI35" s="423"/>
      <c r="CJ35" s="423"/>
      <c r="CK35" s="423"/>
      <c r="CL35" s="423"/>
      <c r="CM35" s="423"/>
      <c r="CN35" s="213"/>
      <c r="CO35" s="424">
        <f t="shared" ref="CO35:CO43" si="3">IF(CQ35="","",CO34+1)</f>
        <v>19</v>
      </c>
      <c r="CP35" s="424"/>
      <c r="CQ35" s="423" t="str">
        <f>IF('各会計、関係団体の財政状況及び健全化判断比率'!BS8="","",'各会計、関係団体の財政状況及び健全化判断比率'!BS8)</f>
        <v>志布志市土地開発公社</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f t="shared" si="1"/>
        <v>8</v>
      </c>
      <c r="BF36" s="424"/>
      <c r="BG36" s="423" t="str">
        <f>IF('各会計、関係団体の財政状況及び健全化判断比率'!B34="","",'各会計、関係団体の財政状況及び健全化判断比率'!B34)</f>
        <v>国民宿舎特別会計</v>
      </c>
      <c r="BH36" s="423"/>
      <c r="BI36" s="423"/>
      <c r="BJ36" s="423"/>
      <c r="BK36" s="423"/>
      <c r="BL36" s="423"/>
      <c r="BM36" s="423"/>
      <c r="BN36" s="423"/>
      <c r="BO36" s="423"/>
      <c r="BP36" s="423"/>
      <c r="BQ36" s="423"/>
      <c r="BR36" s="423"/>
      <c r="BS36" s="423"/>
      <c r="BT36" s="423"/>
      <c r="BU36" s="423"/>
      <c r="BV36" s="213"/>
      <c r="BW36" s="424">
        <f t="shared" si="2"/>
        <v>12</v>
      </c>
      <c r="BX36" s="424"/>
      <c r="BY36" s="423" t="str">
        <f>IF('各会計、関係団体の財政状況及び健全化判断比率'!B70="","",'各会計、関係団体の財政状況及び健全化判断比率'!B70)</f>
        <v>大隅曽於地区消防組合</v>
      </c>
      <c r="BZ36" s="423"/>
      <c r="CA36" s="423"/>
      <c r="CB36" s="423"/>
      <c r="CC36" s="423"/>
      <c r="CD36" s="423"/>
      <c r="CE36" s="423"/>
      <c r="CF36" s="423"/>
      <c r="CG36" s="423"/>
      <c r="CH36" s="423"/>
      <c r="CI36" s="423"/>
      <c r="CJ36" s="423"/>
      <c r="CK36" s="423"/>
      <c r="CL36" s="423"/>
      <c r="CM36" s="423"/>
      <c r="CN36" s="213"/>
      <c r="CO36" s="424">
        <f t="shared" si="3"/>
        <v>20</v>
      </c>
      <c r="CP36" s="424"/>
      <c r="CQ36" s="423" t="str">
        <f>IF('各会計、関係団体の財政状況及び健全化判断比率'!BS9="","",'各会計、関係団体の財政状況及び健全化判断比率'!BS9)</f>
        <v>志布志市農業公社</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f t="shared" si="1"/>
        <v>9</v>
      </c>
      <c r="BF37" s="424"/>
      <c r="BG37" s="423" t="str">
        <f>IF('各会計、関係団体の財政状況及び健全化判断比率'!B35="","",'各会計、関係団体の財政状況及び健全化判断比率'!B35)</f>
        <v>工業団地整備事業特別会計</v>
      </c>
      <c r="BH37" s="423"/>
      <c r="BI37" s="423"/>
      <c r="BJ37" s="423"/>
      <c r="BK37" s="423"/>
      <c r="BL37" s="423"/>
      <c r="BM37" s="423"/>
      <c r="BN37" s="423"/>
      <c r="BO37" s="423"/>
      <c r="BP37" s="423"/>
      <c r="BQ37" s="423"/>
      <c r="BR37" s="423"/>
      <c r="BS37" s="423"/>
      <c r="BT37" s="423"/>
      <c r="BU37" s="423"/>
      <c r="BV37" s="213"/>
      <c r="BW37" s="424">
        <f t="shared" si="2"/>
        <v>13</v>
      </c>
      <c r="BX37" s="424"/>
      <c r="BY37" s="423" t="str">
        <f>IF('各会計、関係団体の財政状況及び健全化判断比率'!B71="","",'各会計、関係団体の財政状況及び健全化判断比率'!B71)</f>
        <v>曽於南部厚生事務組合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14</v>
      </c>
      <c r="BX38" s="424"/>
      <c r="BY38" s="423" t="str">
        <f>IF('各会計、関係団体の財政状況及び健全化判断比率'!B72="","",'各会計、関係団体の財政状況及び健全化判断比率'!B72)</f>
        <v>曽於地区介護保険組合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15</v>
      </c>
      <c r="BX39" s="424"/>
      <c r="BY39" s="423" t="str">
        <f>IF('各会計、関係団体の財政状況及び健全化判断比率'!B73="","",'各会計、関係団体の財政状況及び健全化判断比率'!B73)</f>
        <v>鹿児島県後期高齢者医療広域連合(一般）</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16</v>
      </c>
      <c r="BX40" s="424"/>
      <c r="BY40" s="423" t="str">
        <f>IF('各会計、関係団体の財政状況及び健全化判断比率'!B74="","",'各会計、関係団体の財政状況及び健全化判断比率'!B74)</f>
        <v>鹿児島県後期高齢者医療広域連合（特別会計）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17</v>
      </c>
      <c r="BX41" s="424"/>
      <c r="BY41" s="423" t="str">
        <f>IF('各会計、関係団体の財政状況及び健全化判断比率'!B75="","",'各会計、関係団体の財政状況及び健全化判断比率'!B75)</f>
        <v>曽於地域公設地方卸売市場管理組合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209</v>
      </c>
    </row>
    <row r="50" spans="5:5" x14ac:dyDescent="0.15">
      <c r="E50" s="187" t="s">
        <v>210</v>
      </c>
    </row>
    <row r="51" spans="5:5" x14ac:dyDescent="0.15">
      <c r="E51" s="187" t="s">
        <v>211</v>
      </c>
    </row>
    <row r="52" spans="5:5" x14ac:dyDescent="0.15">
      <c r="E52" s="187" t="s">
        <v>212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0wxcdId3QvjrMToaByGvQbXbDneLN8f9JtSnQwi1SZWmEV+d0KCeMXWp6S0Tf/8rz+1zrubPVOgpZkMsKx2z5A==" saltValue="bM80X4ZUinCMXyV2lUTGf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213</v>
      </c>
      <c r="DI1" s="794"/>
      <c r="DJ1" s="794"/>
      <c r="DK1" s="794"/>
      <c r="DL1" s="794"/>
      <c r="DM1" s="794"/>
      <c r="DN1" s="795"/>
      <c r="DO1" s="225"/>
      <c r="DP1" s="793" t="s">
        <v>214</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216</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217</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218</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219</v>
      </c>
      <c r="S4" s="736"/>
      <c r="T4" s="736"/>
      <c r="U4" s="736"/>
      <c r="V4" s="736"/>
      <c r="W4" s="736"/>
      <c r="X4" s="736"/>
      <c r="Y4" s="737"/>
      <c r="Z4" s="735" t="s">
        <v>220</v>
      </c>
      <c r="AA4" s="736"/>
      <c r="AB4" s="736"/>
      <c r="AC4" s="737"/>
      <c r="AD4" s="735" t="s">
        <v>221</v>
      </c>
      <c r="AE4" s="736"/>
      <c r="AF4" s="736"/>
      <c r="AG4" s="736"/>
      <c r="AH4" s="736"/>
      <c r="AI4" s="736"/>
      <c r="AJ4" s="736"/>
      <c r="AK4" s="737"/>
      <c r="AL4" s="735" t="s">
        <v>220</v>
      </c>
      <c r="AM4" s="736"/>
      <c r="AN4" s="736"/>
      <c r="AO4" s="737"/>
      <c r="AP4" s="796" t="s">
        <v>222</v>
      </c>
      <c r="AQ4" s="796"/>
      <c r="AR4" s="796"/>
      <c r="AS4" s="796"/>
      <c r="AT4" s="796"/>
      <c r="AU4" s="796"/>
      <c r="AV4" s="796"/>
      <c r="AW4" s="796"/>
      <c r="AX4" s="796"/>
      <c r="AY4" s="796"/>
      <c r="AZ4" s="796"/>
      <c r="BA4" s="796"/>
      <c r="BB4" s="796"/>
      <c r="BC4" s="796"/>
      <c r="BD4" s="796"/>
      <c r="BE4" s="796"/>
      <c r="BF4" s="796"/>
      <c r="BG4" s="796" t="s">
        <v>223</v>
      </c>
      <c r="BH4" s="796"/>
      <c r="BI4" s="796"/>
      <c r="BJ4" s="796"/>
      <c r="BK4" s="796"/>
      <c r="BL4" s="796"/>
      <c r="BM4" s="796"/>
      <c r="BN4" s="796"/>
      <c r="BO4" s="796" t="s">
        <v>220</v>
      </c>
      <c r="BP4" s="796"/>
      <c r="BQ4" s="796"/>
      <c r="BR4" s="796"/>
      <c r="BS4" s="796" t="s">
        <v>224</v>
      </c>
      <c r="BT4" s="796"/>
      <c r="BU4" s="796"/>
      <c r="BV4" s="796"/>
      <c r="BW4" s="796"/>
      <c r="BX4" s="796"/>
      <c r="BY4" s="796"/>
      <c r="BZ4" s="796"/>
      <c r="CA4" s="796"/>
      <c r="CB4" s="796"/>
      <c r="CD4" s="778" t="s">
        <v>225</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226</v>
      </c>
      <c r="C5" s="761"/>
      <c r="D5" s="761"/>
      <c r="E5" s="761"/>
      <c r="F5" s="761"/>
      <c r="G5" s="761"/>
      <c r="H5" s="761"/>
      <c r="I5" s="761"/>
      <c r="J5" s="761"/>
      <c r="K5" s="761"/>
      <c r="L5" s="761"/>
      <c r="M5" s="761"/>
      <c r="N5" s="761"/>
      <c r="O5" s="761"/>
      <c r="P5" s="761"/>
      <c r="Q5" s="762"/>
      <c r="R5" s="726">
        <v>3640355</v>
      </c>
      <c r="S5" s="727"/>
      <c r="T5" s="727"/>
      <c r="U5" s="727"/>
      <c r="V5" s="727"/>
      <c r="W5" s="727"/>
      <c r="X5" s="727"/>
      <c r="Y5" s="773"/>
      <c r="Z5" s="791">
        <v>13.3</v>
      </c>
      <c r="AA5" s="791"/>
      <c r="AB5" s="791"/>
      <c r="AC5" s="791"/>
      <c r="AD5" s="792">
        <v>3640355</v>
      </c>
      <c r="AE5" s="792"/>
      <c r="AF5" s="792"/>
      <c r="AG5" s="792"/>
      <c r="AH5" s="792"/>
      <c r="AI5" s="792"/>
      <c r="AJ5" s="792"/>
      <c r="AK5" s="792"/>
      <c r="AL5" s="774">
        <v>33.700000000000003</v>
      </c>
      <c r="AM5" s="743"/>
      <c r="AN5" s="743"/>
      <c r="AO5" s="775"/>
      <c r="AP5" s="760" t="s">
        <v>227</v>
      </c>
      <c r="AQ5" s="761"/>
      <c r="AR5" s="761"/>
      <c r="AS5" s="761"/>
      <c r="AT5" s="761"/>
      <c r="AU5" s="761"/>
      <c r="AV5" s="761"/>
      <c r="AW5" s="761"/>
      <c r="AX5" s="761"/>
      <c r="AY5" s="761"/>
      <c r="AZ5" s="761"/>
      <c r="BA5" s="761"/>
      <c r="BB5" s="761"/>
      <c r="BC5" s="761"/>
      <c r="BD5" s="761"/>
      <c r="BE5" s="761"/>
      <c r="BF5" s="762"/>
      <c r="BG5" s="661">
        <v>3640355</v>
      </c>
      <c r="BH5" s="664"/>
      <c r="BI5" s="664"/>
      <c r="BJ5" s="664"/>
      <c r="BK5" s="664"/>
      <c r="BL5" s="664"/>
      <c r="BM5" s="664"/>
      <c r="BN5" s="665"/>
      <c r="BO5" s="723">
        <v>100</v>
      </c>
      <c r="BP5" s="723"/>
      <c r="BQ5" s="723"/>
      <c r="BR5" s="723"/>
      <c r="BS5" s="724" t="s">
        <v>228</v>
      </c>
      <c r="BT5" s="724"/>
      <c r="BU5" s="724"/>
      <c r="BV5" s="724"/>
      <c r="BW5" s="724"/>
      <c r="BX5" s="724"/>
      <c r="BY5" s="724"/>
      <c r="BZ5" s="724"/>
      <c r="CA5" s="724"/>
      <c r="CB5" s="765"/>
      <c r="CD5" s="778" t="s">
        <v>222</v>
      </c>
      <c r="CE5" s="779"/>
      <c r="CF5" s="779"/>
      <c r="CG5" s="779"/>
      <c r="CH5" s="779"/>
      <c r="CI5" s="779"/>
      <c r="CJ5" s="779"/>
      <c r="CK5" s="779"/>
      <c r="CL5" s="779"/>
      <c r="CM5" s="779"/>
      <c r="CN5" s="779"/>
      <c r="CO5" s="779"/>
      <c r="CP5" s="779"/>
      <c r="CQ5" s="780"/>
      <c r="CR5" s="778" t="s">
        <v>229</v>
      </c>
      <c r="CS5" s="779"/>
      <c r="CT5" s="779"/>
      <c r="CU5" s="779"/>
      <c r="CV5" s="779"/>
      <c r="CW5" s="779"/>
      <c r="CX5" s="779"/>
      <c r="CY5" s="780"/>
      <c r="CZ5" s="778" t="s">
        <v>220</v>
      </c>
      <c r="DA5" s="779"/>
      <c r="DB5" s="779"/>
      <c r="DC5" s="780"/>
      <c r="DD5" s="778" t="s">
        <v>230</v>
      </c>
      <c r="DE5" s="779"/>
      <c r="DF5" s="779"/>
      <c r="DG5" s="779"/>
      <c r="DH5" s="779"/>
      <c r="DI5" s="779"/>
      <c r="DJ5" s="779"/>
      <c r="DK5" s="779"/>
      <c r="DL5" s="779"/>
      <c r="DM5" s="779"/>
      <c r="DN5" s="779"/>
      <c r="DO5" s="779"/>
      <c r="DP5" s="780"/>
      <c r="DQ5" s="778" t="s">
        <v>231</v>
      </c>
      <c r="DR5" s="779"/>
      <c r="DS5" s="779"/>
      <c r="DT5" s="779"/>
      <c r="DU5" s="779"/>
      <c r="DV5" s="779"/>
      <c r="DW5" s="779"/>
      <c r="DX5" s="779"/>
      <c r="DY5" s="779"/>
      <c r="DZ5" s="779"/>
      <c r="EA5" s="779"/>
      <c r="EB5" s="779"/>
      <c r="EC5" s="780"/>
    </row>
    <row r="6" spans="2:143" ht="11.25" customHeight="1" x14ac:dyDescent="0.15">
      <c r="B6" s="658" t="s">
        <v>232</v>
      </c>
      <c r="C6" s="659"/>
      <c r="D6" s="659"/>
      <c r="E6" s="659"/>
      <c r="F6" s="659"/>
      <c r="G6" s="659"/>
      <c r="H6" s="659"/>
      <c r="I6" s="659"/>
      <c r="J6" s="659"/>
      <c r="K6" s="659"/>
      <c r="L6" s="659"/>
      <c r="M6" s="659"/>
      <c r="N6" s="659"/>
      <c r="O6" s="659"/>
      <c r="P6" s="659"/>
      <c r="Q6" s="660"/>
      <c r="R6" s="661">
        <v>273857</v>
      </c>
      <c r="S6" s="664"/>
      <c r="T6" s="664"/>
      <c r="U6" s="664"/>
      <c r="V6" s="664"/>
      <c r="W6" s="664"/>
      <c r="X6" s="664"/>
      <c r="Y6" s="665"/>
      <c r="Z6" s="723">
        <v>1</v>
      </c>
      <c r="AA6" s="723"/>
      <c r="AB6" s="723"/>
      <c r="AC6" s="723"/>
      <c r="AD6" s="724">
        <v>273857</v>
      </c>
      <c r="AE6" s="724"/>
      <c r="AF6" s="724"/>
      <c r="AG6" s="724"/>
      <c r="AH6" s="724"/>
      <c r="AI6" s="724"/>
      <c r="AJ6" s="724"/>
      <c r="AK6" s="724"/>
      <c r="AL6" s="666">
        <v>2.5</v>
      </c>
      <c r="AM6" s="667"/>
      <c r="AN6" s="667"/>
      <c r="AO6" s="725"/>
      <c r="AP6" s="658" t="s">
        <v>233</v>
      </c>
      <c r="AQ6" s="659"/>
      <c r="AR6" s="659"/>
      <c r="AS6" s="659"/>
      <c r="AT6" s="659"/>
      <c r="AU6" s="659"/>
      <c r="AV6" s="659"/>
      <c r="AW6" s="659"/>
      <c r="AX6" s="659"/>
      <c r="AY6" s="659"/>
      <c r="AZ6" s="659"/>
      <c r="BA6" s="659"/>
      <c r="BB6" s="659"/>
      <c r="BC6" s="659"/>
      <c r="BD6" s="659"/>
      <c r="BE6" s="659"/>
      <c r="BF6" s="660"/>
      <c r="BG6" s="661">
        <v>3640355</v>
      </c>
      <c r="BH6" s="664"/>
      <c r="BI6" s="664"/>
      <c r="BJ6" s="664"/>
      <c r="BK6" s="664"/>
      <c r="BL6" s="664"/>
      <c r="BM6" s="664"/>
      <c r="BN6" s="665"/>
      <c r="BO6" s="723">
        <v>100</v>
      </c>
      <c r="BP6" s="723"/>
      <c r="BQ6" s="723"/>
      <c r="BR6" s="723"/>
      <c r="BS6" s="724" t="s">
        <v>137</v>
      </c>
      <c r="BT6" s="724"/>
      <c r="BU6" s="724"/>
      <c r="BV6" s="724"/>
      <c r="BW6" s="724"/>
      <c r="BX6" s="724"/>
      <c r="BY6" s="724"/>
      <c r="BZ6" s="724"/>
      <c r="CA6" s="724"/>
      <c r="CB6" s="765"/>
      <c r="CD6" s="732" t="s">
        <v>234</v>
      </c>
      <c r="CE6" s="733"/>
      <c r="CF6" s="733"/>
      <c r="CG6" s="733"/>
      <c r="CH6" s="733"/>
      <c r="CI6" s="733"/>
      <c r="CJ6" s="733"/>
      <c r="CK6" s="733"/>
      <c r="CL6" s="733"/>
      <c r="CM6" s="733"/>
      <c r="CN6" s="733"/>
      <c r="CO6" s="733"/>
      <c r="CP6" s="733"/>
      <c r="CQ6" s="734"/>
      <c r="CR6" s="661">
        <v>201061</v>
      </c>
      <c r="CS6" s="664"/>
      <c r="CT6" s="664"/>
      <c r="CU6" s="664"/>
      <c r="CV6" s="664"/>
      <c r="CW6" s="664"/>
      <c r="CX6" s="664"/>
      <c r="CY6" s="665"/>
      <c r="CZ6" s="774">
        <v>0.8</v>
      </c>
      <c r="DA6" s="743"/>
      <c r="DB6" s="743"/>
      <c r="DC6" s="777"/>
      <c r="DD6" s="669">
        <v>20878</v>
      </c>
      <c r="DE6" s="664"/>
      <c r="DF6" s="664"/>
      <c r="DG6" s="664"/>
      <c r="DH6" s="664"/>
      <c r="DI6" s="664"/>
      <c r="DJ6" s="664"/>
      <c r="DK6" s="664"/>
      <c r="DL6" s="664"/>
      <c r="DM6" s="664"/>
      <c r="DN6" s="664"/>
      <c r="DO6" s="664"/>
      <c r="DP6" s="665"/>
      <c r="DQ6" s="669">
        <v>201061</v>
      </c>
      <c r="DR6" s="664"/>
      <c r="DS6" s="664"/>
      <c r="DT6" s="664"/>
      <c r="DU6" s="664"/>
      <c r="DV6" s="664"/>
      <c r="DW6" s="664"/>
      <c r="DX6" s="664"/>
      <c r="DY6" s="664"/>
      <c r="DZ6" s="664"/>
      <c r="EA6" s="664"/>
      <c r="EB6" s="664"/>
      <c r="EC6" s="704"/>
    </row>
    <row r="7" spans="2:143" ht="11.25" customHeight="1" x14ac:dyDescent="0.15">
      <c r="B7" s="658" t="s">
        <v>235</v>
      </c>
      <c r="C7" s="659"/>
      <c r="D7" s="659"/>
      <c r="E7" s="659"/>
      <c r="F7" s="659"/>
      <c r="G7" s="659"/>
      <c r="H7" s="659"/>
      <c r="I7" s="659"/>
      <c r="J7" s="659"/>
      <c r="K7" s="659"/>
      <c r="L7" s="659"/>
      <c r="M7" s="659"/>
      <c r="N7" s="659"/>
      <c r="O7" s="659"/>
      <c r="P7" s="659"/>
      <c r="Q7" s="660"/>
      <c r="R7" s="661">
        <v>4596</v>
      </c>
      <c r="S7" s="664"/>
      <c r="T7" s="664"/>
      <c r="U7" s="664"/>
      <c r="V7" s="664"/>
      <c r="W7" s="664"/>
      <c r="X7" s="664"/>
      <c r="Y7" s="665"/>
      <c r="Z7" s="723">
        <v>0</v>
      </c>
      <c r="AA7" s="723"/>
      <c r="AB7" s="723"/>
      <c r="AC7" s="723"/>
      <c r="AD7" s="724">
        <v>4596</v>
      </c>
      <c r="AE7" s="724"/>
      <c r="AF7" s="724"/>
      <c r="AG7" s="724"/>
      <c r="AH7" s="724"/>
      <c r="AI7" s="724"/>
      <c r="AJ7" s="724"/>
      <c r="AK7" s="724"/>
      <c r="AL7" s="666">
        <v>0</v>
      </c>
      <c r="AM7" s="667"/>
      <c r="AN7" s="667"/>
      <c r="AO7" s="725"/>
      <c r="AP7" s="658" t="s">
        <v>236</v>
      </c>
      <c r="AQ7" s="659"/>
      <c r="AR7" s="659"/>
      <c r="AS7" s="659"/>
      <c r="AT7" s="659"/>
      <c r="AU7" s="659"/>
      <c r="AV7" s="659"/>
      <c r="AW7" s="659"/>
      <c r="AX7" s="659"/>
      <c r="AY7" s="659"/>
      <c r="AZ7" s="659"/>
      <c r="BA7" s="659"/>
      <c r="BB7" s="659"/>
      <c r="BC7" s="659"/>
      <c r="BD7" s="659"/>
      <c r="BE7" s="659"/>
      <c r="BF7" s="660"/>
      <c r="BG7" s="661">
        <v>1345864</v>
      </c>
      <c r="BH7" s="664"/>
      <c r="BI7" s="664"/>
      <c r="BJ7" s="664"/>
      <c r="BK7" s="664"/>
      <c r="BL7" s="664"/>
      <c r="BM7" s="664"/>
      <c r="BN7" s="665"/>
      <c r="BO7" s="723">
        <v>37</v>
      </c>
      <c r="BP7" s="723"/>
      <c r="BQ7" s="723"/>
      <c r="BR7" s="723"/>
      <c r="BS7" s="724" t="s">
        <v>137</v>
      </c>
      <c r="BT7" s="724"/>
      <c r="BU7" s="724"/>
      <c r="BV7" s="724"/>
      <c r="BW7" s="724"/>
      <c r="BX7" s="724"/>
      <c r="BY7" s="724"/>
      <c r="BZ7" s="724"/>
      <c r="CA7" s="724"/>
      <c r="CB7" s="765"/>
      <c r="CD7" s="705" t="s">
        <v>237</v>
      </c>
      <c r="CE7" s="702"/>
      <c r="CF7" s="702"/>
      <c r="CG7" s="702"/>
      <c r="CH7" s="702"/>
      <c r="CI7" s="702"/>
      <c r="CJ7" s="702"/>
      <c r="CK7" s="702"/>
      <c r="CL7" s="702"/>
      <c r="CM7" s="702"/>
      <c r="CN7" s="702"/>
      <c r="CO7" s="702"/>
      <c r="CP7" s="702"/>
      <c r="CQ7" s="703"/>
      <c r="CR7" s="661">
        <v>5760838</v>
      </c>
      <c r="CS7" s="664"/>
      <c r="CT7" s="664"/>
      <c r="CU7" s="664"/>
      <c r="CV7" s="664"/>
      <c r="CW7" s="664"/>
      <c r="CX7" s="664"/>
      <c r="CY7" s="665"/>
      <c r="CZ7" s="723">
        <v>21.5</v>
      </c>
      <c r="DA7" s="723"/>
      <c r="DB7" s="723"/>
      <c r="DC7" s="723"/>
      <c r="DD7" s="669">
        <v>112733</v>
      </c>
      <c r="DE7" s="664"/>
      <c r="DF7" s="664"/>
      <c r="DG7" s="664"/>
      <c r="DH7" s="664"/>
      <c r="DI7" s="664"/>
      <c r="DJ7" s="664"/>
      <c r="DK7" s="664"/>
      <c r="DL7" s="664"/>
      <c r="DM7" s="664"/>
      <c r="DN7" s="664"/>
      <c r="DO7" s="664"/>
      <c r="DP7" s="665"/>
      <c r="DQ7" s="669">
        <v>1982667</v>
      </c>
      <c r="DR7" s="664"/>
      <c r="DS7" s="664"/>
      <c r="DT7" s="664"/>
      <c r="DU7" s="664"/>
      <c r="DV7" s="664"/>
      <c r="DW7" s="664"/>
      <c r="DX7" s="664"/>
      <c r="DY7" s="664"/>
      <c r="DZ7" s="664"/>
      <c r="EA7" s="664"/>
      <c r="EB7" s="664"/>
      <c r="EC7" s="704"/>
    </row>
    <row r="8" spans="2:143" ht="11.25" customHeight="1" x14ac:dyDescent="0.15">
      <c r="B8" s="658" t="s">
        <v>238</v>
      </c>
      <c r="C8" s="659"/>
      <c r="D8" s="659"/>
      <c r="E8" s="659"/>
      <c r="F8" s="659"/>
      <c r="G8" s="659"/>
      <c r="H8" s="659"/>
      <c r="I8" s="659"/>
      <c r="J8" s="659"/>
      <c r="K8" s="659"/>
      <c r="L8" s="659"/>
      <c r="M8" s="659"/>
      <c r="N8" s="659"/>
      <c r="O8" s="659"/>
      <c r="P8" s="659"/>
      <c r="Q8" s="660"/>
      <c r="R8" s="661">
        <v>5098</v>
      </c>
      <c r="S8" s="664"/>
      <c r="T8" s="664"/>
      <c r="U8" s="664"/>
      <c r="V8" s="664"/>
      <c r="W8" s="664"/>
      <c r="X8" s="664"/>
      <c r="Y8" s="665"/>
      <c r="Z8" s="723">
        <v>0</v>
      </c>
      <c r="AA8" s="723"/>
      <c r="AB8" s="723"/>
      <c r="AC8" s="723"/>
      <c r="AD8" s="724">
        <v>5098</v>
      </c>
      <c r="AE8" s="724"/>
      <c r="AF8" s="724"/>
      <c r="AG8" s="724"/>
      <c r="AH8" s="724"/>
      <c r="AI8" s="724"/>
      <c r="AJ8" s="724"/>
      <c r="AK8" s="724"/>
      <c r="AL8" s="666">
        <v>0</v>
      </c>
      <c r="AM8" s="667"/>
      <c r="AN8" s="667"/>
      <c r="AO8" s="725"/>
      <c r="AP8" s="658" t="s">
        <v>239</v>
      </c>
      <c r="AQ8" s="659"/>
      <c r="AR8" s="659"/>
      <c r="AS8" s="659"/>
      <c r="AT8" s="659"/>
      <c r="AU8" s="659"/>
      <c r="AV8" s="659"/>
      <c r="AW8" s="659"/>
      <c r="AX8" s="659"/>
      <c r="AY8" s="659"/>
      <c r="AZ8" s="659"/>
      <c r="BA8" s="659"/>
      <c r="BB8" s="659"/>
      <c r="BC8" s="659"/>
      <c r="BD8" s="659"/>
      <c r="BE8" s="659"/>
      <c r="BF8" s="660"/>
      <c r="BG8" s="661">
        <v>48076</v>
      </c>
      <c r="BH8" s="664"/>
      <c r="BI8" s="664"/>
      <c r="BJ8" s="664"/>
      <c r="BK8" s="664"/>
      <c r="BL8" s="664"/>
      <c r="BM8" s="664"/>
      <c r="BN8" s="665"/>
      <c r="BO8" s="723">
        <v>1.3</v>
      </c>
      <c r="BP8" s="723"/>
      <c r="BQ8" s="723"/>
      <c r="BR8" s="723"/>
      <c r="BS8" s="669" t="s">
        <v>137</v>
      </c>
      <c r="BT8" s="664"/>
      <c r="BU8" s="664"/>
      <c r="BV8" s="664"/>
      <c r="BW8" s="664"/>
      <c r="BX8" s="664"/>
      <c r="BY8" s="664"/>
      <c r="BZ8" s="664"/>
      <c r="CA8" s="664"/>
      <c r="CB8" s="704"/>
      <c r="CD8" s="705" t="s">
        <v>240</v>
      </c>
      <c r="CE8" s="702"/>
      <c r="CF8" s="702"/>
      <c r="CG8" s="702"/>
      <c r="CH8" s="702"/>
      <c r="CI8" s="702"/>
      <c r="CJ8" s="702"/>
      <c r="CK8" s="702"/>
      <c r="CL8" s="702"/>
      <c r="CM8" s="702"/>
      <c r="CN8" s="702"/>
      <c r="CO8" s="702"/>
      <c r="CP8" s="702"/>
      <c r="CQ8" s="703"/>
      <c r="CR8" s="661">
        <v>7360615</v>
      </c>
      <c r="CS8" s="664"/>
      <c r="CT8" s="664"/>
      <c r="CU8" s="664"/>
      <c r="CV8" s="664"/>
      <c r="CW8" s="664"/>
      <c r="CX8" s="664"/>
      <c r="CY8" s="665"/>
      <c r="CZ8" s="723">
        <v>27.5</v>
      </c>
      <c r="DA8" s="723"/>
      <c r="DB8" s="723"/>
      <c r="DC8" s="723"/>
      <c r="DD8" s="669">
        <v>278454</v>
      </c>
      <c r="DE8" s="664"/>
      <c r="DF8" s="664"/>
      <c r="DG8" s="664"/>
      <c r="DH8" s="664"/>
      <c r="DI8" s="664"/>
      <c r="DJ8" s="664"/>
      <c r="DK8" s="664"/>
      <c r="DL8" s="664"/>
      <c r="DM8" s="664"/>
      <c r="DN8" s="664"/>
      <c r="DO8" s="664"/>
      <c r="DP8" s="665"/>
      <c r="DQ8" s="669">
        <v>3181149</v>
      </c>
      <c r="DR8" s="664"/>
      <c r="DS8" s="664"/>
      <c r="DT8" s="664"/>
      <c r="DU8" s="664"/>
      <c r="DV8" s="664"/>
      <c r="DW8" s="664"/>
      <c r="DX8" s="664"/>
      <c r="DY8" s="664"/>
      <c r="DZ8" s="664"/>
      <c r="EA8" s="664"/>
      <c r="EB8" s="664"/>
      <c r="EC8" s="704"/>
    </row>
    <row r="9" spans="2:143" ht="11.25" customHeight="1" x14ac:dyDescent="0.15">
      <c r="B9" s="658" t="s">
        <v>241</v>
      </c>
      <c r="C9" s="659"/>
      <c r="D9" s="659"/>
      <c r="E9" s="659"/>
      <c r="F9" s="659"/>
      <c r="G9" s="659"/>
      <c r="H9" s="659"/>
      <c r="I9" s="659"/>
      <c r="J9" s="659"/>
      <c r="K9" s="659"/>
      <c r="L9" s="659"/>
      <c r="M9" s="659"/>
      <c r="N9" s="659"/>
      <c r="O9" s="659"/>
      <c r="P9" s="659"/>
      <c r="Q9" s="660"/>
      <c r="R9" s="661">
        <v>5986</v>
      </c>
      <c r="S9" s="664"/>
      <c r="T9" s="664"/>
      <c r="U9" s="664"/>
      <c r="V9" s="664"/>
      <c r="W9" s="664"/>
      <c r="X9" s="664"/>
      <c r="Y9" s="665"/>
      <c r="Z9" s="723">
        <v>0</v>
      </c>
      <c r="AA9" s="723"/>
      <c r="AB9" s="723"/>
      <c r="AC9" s="723"/>
      <c r="AD9" s="724">
        <v>5986</v>
      </c>
      <c r="AE9" s="724"/>
      <c r="AF9" s="724"/>
      <c r="AG9" s="724"/>
      <c r="AH9" s="724"/>
      <c r="AI9" s="724"/>
      <c r="AJ9" s="724"/>
      <c r="AK9" s="724"/>
      <c r="AL9" s="666">
        <v>0.1</v>
      </c>
      <c r="AM9" s="667"/>
      <c r="AN9" s="667"/>
      <c r="AO9" s="725"/>
      <c r="AP9" s="658" t="s">
        <v>242</v>
      </c>
      <c r="AQ9" s="659"/>
      <c r="AR9" s="659"/>
      <c r="AS9" s="659"/>
      <c r="AT9" s="659"/>
      <c r="AU9" s="659"/>
      <c r="AV9" s="659"/>
      <c r="AW9" s="659"/>
      <c r="AX9" s="659"/>
      <c r="AY9" s="659"/>
      <c r="AZ9" s="659"/>
      <c r="BA9" s="659"/>
      <c r="BB9" s="659"/>
      <c r="BC9" s="659"/>
      <c r="BD9" s="659"/>
      <c r="BE9" s="659"/>
      <c r="BF9" s="660"/>
      <c r="BG9" s="661">
        <v>987731</v>
      </c>
      <c r="BH9" s="664"/>
      <c r="BI9" s="664"/>
      <c r="BJ9" s="664"/>
      <c r="BK9" s="664"/>
      <c r="BL9" s="664"/>
      <c r="BM9" s="664"/>
      <c r="BN9" s="665"/>
      <c r="BO9" s="723">
        <v>27.1</v>
      </c>
      <c r="BP9" s="723"/>
      <c r="BQ9" s="723"/>
      <c r="BR9" s="723"/>
      <c r="BS9" s="669" t="s">
        <v>228</v>
      </c>
      <c r="BT9" s="664"/>
      <c r="BU9" s="664"/>
      <c r="BV9" s="664"/>
      <c r="BW9" s="664"/>
      <c r="BX9" s="664"/>
      <c r="BY9" s="664"/>
      <c r="BZ9" s="664"/>
      <c r="CA9" s="664"/>
      <c r="CB9" s="704"/>
      <c r="CD9" s="705" t="s">
        <v>243</v>
      </c>
      <c r="CE9" s="702"/>
      <c r="CF9" s="702"/>
      <c r="CG9" s="702"/>
      <c r="CH9" s="702"/>
      <c r="CI9" s="702"/>
      <c r="CJ9" s="702"/>
      <c r="CK9" s="702"/>
      <c r="CL9" s="702"/>
      <c r="CM9" s="702"/>
      <c r="CN9" s="702"/>
      <c r="CO9" s="702"/>
      <c r="CP9" s="702"/>
      <c r="CQ9" s="703"/>
      <c r="CR9" s="661">
        <v>1190166</v>
      </c>
      <c r="CS9" s="664"/>
      <c r="CT9" s="664"/>
      <c r="CU9" s="664"/>
      <c r="CV9" s="664"/>
      <c r="CW9" s="664"/>
      <c r="CX9" s="664"/>
      <c r="CY9" s="665"/>
      <c r="CZ9" s="723">
        <v>4.4000000000000004</v>
      </c>
      <c r="DA9" s="723"/>
      <c r="DB9" s="723"/>
      <c r="DC9" s="723"/>
      <c r="DD9" s="669">
        <v>66656</v>
      </c>
      <c r="DE9" s="664"/>
      <c r="DF9" s="664"/>
      <c r="DG9" s="664"/>
      <c r="DH9" s="664"/>
      <c r="DI9" s="664"/>
      <c r="DJ9" s="664"/>
      <c r="DK9" s="664"/>
      <c r="DL9" s="664"/>
      <c r="DM9" s="664"/>
      <c r="DN9" s="664"/>
      <c r="DO9" s="664"/>
      <c r="DP9" s="665"/>
      <c r="DQ9" s="669">
        <v>693086</v>
      </c>
      <c r="DR9" s="664"/>
      <c r="DS9" s="664"/>
      <c r="DT9" s="664"/>
      <c r="DU9" s="664"/>
      <c r="DV9" s="664"/>
      <c r="DW9" s="664"/>
      <c r="DX9" s="664"/>
      <c r="DY9" s="664"/>
      <c r="DZ9" s="664"/>
      <c r="EA9" s="664"/>
      <c r="EB9" s="664"/>
      <c r="EC9" s="704"/>
    </row>
    <row r="10" spans="2:143" ht="11.25" customHeight="1" x14ac:dyDescent="0.15">
      <c r="B10" s="658" t="s">
        <v>244</v>
      </c>
      <c r="C10" s="659"/>
      <c r="D10" s="659"/>
      <c r="E10" s="659"/>
      <c r="F10" s="659"/>
      <c r="G10" s="659"/>
      <c r="H10" s="659"/>
      <c r="I10" s="659"/>
      <c r="J10" s="659"/>
      <c r="K10" s="659"/>
      <c r="L10" s="659"/>
      <c r="M10" s="659"/>
      <c r="N10" s="659"/>
      <c r="O10" s="659"/>
      <c r="P10" s="659"/>
      <c r="Q10" s="660"/>
      <c r="R10" s="661" t="s">
        <v>228</v>
      </c>
      <c r="S10" s="664"/>
      <c r="T10" s="664"/>
      <c r="U10" s="664"/>
      <c r="V10" s="664"/>
      <c r="W10" s="664"/>
      <c r="X10" s="664"/>
      <c r="Y10" s="665"/>
      <c r="Z10" s="723" t="s">
        <v>228</v>
      </c>
      <c r="AA10" s="723"/>
      <c r="AB10" s="723"/>
      <c r="AC10" s="723"/>
      <c r="AD10" s="724" t="s">
        <v>228</v>
      </c>
      <c r="AE10" s="724"/>
      <c r="AF10" s="724"/>
      <c r="AG10" s="724"/>
      <c r="AH10" s="724"/>
      <c r="AI10" s="724"/>
      <c r="AJ10" s="724"/>
      <c r="AK10" s="724"/>
      <c r="AL10" s="666" t="s">
        <v>137</v>
      </c>
      <c r="AM10" s="667"/>
      <c r="AN10" s="667"/>
      <c r="AO10" s="725"/>
      <c r="AP10" s="658" t="s">
        <v>245</v>
      </c>
      <c r="AQ10" s="659"/>
      <c r="AR10" s="659"/>
      <c r="AS10" s="659"/>
      <c r="AT10" s="659"/>
      <c r="AU10" s="659"/>
      <c r="AV10" s="659"/>
      <c r="AW10" s="659"/>
      <c r="AX10" s="659"/>
      <c r="AY10" s="659"/>
      <c r="AZ10" s="659"/>
      <c r="BA10" s="659"/>
      <c r="BB10" s="659"/>
      <c r="BC10" s="659"/>
      <c r="BD10" s="659"/>
      <c r="BE10" s="659"/>
      <c r="BF10" s="660"/>
      <c r="BG10" s="661">
        <v>81191</v>
      </c>
      <c r="BH10" s="664"/>
      <c r="BI10" s="664"/>
      <c r="BJ10" s="664"/>
      <c r="BK10" s="664"/>
      <c r="BL10" s="664"/>
      <c r="BM10" s="664"/>
      <c r="BN10" s="665"/>
      <c r="BO10" s="723">
        <v>2.2000000000000002</v>
      </c>
      <c r="BP10" s="723"/>
      <c r="BQ10" s="723"/>
      <c r="BR10" s="723"/>
      <c r="BS10" s="669" t="s">
        <v>137</v>
      </c>
      <c r="BT10" s="664"/>
      <c r="BU10" s="664"/>
      <c r="BV10" s="664"/>
      <c r="BW10" s="664"/>
      <c r="BX10" s="664"/>
      <c r="BY10" s="664"/>
      <c r="BZ10" s="664"/>
      <c r="CA10" s="664"/>
      <c r="CB10" s="704"/>
      <c r="CD10" s="705" t="s">
        <v>246</v>
      </c>
      <c r="CE10" s="702"/>
      <c r="CF10" s="702"/>
      <c r="CG10" s="702"/>
      <c r="CH10" s="702"/>
      <c r="CI10" s="702"/>
      <c r="CJ10" s="702"/>
      <c r="CK10" s="702"/>
      <c r="CL10" s="702"/>
      <c r="CM10" s="702"/>
      <c r="CN10" s="702"/>
      <c r="CO10" s="702"/>
      <c r="CP10" s="702"/>
      <c r="CQ10" s="703"/>
      <c r="CR10" s="661" t="s">
        <v>228</v>
      </c>
      <c r="CS10" s="664"/>
      <c r="CT10" s="664"/>
      <c r="CU10" s="664"/>
      <c r="CV10" s="664"/>
      <c r="CW10" s="664"/>
      <c r="CX10" s="664"/>
      <c r="CY10" s="665"/>
      <c r="CZ10" s="723" t="s">
        <v>228</v>
      </c>
      <c r="DA10" s="723"/>
      <c r="DB10" s="723"/>
      <c r="DC10" s="723"/>
      <c r="DD10" s="669" t="s">
        <v>137</v>
      </c>
      <c r="DE10" s="664"/>
      <c r="DF10" s="664"/>
      <c r="DG10" s="664"/>
      <c r="DH10" s="664"/>
      <c r="DI10" s="664"/>
      <c r="DJ10" s="664"/>
      <c r="DK10" s="664"/>
      <c r="DL10" s="664"/>
      <c r="DM10" s="664"/>
      <c r="DN10" s="664"/>
      <c r="DO10" s="664"/>
      <c r="DP10" s="665"/>
      <c r="DQ10" s="669" t="s">
        <v>137</v>
      </c>
      <c r="DR10" s="664"/>
      <c r="DS10" s="664"/>
      <c r="DT10" s="664"/>
      <c r="DU10" s="664"/>
      <c r="DV10" s="664"/>
      <c r="DW10" s="664"/>
      <c r="DX10" s="664"/>
      <c r="DY10" s="664"/>
      <c r="DZ10" s="664"/>
      <c r="EA10" s="664"/>
      <c r="EB10" s="664"/>
      <c r="EC10" s="704"/>
    </row>
    <row r="11" spans="2:143" ht="11.25" customHeight="1" x14ac:dyDescent="0.15">
      <c r="B11" s="658" t="s">
        <v>247</v>
      </c>
      <c r="C11" s="659"/>
      <c r="D11" s="659"/>
      <c r="E11" s="659"/>
      <c r="F11" s="659"/>
      <c r="G11" s="659"/>
      <c r="H11" s="659"/>
      <c r="I11" s="659"/>
      <c r="J11" s="659"/>
      <c r="K11" s="659"/>
      <c r="L11" s="659"/>
      <c r="M11" s="659"/>
      <c r="N11" s="659"/>
      <c r="O11" s="659"/>
      <c r="P11" s="659"/>
      <c r="Q11" s="660"/>
      <c r="R11" s="661" t="s">
        <v>228</v>
      </c>
      <c r="S11" s="664"/>
      <c r="T11" s="664"/>
      <c r="U11" s="664"/>
      <c r="V11" s="664"/>
      <c r="W11" s="664"/>
      <c r="X11" s="664"/>
      <c r="Y11" s="665"/>
      <c r="Z11" s="723" t="s">
        <v>137</v>
      </c>
      <c r="AA11" s="723"/>
      <c r="AB11" s="723"/>
      <c r="AC11" s="723"/>
      <c r="AD11" s="724" t="s">
        <v>228</v>
      </c>
      <c r="AE11" s="724"/>
      <c r="AF11" s="724"/>
      <c r="AG11" s="724"/>
      <c r="AH11" s="724"/>
      <c r="AI11" s="724"/>
      <c r="AJ11" s="724"/>
      <c r="AK11" s="724"/>
      <c r="AL11" s="666" t="s">
        <v>137</v>
      </c>
      <c r="AM11" s="667"/>
      <c r="AN11" s="667"/>
      <c r="AO11" s="725"/>
      <c r="AP11" s="658" t="s">
        <v>248</v>
      </c>
      <c r="AQ11" s="659"/>
      <c r="AR11" s="659"/>
      <c r="AS11" s="659"/>
      <c r="AT11" s="659"/>
      <c r="AU11" s="659"/>
      <c r="AV11" s="659"/>
      <c r="AW11" s="659"/>
      <c r="AX11" s="659"/>
      <c r="AY11" s="659"/>
      <c r="AZ11" s="659"/>
      <c r="BA11" s="659"/>
      <c r="BB11" s="659"/>
      <c r="BC11" s="659"/>
      <c r="BD11" s="659"/>
      <c r="BE11" s="659"/>
      <c r="BF11" s="660"/>
      <c r="BG11" s="661">
        <v>228866</v>
      </c>
      <c r="BH11" s="664"/>
      <c r="BI11" s="664"/>
      <c r="BJ11" s="664"/>
      <c r="BK11" s="664"/>
      <c r="BL11" s="664"/>
      <c r="BM11" s="664"/>
      <c r="BN11" s="665"/>
      <c r="BO11" s="723">
        <v>6.3</v>
      </c>
      <c r="BP11" s="723"/>
      <c r="BQ11" s="723"/>
      <c r="BR11" s="723"/>
      <c r="BS11" s="669" t="s">
        <v>137</v>
      </c>
      <c r="BT11" s="664"/>
      <c r="BU11" s="664"/>
      <c r="BV11" s="664"/>
      <c r="BW11" s="664"/>
      <c r="BX11" s="664"/>
      <c r="BY11" s="664"/>
      <c r="BZ11" s="664"/>
      <c r="CA11" s="664"/>
      <c r="CB11" s="704"/>
      <c r="CD11" s="705" t="s">
        <v>249</v>
      </c>
      <c r="CE11" s="702"/>
      <c r="CF11" s="702"/>
      <c r="CG11" s="702"/>
      <c r="CH11" s="702"/>
      <c r="CI11" s="702"/>
      <c r="CJ11" s="702"/>
      <c r="CK11" s="702"/>
      <c r="CL11" s="702"/>
      <c r="CM11" s="702"/>
      <c r="CN11" s="702"/>
      <c r="CO11" s="702"/>
      <c r="CP11" s="702"/>
      <c r="CQ11" s="703"/>
      <c r="CR11" s="661">
        <v>2689165</v>
      </c>
      <c r="CS11" s="664"/>
      <c r="CT11" s="664"/>
      <c r="CU11" s="664"/>
      <c r="CV11" s="664"/>
      <c r="CW11" s="664"/>
      <c r="CX11" s="664"/>
      <c r="CY11" s="665"/>
      <c r="CZ11" s="723">
        <v>10</v>
      </c>
      <c r="DA11" s="723"/>
      <c r="DB11" s="723"/>
      <c r="DC11" s="723"/>
      <c r="DD11" s="669">
        <v>1837517</v>
      </c>
      <c r="DE11" s="664"/>
      <c r="DF11" s="664"/>
      <c r="DG11" s="664"/>
      <c r="DH11" s="664"/>
      <c r="DI11" s="664"/>
      <c r="DJ11" s="664"/>
      <c r="DK11" s="664"/>
      <c r="DL11" s="664"/>
      <c r="DM11" s="664"/>
      <c r="DN11" s="664"/>
      <c r="DO11" s="664"/>
      <c r="DP11" s="665"/>
      <c r="DQ11" s="669">
        <v>887132</v>
      </c>
      <c r="DR11" s="664"/>
      <c r="DS11" s="664"/>
      <c r="DT11" s="664"/>
      <c r="DU11" s="664"/>
      <c r="DV11" s="664"/>
      <c r="DW11" s="664"/>
      <c r="DX11" s="664"/>
      <c r="DY11" s="664"/>
      <c r="DZ11" s="664"/>
      <c r="EA11" s="664"/>
      <c r="EB11" s="664"/>
      <c r="EC11" s="704"/>
    </row>
    <row r="12" spans="2:143" ht="11.25" customHeight="1" x14ac:dyDescent="0.15">
      <c r="B12" s="658" t="s">
        <v>250</v>
      </c>
      <c r="C12" s="659"/>
      <c r="D12" s="659"/>
      <c r="E12" s="659"/>
      <c r="F12" s="659"/>
      <c r="G12" s="659"/>
      <c r="H12" s="659"/>
      <c r="I12" s="659"/>
      <c r="J12" s="659"/>
      <c r="K12" s="659"/>
      <c r="L12" s="659"/>
      <c r="M12" s="659"/>
      <c r="N12" s="659"/>
      <c r="O12" s="659"/>
      <c r="P12" s="659"/>
      <c r="Q12" s="660"/>
      <c r="R12" s="661">
        <v>582218</v>
      </c>
      <c r="S12" s="664"/>
      <c r="T12" s="664"/>
      <c r="U12" s="664"/>
      <c r="V12" s="664"/>
      <c r="W12" s="664"/>
      <c r="X12" s="664"/>
      <c r="Y12" s="665"/>
      <c r="Z12" s="723">
        <v>2.1</v>
      </c>
      <c r="AA12" s="723"/>
      <c r="AB12" s="723"/>
      <c r="AC12" s="723"/>
      <c r="AD12" s="724">
        <v>582218</v>
      </c>
      <c r="AE12" s="724"/>
      <c r="AF12" s="724"/>
      <c r="AG12" s="724"/>
      <c r="AH12" s="724"/>
      <c r="AI12" s="724"/>
      <c r="AJ12" s="724"/>
      <c r="AK12" s="724"/>
      <c r="AL12" s="666">
        <v>5.4</v>
      </c>
      <c r="AM12" s="667"/>
      <c r="AN12" s="667"/>
      <c r="AO12" s="725"/>
      <c r="AP12" s="658" t="s">
        <v>251</v>
      </c>
      <c r="AQ12" s="659"/>
      <c r="AR12" s="659"/>
      <c r="AS12" s="659"/>
      <c r="AT12" s="659"/>
      <c r="AU12" s="659"/>
      <c r="AV12" s="659"/>
      <c r="AW12" s="659"/>
      <c r="AX12" s="659"/>
      <c r="AY12" s="659"/>
      <c r="AZ12" s="659"/>
      <c r="BA12" s="659"/>
      <c r="BB12" s="659"/>
      <c r="BC12" s="659"/>
      <c r="BD12" s="659"/>
      <c r="BE12" s="659"/>
      <c r="BF12" s="660"/>
      <c r="BG12" s="661">
        <v>1884915</v>
      </c>
      <c r="BH12" s="664"/>
      <c r="BI12" s="664"/>
      <c r="BJ12" s="664"/>
      <c r="BK12" s="664"/>
      <c r="BL12" s="664"/>
      <c r="BM12" s="664"/>
      <c r="BN12" s="665"/>
      <c r="BO12" s="723">
        <v>51.8</v>
      </c>
      <c r="BP12" s="723"/>
      <c r="BQ12" s="723"/>
      <c r="BR12" s="723"/>
      <c r="BS12" s="669" t="s">
        <v>228</v>
      </c>
      <c r="BT12" s="664"/>
      <c r="BU12" s="664"/>
      <c r="BV12" s="664"/>
      <c r="BW12" s="664"/>
      <c r="BX12" s="664"/>
      <c r="BY12" s="664"/>
      <c r="BZ12" s="664"/>
      <c r="CA12" s="664"/>
      <c r="CB12" s="704"/>
      <c r="CD12" s="705" t="s">
        <v>252</v>
      </c>
      <c r="CE12" s="702"/>
      <c r="CF12" s="702"/>
      <c r="CG12" s="702"/>
      <c r="CH12" s="702"/>
      <c r="CI12" s="702"/>
      <c r="CJ12" s="702"/>
      <c r="CK12" s="702"/>
      <c r="CL12" s="702"/>
      <c r="CM12" s="702"/>
      <c r="CN12" s="702"/>
      <c r="CO12" s="702"/>
      <c r="CP12" s="702"/>
      <c r="CQ12" s="703"/>
      <c r="CR12" s="661">
        <v>2765510</v>
      </c>
      <c r="CS12" s="664"/>
      <c r="CT12" s="664"/>
      <c r="CU12" s="664"/>
      <c r="CV12" s="664"/>
      <c r="CW12" s="664"/>
      <c r="CX12" s="664"/>
      <c r="CY12" s="665"/>
      <c r="CZ12" s="723">
        <v>10.3</v>
      </c>
      <c r="DA12" s="723"/>
      <c r="DB12" s="723"/>
      <c r="DC12" s="723"/>
      <c r="DD12" s="669">
        <v>49847</v>
      </c>
      <c r="DE12" s="664"/>
      <c r="DF12" s="664"/>
      <c r="DG12" s="664"/>
      <c r="DH12" s="664"/>
      <c r="DI12" s="664"/>
      <c r="DJ12" s="664"/>
      <c r="DK12" s="664"/>
      <c r="DL12" s="664"/>
      <c r="DM12" s="664"/>
      <c r="DN12" s="664"/>
      <c r="DO12" s="664"/>
      <c r="DP12" s="665"/>
      <c r="DQ12" s="669">
        <v>233001</v>
      </c>
      <c r="DR12" s="664"/>
      <c r="DS12" s="664"/>
      <c r="DT12" s="664"/>
      <c r="DU12" s="664"/>
      <c r="DV12" s="664"/>
      <c r="DW12" s="664"/>
      <c r="DX12" s="664"/>
      <c r="DY12" s="664"/>
      <c r="DZ12" s="664"/>
      <c r="EA12" s="664"/>
      <c r="EB12" s="664"/>
      <c r="EC12" s="704"/>
    </row>
    <row r="13" spans="2:143" ht="11.25" customHeight="1" x14ac:dyDescent="0.15">
      <c r="B13" s="658" t="s">
        <v>253</v>
      </c>
      <c r="C13" s="659"/>
      <c r="D13" s="659"/>
      <c r="E13" s="659"/>
      <c r="F13" s="659"/>
      <c r="G13" s="659"/>
      <c r="H13" s="659"/>
      <c r="I13" s="659"/>
      <c r="J13" s="659"/>
      <c r="K13" s="659"/>
      <c r="L13" s="659"/>
      <c r="M13" s="659"/>
      <c r="N13" s="659"/>
      <c r="O13" s="659"/>
      <c r="P13" s="659"/>
      <c r="Q13" s="660"/>
      <c r="R13" s="661">
        <v>844</v>
      </c>
      <c r="S13" s="664"/>
      <c r="T13" s="664"/>
      <c r="U13" s="664"/>
      <c r="V13" s="664"/>
      <c r="W13" s="664"/>
      <c r="X13" s="664"/>
      <c r="Y13" s="665"/>
      <c r="Z13" s="723">
        <v>0</v>
      </c>
      <c r="AA13" s="723"/>
      <c r="AB13" s="723"/>
      <c r="AC13" s="723"/>
      <c r="AD13" s="724">
        <v>844</v>
      </c>
      <c r="AE13" s="724"/>
      <c r="AF13" s="724"/>
      <c r="AG13" s="724"/>
      <c r="AH13" s="724"/>
      <c r="AI13" s="724"/>
      <c r="AJ13" s="724"/>
      <c r="AK13" s="724"/>
      <c r="AL13" s="666">
        <v>0</v>
      </c>
      <c r="AM13" s="667"/>
      <c r="AN13" s="667"/>
      <c r="AO13" s="725"/>
      <c r="AP13" s="658" t="s">
        <v>254</v>
      </c>
      <c r="AQ13" s="659"/>
      <c r="AR13" s="659"/>
      <c r="AS13" s="659"/>
      <c r="AT13" s="659"/>
      <c r="AU13" s="659"/>
      <c r="AV13" s="659"/>
      <c r="AW13" s="659"/>
      <c r="AX13" s="659"/>
      <c r="AY13" s="659"/>
      <c r="AZ13" s="659"/>
      <c r="BA13" s="659"/>
      <c r="BB13" s="659"/>
      <c r="BC13" s="659"/>
      <c r="BD13" s="659"/>
      <c r="BE13" s="659"/>
      <c r="BF13" s="660"/>
      <c r="BG13" s="661">
        <v>1844201</v>
      </c>
      <c r="BH13" s="664"/>
      <c r="BI13" s="664"/>
      <c r="BJ13" s="664"/>
      <c r="BK13" s="664"/>
      <c r="BL13" s="664"/>
      <c r="BM13" s="664"/>
      <c r="BN13" s="665"/>
      <c r="BO13" s="723">
        <v>50.7</v>
      </c>
      <c r="BP13" s="723"/>
      <c r="BQ13" s="723"/>
      <c r="BR13" s="723"/>
      <c r="BS13" s="669" t="s">
        <v>137</v>
      </c>
      <c r="BT13" s="664"/>
      <c r="BU13" s="664"/>
      <c r="BV13" s="664"/>
      <c r="BW13" s="664"/>
      <c r="BX13" s="664"/>
      <c r="BY13" s="664"/>
      <c r="BZ13" s="664"/>
      <c r="CA13" s="664"/>
      <c r="CB13" s="704"/>
      <c r="CD13" s="705" t="s">
        <v>255</v>
      </c>
      <c r="CE13" s="702"/>
      <c r="CF13" s="702"/>
      <c r="CG13" s="702"/>
      <c r="CH13" s="702"/>
      <c r="CI13" s="702"/>
      <c r="CJ13" s="702"/>
      <c r="CK13" s="702"/>
      <c r="CL13" s="702"/>
      <c r="CM13" s="702"/>
      <c r="CN13" s="702"/>
      <c r="CO13" s="702"/>
      <c r="CP13" s="702"/>
      <c r="CQ13" s="703"/>
      <c r="CR13" s="661">
        <v>1571920</v>
      </c>
      <c r="CS13" s="664"/>
      <c r="CT13" s="664"/>
      <c r="CU13" s="664"/>
      <c r="CV13" s="664"/>
      <c r="CW13" s="664"/>
      <c r="CX13" s="664"/>
      <c r="CY13" s="665"/>
      <c r="CZ13" s="723">
        <v>5.9</v>
      </c>
      <c r="DA13" s="723"/>
      <c r="DB13" s="723"/>
      <c r="DC13" s="723"/>
      <c r="DD13" s="669">
        <v>1315942</v>
      </c>
      <c r="DE13" s="664"/>
      <c r="DF13" s="664"/>
      <c r="DG13" s="664"/>
      <c r="DH13" s="664"/>
      <c r="DI13" s="664"/>
      <c r="DJ13" s="664"/>
      <c r="DK13" s="664"/>
      <c r="DL13" s="664"/>
      <c r="DM13" s="664"/>
      <c r="DN13" s="664"/>
      <c r="DO13" s="664"/>
      <c r="DP13" s="665"/>
      <c r="DQ13" s="669">
        <v>538718</v>
      </c>
      <c r="DR13" s="664"/>
      <c r="DS13" s="664"/>
      <c r="DT13" s="664"/>
      <c r="DU13" s="664"/>
      <c r="DV13" s="664"/>
      <c r="DW13" s="664"/>
      <c r="DX13" s="664"/>
      <c r="DY13" s="664"/>
      <c r="DZ13" s="664"/>
      <c r="EA13" s="664"/>
      <c r="EB13" s="664"/>
      <c r="EC13" s="704"/>
    </row>
    <row r="14" spans="2:143" ht="11.25" customHeight="1" x14ac:dyDescent="0.15">
      <c r="B14" s="658" t="s">
        <v>256</v>
      </c>
      <c r="C14" s="659"/>
      <c r="D14" s="659"/>
      <c r="E14" s="659"/>
      <c r="F14" s="659"/>
      <c r="G14" s="659"/>
      <c r="H14" s="659"/>
      <c r="I14" s="659"/>
      <c r="J14" s="659"/>
      <c r="K14" s="659"/>
      <c r="L14" s="659"/>
      <c r="M14" s="659"/>
      <c r="N14" s="659"/>
      <c r="O14" s="659"/>
      <c r="P14" s="659"/>
      <c r="Q14" s="660"/>
      <c r="R14" s="661" t="s">
        <v>137</v>
      </c>
      <c r="S14" s="664"/>
      <c r="T14" s="664"/>
      <c r="U14" s="664"/>
      <c r="V14" s="664"/>
      <c r="W14" s="664"/>
      <c r="X14" s="664"/>
      <c r="Y14" s="665"/>
      <c r="Z14" s="723" t="s">
        <v>137</v>
      </c>
      <c r="AA14" s="723"/>
      <c r="AB14" s="723"/>
      <c r="AC14" s="723"/>
      <c r="AD14" s="724" t="s">
        <v>137</v>
      </c>
      <c r="AE14" s="724"/>
      <c r="AF14" s="724"/>
      <c r="AG14" s="724"/>
      <c r="AH14" s="724"/>
      <c r="AI14" s="724"/>
      <c r="AJ14" s="724"/>
      <c r="AK14" s="724"/>
      <c r="AL14" s="666" t="s">
        <v>228</v>
      </c>
      <c r="AM14" s="667"/>
      <c r="AN14" s="667"/>
      <c r="AO14" s="725"/>
      <c r="AP14" s="658" t="s">
        <v>257</v>
      </c>
      <c r="AQ14" s="659"/>
      <c r="AR14" s="659"/>
      <c r="AS14" s="659"/>
      <c r="AT14" s="659"/>
      <c r="AU14" s="659"/>
      <c r="AV14" s="659"/>
      <c r="AW14" s="659"/>
      <c r="AX14" s="659"/>
      <c r="AY14" s="659"/>
      <c r="AZ14" s="659"/>
      <c r="BA14" s="659"/>
      <c r="BB14" s="659"/>
      <c r="BC14" s="659"/>
      <c r="BD14" s="659"/>
      <c r="BE14" s="659"/>
      <c r="BF14" s="660"/>
      <c r="BG14" s="661">
        <v>131703</v>
      </c>
      <c r="BH14" s="664"/>
      <c r="BI14" s="664"/>
      <c r="BJ14" s="664"/>
      <c r="BK14" s="664"/>
      <c r="BL14" s="664"/>
      <c r="BM14" s="664"/>
      <c r="BN14" s="665"/>
      <c r="BO14" s="723">
        <v>3.6</v>
      </c>
      <c r="BP14" s="723"/>
      <c r="BQ14" s="723"/>
      <c r="BR14" s="723"/>
      <c r="BS14" s="669" t="s">
        <v>137</v>
      </c>
      <c r="BT14" s="664"/>
      <c r="BU14" s="664"/>
      <c r="BV14" s="664"/>
      <c r="BW14" s="664"/>
      <c r="BX14" s="664"/>
      <c r="BY14" s="664"/>
      <c r="BZ14" s="664"/>
      <c r="CA14" s="664"/>
      <c r="CB14" s="704"/>
      <c r="CD14" s="705" t="s">
        <v>258</v>
      </c>
      <c r="CE14" s="702"/>
      <c r="CF14" s="702"/>
      <c r="CG14" s="702"/>
      <c r="CH14" s="702"/>
      <c r="CI14" s="702"/>
      <c r="CJ14" s="702"/>
      <c r="CK14" s="702"/>
      <c r="CL14" s="702"/>
      <c r="CM14" s="702"/>
      <c r="CN14" s="702"/>
      <c r="CO14" s="702"/>
      <c r="CP14" s="702"/>
      <c r="CQ14" s="703"/>
      <c r="CR14" s="661">
        <v>581795</v>
      </c>
      <c r="CS14" s="664"/>
      <c r="CT14" s="664"/>
      <c r="CU14" s="664"/>
      <c r="CV14" s="664"/>
      <c r="CW14" s="664"/>
      <c r="CX14" s="664"/>
      <c r="CY14" s="665"/>
      <c r="CZ14" s="723">
        <v>2.2000000000000002</v>
      </c>
      <c r="DA14" s="723"/>
      <c r="DB14" s="723"/>
      <c r="DC14" s="723"/>
      <c r="DD14" s="669">
        <v>41838</v>
      </c>
      <c r="DE14" s="664"/>
      <c r="DF14" s="664"/>
      <c r="DG14" s="664"/>
      <c r="DH14" s="664"/>
      <c r="DI14" s="664"/>
      <c r="DJ14" s="664"/>
      <c r="DK14" s="664"/>
      <c r="DL14" s="664"/>
      <c r="DM14" s="664"/>
      <c r="DN14" s="664"/>
      <c r="DO14" s="664"/>
      <c r="DP14" s="665"/>
      <c r="DQ14" s="669">
        <v>534553</v>
      </c>
      <c r="DR14" s="664"/>
      <c r="DS14" s="664"/>
      <c r="DT14" s="664"/>
      <c r="DU14" s="664"/>
      <c r="DV14" s="664"/>
      <c r="DW14" s="664"/>
      <c r="DX14" s="664"/>
      <c r="DY14" s="664"/>
      <c r="DZ14" s="664"/>
      <c r="EA14" s="664"/>
      <c r="EB14" s="664"/>
      <c r="EC14" s="704"/>
    </row>
    <row r="15" spans="2:143" ht="11.25" customHeight="1" x14ac:dyDescent="0.15">
      <c r="B15" s="658" t="s">
        <v>259</v>
      </c>
      <c r="C15" s="659"/>
      <c r="D15" s="659"/>
      <c r="E15" s="659"/>
      <c r="F15" s="659"/>
      <c r="G15" s="659"/>
      <c r="H15" s="659"/>
      <c r="I15" s="659"/>
      <c r="J15" s="659"/>
      <c r="K15" s="659"/>
      <c r="L15" s="659"/>
      <c r="M15" s="659"/>
      <c r="N15" s="659"/>
      <c r="O15" s="659"/>
      <c r="P15" s="659"/>
      <c r="Q15" s="660"/>
      <c r="R15" s="661">
        <v>39170</v>
      </c>
      <c r="S15" s="664"/>
      <c r="T15" s="664"/>
      <c r="U15" s="664"/>
      <c r="V15" s="664"/>
      <c r="W15" s="664"/>
      <c r="X15" s="664"/>
      <c r="Y15" s="665"/>
      <c r="Z15" s="723">
        <v>0.1</v>
      </c>
      <c r="AA15" s="723"/>
      <c r="AB15" s="723"/>
      <c r="AC15" s="723"/>
      <c r="AD15" s="724">
        <v>39170</v>
      </c>
      <c r="AE15" s="724"/>
      <c r="AF15" s="724"/>
      <c r="AG15" s="724"/>
      <c r="AH15" s="724"/>
      <c r="AI15" s="724"/>
      <c r="AJ15" s="724"/>
      <c r="AK15" s="724"/>
      <c r="AL15" s="666">
        <v>0.4</v>
      </c>
      <c r="AM15" s="667"/>
      <c r="AN15" s="667"/>
      <c r="AO15" s="725"/>
      <c r="AP15" s="658" t="s">
        <v>260</v>
      </c>
      <c r="AQ15" s="659"/>
      <c r="AR15" s="659"/>
      <c r="AS15" s="659"/>
      <c r="AT15" s="659"/>
      <c r="AU15" s="659"/>
      <c r="AV15" s="659"/>
      <c r="AW15" s="659"/>
      <c r="AX15" s="659"/>
      <c r="AY15" s="659"/>
      <c r="AZ15" s="659"/>
      <c r="BA15" s="659"/>
      <c r="BB15" s="659"/>
      <c r="BC15" s="659"/>
      <c r="BD15" s="659"/>
      <c r="BE15" s="659"/>
      <c r="BF15" s="660"/>
      <c r="BG15" s="661">
        <v>277873</v>
      </c>
      <c r="BH15" s="664"/>
      <c r="BI15" s="664"/>
      <c r="BJ15" s="664"/>
      <c r="BK15" s="664"/>
      <c r="BL15" s="664"/>
      <c r="BM15" s="664"/>
      <c r="BN15" s="665"/>
      <c r="BO15" s="723">
        <v>7.6</v>
      </c>
      <c r="BP15" s="723"/>
      <c r="BQ15" s="723"/>
      <c r="BR15" s="723"/>
      <c r="BS15" s="669" t="s">
        <v>137</v>
      </c>
      <c r="BT15" s="664"/>
      <c r="BU15" s="664"/>
      <c r="BV15" s="664"/>
      <c r="BW15" s="664"/>
      <c r="BX15" s="664"/>
      <c r="BY15" s="664"/>
      <c r="BZ15" s="664"/>
      <c r="CA15" s="664"/>
      <c r="CB15" s="704"/>
      <c r="CD15" s="705" t="s">
        <v>261</v>
      </c>
      <c r="CE15" s="702"/>
      <c r="CF15" s="702"/>
      <c r="CG15" s="702"/>
      <c r="CH15" s="702"/>
      <c r="CI15" s="702"/>
      <c r="CJ15" s="702"/>
      <c r="CK15" s="702"/>
      <c r="CL15" s="702"/>
      <c r="CM15" s="702"/>
      <c r="CN15" s="702"/>
      <c r="CO15" s="702"/>
      <c r="CP15" s="702"/>
      <c r="CQ15" s="703"/>
      <c r="CR15" s="661">
        <v>1930930</v>
      </c>
      <c r="CS15" s="664"/>
      <c r="CT15" s="664"/>
      <c r="CU15" s="664"/>
      <c r="CV15" s="664"/>
      <c r="CW15" s="664"/>
      <c r="CX15" s="664"/>
      <c r="CY15" s="665"/>
      <c r="CZ15" s="723">
        <v>7.2</v>
      </c>
      <c r="DA15" s="723"/>
      <c r="DB15" s="723"/>
      <c r="DC15" s="723"/>
      <c r="DD15" s="669">
        <v>574331</v>
      </c>
      <c r="DE15" s="664"/>
      <c r="DF15" s="664"/>
      <c r="DG15" s="664"/>
      <c r="DH15" s="664"/>
      <c r="DI15" s="664"/>
      <c r="DJ15" s="664"/>
      <c r="DK15" s="664"/>
      <c r="DL15" s="664"/>
      <c r="DM15" s="664"/>
      <c r="DN15" s="664"/>
      <c r="DO15" s="664"/>
      <c r="DP15" s="665"/>
      <c r="DQ15" s="669">
        <v>1107390</v>
      </c>
      <c r="DR15" s="664"/>
      <c r="DS15" s="664"/>
      <c r="DT15" s="664"/>
      <c r="DU15" s="664"/>
      <c r="DV15" s="664"/>
      <c r="DW15" s="664"/>
      <c r="DX15" s="664"/>
      <c r="DY15" s="664"/>
      <c r="DZ15" s="664"/>
      <c r="EA15" s="664"/>
      <c r="EB15" s="664"/>
      <c r="EC15" s="704"/>
    </row>
    <row r="16" spans="2:143" ht="11.25" customHeight="1" x14ac:dyDescent="0.15">
      <c r="B16" s="658" t="s">
        <v>262</v>
      </c>
      <c r="C16" s="659"/>
      <c r="D16" s="659"/>
      <c r="E16" s="659"/>
      <c r="F16" s="659"/>
      <c r="G16" s="659"/>
      <c r="H16" s="659"/>
      <c r="I16" s="659"/>
      <c r="J16" s="659"/>
      <c r="K16" s="659"/>
      <c r="L16" s="659"/>
      <c r="M16" s="659"/>
      <c r="N16" s="659"/>
      <c r="O16" s="659"/>
      <c r="P16" s="659"/>
      <c r="Q16" s="660"/>
      <c r="R16" s="661" t="s">
        <v>137</v>
      </c>
      <c r="S16" s="664"/>
      <c r="T16" s="664"/>
      <c r="U16" s="664"/>
      <c r="V16" s="664"/>
      <c r="W16" s="664"/>
      <c r="X16" s="664"/>
      <c r="Y16" s="665"/>
      <c r="Z16" s="723" t="s">
        <v>137</v>
      </c>
      <c r="AA16" s="723"/>
      <c r="AB16" s="723"/>
      <c r="AC16" s="723"/>
      <c r="AD16" s="724" t="s">
        <v>228</v>
      </c>
      <c r="AE16" s="724"/>
      <c r="AF16" s="724"/>
      <c r="AG16" s="724"/>
      <c r="AH16" s="724"/>
      <c r="AI16" s="724"/>
      <c r="AJ16" s="724"/>
      <c r="AK16" s="724"/>
      <c r="AL16" s="666" t="s">
        <v>137</v>
      </c>
      <c r="AM16" s="667"/>
      <c r="AN16" s="667"/>
      <c r="AO16" s="725"/>
      <c r="AP16" s="658" t="s">
        <v>263</v>
      </c>
      <c r="AQ16" s="659"/>
      <c r="AR16" s="659"/>
      <c r="AS16" s="659"/>
      <c r="AT16" s="659"/>
      <c r="AU16" s="659"/>
      <c r="AV16" s="659"/>
      <c r="AW16" s="659"/>
      <c r="AX16" s="659"/>
      <c r="AY16" s="659"/>
      <c r="AZ16" s="659"/>
      <c r="BA16" s="659"/>
      <c r="BB16" s="659"/>
      <c r="BC16" s="659"/>
      <c r="BD16" s="659"/>
      <c r="BE16" s="659"/>
      <c r="BF16" s="660"/>
      <c r="BG16" s="661" t="s">
        <v>228</v>
      </c>
      <c r="BH16" s="664"/>
      <c r="BI16" s="664"/>
      <c r="BJ16" s="664"/>
      <c r="BK16" s="664"/>
      <c r="BL16" s="664"/>
      <c r="BM16" s="664"/>
      <c r="BN16" s="665"/>
      <c r="BO16" s="723" t="s">
        <v>228</v>
      </c>
      <c r="BP16" s="723"/>
      <c r="BQ16" s="723"/>
      <c r="BR16" s="723"/>
      <c r="BS16" s="669" t="s">
        <v>137</v>
      </c>
      <c r="BT16" s="664"/>
      <c r="BU16" s="664"/>
      <c r="BV16" s="664"/>
      <c r="BW16" s="664"/>
      <c r="BX16" s="664"/>
      <c r="BY16" s="664"/>
      <c r="BZ16" s="664"/>
      <c r="CA16" s="664"/>
      <c r="CB16" s="704"/>
      <c r="CD16" s="705" t="s">
        <v>264</v>
      </c>
      <c r="CE16" s="702"/>
      <c r="CF16" s="702"/>
      <c r="CG16" s="702"/>
      <c r="CH16" s="702"/>
      <c r="CI16" s="702"/>
      <c r="CJ16" s="702"/>
      <c r="CK16" s="702"/>
      <c r="CL16" s="702"/>
      <c r="CM16" s="702"/>
      <c r="CN16" s="702"/>
      <c r="CO16" s="702"/>
      <c r="CP16" s="702"/>
      <c r="CQ16" s="703"/>
      <c r="CR16" s="661">
        <v>126304</v>
      </c>
      <c r="CS16" s="664"/>
      <c r="CT16" s="664"/>
      <c r="CU16" s="664"/>
      <c r="CV16" s="664"/>
      <c r="CW16" s="664"/>
      <c r="CX16" s="664"/>
      <c r="CY16" s="665"/>
      <c r="CZ16" s="723">
        <v>0.5</v>
      </c>
      <c r="DA16" s="723"/>
      <c r="DB16" s="723"/>
      <c r="DC16" s="723"/>
      <c r="DD16" s="669" t="s">
        <v>137</v>
      </c>
      <c r="DE16" s="664"/>
      <c r="DF16" s="664"/>
      <c r="DG16" s="664"/>
      <c r="DH16" s="664"/>
      <c r="DI16" s="664"/>
      <c r="DJ16" s="664"/>
      <c r="DK16" s="664"/>
      <c r="DL16" s="664"/>
      <c r="DM16" s="664"/>
      <c r="DN16" s="664"/>
      <c r="DO16" s="664"/>
      <c r="DP16" s="665"/>
      <c r="DQ16" s="669">
        <v>86742</v>
      </c>
      <c r="DR16" s="664"/>
      <c r="DS16" s="664"/>
      <c r="DT16" s="664"/>
      <c r="DU16" s="664"/>
      <c r="DV16" s="664"/>
      <c r="DW16" s="664"/>
      <c r="DX16" s="664"/>
      <c r="DY16" s="664"/>
      <c r="DZ16" s="664"/>
      <c r="EA16" s="664"/>
      <c r="EB16" s="664"/>
      <c r="EC16" s="704"/>
    </row>
    <row r="17" spans="2:133" ht="11.25" customHeight="1" x14ac:dyDescent="0.15">
      <c r="B17" s="658" t="s">
        <v>265</v>
      </c>
      <c r="C17" s="659"/>
      <c r="D17" s="659"/>
      <c r="E17" s="659"/>
      <c r="F17" s="659"/>
      <c r="G17" s="659"/>
      <c r="H17" s="659"/>
      <c r="I17" s="659"/>
      <c r="J17" s="659"/>
      <c r="K17" s="659"/>
      <c r="L17" s="659"/>
      <c r="M17" s="659"/>
      <c r="N17" s="659"/>
      <c r="O17" s="659"/>
      <c r="P17" s="659"/>
      <c r="Q17" s="660"/>
      <c r="R17" s="661">
        <v>15028</v>
      </c>
      <c r="S17" s="664"/>
      <c r="T17" s="664"/>
      <c r="U17" s="664"/>
      <c r="V17" s="664"/>
      <c r="W17" s="664"/>
      <c r="X17" s="664"/>
      <c r="Y17" s="665"/>
      <c r="Z17" s="723">
        <v>0.1</v>
      </c>
      <c r="AA17" s="723"/>
      <c r="AB17" s="723"/>
      <c r="AC17" s="723"/>
      <c r="AD17" s="724">
        <v>15028</v>
      </c>
      <c r="AE17" s="724"/>
      <c r="AF17" s="724"/>
      <c r="AG17" s="724"/>
      <c r="AH17" s="724"/>
      <c r="AI17" s="724"/>
      <c r="AJ17" s="724"/>
      <c r="AK17" s="724"/>
      <c r="AL17" s="666">
        <v>0.1</v>
      </c>
      <c r="AM17" s="667"/>
      <c r="AN17" s="667"/>
      <c r="AO17" s="725"/>
      <c r="AP17" s="658" t="s">
        <v>266</v>
      </c>
      <c r="AQ17" s="659"/>
      <c r="AR17" s="659"/>
      <c r="AS17" s="659"/>
      <c r="AT17" s="659"/>
      <c r="AU17" s="659"/>
      <c r="AV17" s="659"/>
      <c r="AW17" s="659"/>
      <c r="AX17" s="659"/>
      <c r="AY17" s="659"/>
      <c r="AZ17" s="659"/>
      <c r="BA17" s="659"/>
      <c r="BB17" s="659"/>
      <c r="BC17" s="659"/>
      <c r="BD17" s="659"/>
      <c r="BE17" s="659"/>
      <c r="BF17" s="660"/>
      <c r="BG17" s="661" t="s">
        <v>137</v>
      </c>
      <c r="BH17" s="664"/>
      <c r="BI17" s="664"/>
      <c r="BJ17" s="664"/>
      <c r="BK17" s="664"/>
      <c r="BL17" s="664"/>
      <c r="BM17" s="664"/>
      <c r="BN17" s="665"/>
      <c r="BO17" s="723" t="s">
        <v>137</v>
      </c>
      <c r="BP17" s="723"/>
      <c r="BQ17" s="723"/>
      <c r="BR17" s="723"/>
      <c r="BS17" s="669" t="s">
        <v>137</v>
      </c>
      <c r="BT17" s="664"/>
      <c r="BU17" s="664"/>
      <c r="BV17" s="664"/>
      <c r="BW17" s="664"/>
      <c r="BX17" s="664"/>
      <c r="BY17" s="664"/>
      <c r="BZ17" s="664"/>
      <c r="CA17" s="664"/>
      <c r="CB17" s="704"/>
      <c r="CD17" s="705" t="s">
        <v>267</v>
      </c>
      <c r="CE17" s="702"/>
      <c r="CF17" s="702"/>
      <c r="CG17" s="702"/>
      <c r="CH17" s="702"/>
      <c r="CI17" s="702"/>
      <c r="CJ17" s="702"/>
      <c r="CK17" s="702"/>
      <c r="CL17" s="702"/>
      <c r="CM17" s="702"/>
      <c r="CN17" s="702"/>
      <c r="CO17" s="702"/>
      <c r="CP17" s="702"/>
      <c r="CQ17" s="703"/>
      <c r="CR17" s="661">
        <v>2629483</v>
      </c>
      <c r="CS17" s="664"/>
      <c r="CT17" s="664"/>
      <c r="CU17" s="664"/>
      <c r="CV17" s="664"/>
      <c r="CW17" s="664"/>
      <c r="CX17" s="664"/>
      <c r="CY17" s="665"/>
      <c r="CZ17" s="723">
        <v>9.8000000000000007</v>
      </c>
      <c r="DA17" s="723"/>
      <c r="DB17" s="723"/>
      <c r="DC17" s="723"/>
      <c r="DD17" s="669" t="s">
        <v>228</v>
      </c>
      <c r="DE17" s="664"/>
      <c r="DF17" s="664"/>
      <c r="DG17" s="664"/>
      <c r="DH17" s="664"/>
      <c r="DI17" s="664"/>
      <c r="DJ17" s="664"/>
      <c r="DK17" s="664"/>
      <c r="DL17" s="664"/>
      <c r="DM17" s="664"/>
      <c r="DN17" s="664"/>
      <c r="DO17" s="664"/>
      <c r="DP17" s="665"/>
      <c r="DQ17" s="669">
        <v>2572524</v>
      </c>
      <c r="DR17" s="664"/>
      <c r="DS17" s="664"/>
      <c r="DT17" s="664"/>
      <c r="DU17" s="664"/>
      <c r="DV17" s="664"/>
      <c r="DW17" s="664"/>
      <c r="DX17" s="664"/>
      <c r="DY17" s="664"/>
      <c r="DZ17" s="664"/>
      <c r="EA17" s="664"/>
      <c r="EB17" s="664"/>
      <c r="EC17" s="704"/>
    </row>
    <row r="18" spans="2:133" ht="11.25" customHeight="1" x14ac:dyDescent="0.15">
      <c r="B18" s="658" t="s">
        <v>268</v>
      </c>
      <c r="C18" s="659"/>
      <c r="D18" s="659"/>
      <c r="E18" s="659"/>
      <c r="F18" s="659"/>
      <c r="G18" s="659"/>
      <c r="H18" s="659"/>
      <c r="I18" s="659"/>
      <c r="J18" s="659"/>
      <c r="K18" s="659"/>
      <c r="L18" s="659"/>
      <c r="M18" s="659"/>
      <c r="N18" s="659"/>
      <c r="O18" s="659"/>
      <c r="P18" s="659"/>
      <c r="Q18" s="660"/>
      <c r="R18" s="661">
        <v>6655507</v>
      </c>
      <c r="S18" s="664"/>
      <c r="T18" s="664"/>
      <c r="U18" s="664"/>
      <c r="V18" s="664"/>
      <c r="W18" s="664"/>
      <c r="X18" s="664"/>
      <c r="Y18" s="665"/>
      <c r="Z18" s="723">
        <v>24.2</v>
      </c>
      <c r="AA18" s="723"/>
      <c r="AB18" s="723"/>
      <c r="AC18" s="723"/>
      <c r="AD18" s="724">
        <v>6080562</v>
      </c>
      <c r="AE18" s="724"/>
      <c r="AF18" s="724"/>
      <c r="AG18" s="724"/>
      <c r="AH18" s="724"/>
      <c r="AI18" s="724"/>
      <c r="AJ18" s="724"/>
      <c r="AK18" s="724"/>
      <c r="AL18" s="666">
        <v>56.3</v>
      </c>
      <c r="AM18" s="667"/>
      <c r="AN18" s="667"/>
      <c r="AO18" s="725"/>
      <c r="AP18" s="658" t="s">
        <v>269</v>
      </c>
      <c r="AQ18" s="659"/>
      <c r="AR18" s="659"/>
      <c r="AS18" s="659"/>
      <c r="AT18" s="659"/>
      <c r="AU18" s="659"/>
      <c r="AV18" s="659"/>
      <c r="AW18" s="659"/>
      <c r="AX18" s="659"/>
      <c r="AY18" s="659"/>
      <c r="AZ18" s="659"/>
      <c r="BA18" s="659"/>
      <c r="BB18" s="659"/>
      <c r="BC18" s="659"/>
      <c r="BD18" s="659"/>
      <c r="BE18" s="659"/>
      <c r="BF18" s="660"/>
      <c r="BG18" s="661" t="s">
        <v>137</v>
      </c>
      <c r="BH18" s="664"/>
      <c r="BI18" s="664"/>
      <c r="BJ18" s="664"/>
      <c r="BK18" s="664"/>
      <c r="BL18" s="664"/>
      <c r="BM18" s="664"/>
      <c r="BN18" s="665"/>
      <c r="BO18" s="723" t="s">
        <v>137</v>
      </c>
      <c r="BP18" s="723"/>
      <c r="BQ18" s="723"/>
      <c r="BR18" s="723"/>
      <c r="BS18" s="669" t="s">
        <v>228</v>
      </c>
      <c r="BT18" s="664"/>
      <c r="BU18" s="664"/>
      <c r="BV18" s="664"/>
      <c r="BW18" s="664"/>
      <c r="BX18" s="664"/>
      <c r="BY18" s="664"/>
      <c r="BZ18" s="664"/>
      <c r="CA18" s="664"/>
      <c r="CB18" s="704"/>
      <c r="CD18" s="705" t="s">
        <v>270</v>
      </c>
      <c r="CE18" s="702"/>
      <c r="CF18" s="702"/>
      <c r="CG18" s="702"/>
      <c r="CH18" s="702"/>
      <c r="CI18" s="702"/>
      <c r="CJ18" s="702"/>
      <c r="CK18" s="702"/>
      <c r="CL18" s="702"/>
      <c r="CM18" s="702"/>
      <c r="CN18" s="702"/>
      <c r="CO18" s="702"/>
      <c r="CP18" s="702"/>
      <c r="CQ18" s="703"/>
      <c r="CR18" s="661" t="s">
        <v>137</v>
      </c>
      <c r="CS18" s="664"/>
      <c r="CT18" s="664"/>
      <c r="CU18" s="664"/>
      <c r="CV18" s="664"/>
      <c r="CW18" s="664"/>
      <c r="CX18" s="664"/>
      <c r="CY18" s="665"/>
      <c r="CZ18" s="723" t="s">
        <v>137</v>
      </c>
      <c r="DA18" s="723"/>
      <c r="DB18" s="723"/>
      <c r="DC18" s="723"/>
      <c r="DD18" s="669" t="s">
        <v>137</v>
      </c>
      <c r="DE18" s="664"/>
      <c r="DF18" s="664"/>
      <c r="DG18" s="664"/>
      <c r="DH18" s="664"/>
      <c r="DI18" s="664"/>
      <c r="DJ18" s="664"/>
      <c r="DK18" s="664"/>
      <c r="DL18" s="664"/>
      <c r="DM18" s="664"/>
      <c r="DN18" s="664"/>
      <c r="DO18" s="664"/>
      <c r="DP18" s="665"/>
      <c r="DQ18" s="669" t="s">
        <v>137</v>
      </c>
      <c r="DR18" s="664"/>
      <c r="DS18" s="664"/>
      <c r="DT18" s="664"/>
      <c r="DU18" s="664"/>
      <c r="DV18" s="664"/>
      <c r="DW18" s="664"/>
      <c r="DX18" s="664"/>
      <c r="DY18" s="664"/>
      <c r="DZ18" s="664"/>
      <c r="EA18" s="664"/>
      <c r="EB18" s="664"/>
      <c r="EC18" s="704"/>
    </row>
    <row r="19" spans="2:133" ht="11.25" customHeight="1" x14ac:dyDescent="0.15">
      <c r="B19" s="658" t="s">
        <v>271</v>
      </c>
      <c r="C19" s="659"/>
      <c r="D19" s="659"/>
      <c r="E19" s="659"/>
      <c r="F19" s="659"/>
      <c r="G19" s="659"/>
      <c r="H19" s="659"/>
      <c r="I19" s="659"/>
      <c r="J19" s="659"/>
      <c r="K19" s="659"/>
      <c r="L19" s="659"/>
      <c r="M19" s="659"/>
      <c r="N19" s="659"/>
      <c r="O19" s="659"/>
      <c r="P19" s="659"/>
      <c r="Q19" s="660"/>
      <c r="R19" s="661">
        <v>6080562</v>
      </c>
      <c r="S19" s="664"/>
      <c r="T19" s="664"/>
      <c r="U19" s="664"/>
      <c r="V19" s="664"/>
      <c r="W19" s="664"/>
      <c r="X19" s="664"/>
      <c r="Y19" s="665"/>
      <c r="Z19" s="723">
        <v>22.1</v>
      </c>
      <c r="AA19" s="723"/>
      <c r="AB19" s="723"/>
      <c r="AC19" s="723"/>
      <c r="AD19" s="724">
        <v>6080562</v>
      </c>
      <c r="AE19" s="724"/>
      <c r="AF19" s="724"/>
      <c r="AG19" s="724"/>
      <c r="AH19" s="724"/>
      <c r="AI19" s="724"/>
      <c r="AJ19" s="724"/>
      <c r="AK19" s="724"/>
      <c r="AL19" s="666">
        <v>56.3</v>
      </c>
      <c r="AM19" s="667"/>
      <c r="AN19" s="667"/>
      <c r="AO19" s="725"/>
      <c r="AP19" s="658" t="s">
        <v>272</v>
      </c>
      <c r="AQ19" s="659"/>
      <c r="AR19" s="659"/>
      <c r="AS19" s="659"/>
      <c r="AT19" s="659"/>
      <c r="AU19" s="659"/>
      <c r="AV19" s="659"/>
      <c r="AW19" s="659"/>
      <c r="AX19" s="659"/>
      <c r="AY19" s="659"/>
      <c r="AZ19" s="659"/>
      <c r="BA19" s="659"/>
      <c r="BB19" s="659"/>
      <c r="BC19" s="659"/>
      <c r="BD19" s="659"/>
      <c r="BE19" s="659"/>
      <c r="BF19" s="660"/>
      <c r="BG19" s="661" t="s">
        <v>137</v>
      </c>
      <c r="BH19" s="664"/>
      <c r="BI19" s="664"/>
      <c r="BJ19" s="664"/>
      <c r="BK19" s="664"/>
      <c r="BL19" s="664"/>
      <c r="BM19" s="664"/>
      <c r="BN19" s="665"/>
      <c r="BO19" s="723" t="s">
        <v>137</v>
      </c>
      <c r="BP19" s="723"/>
      <c r="BQ19" s="723"/>
      <c r="BR19" s="723"/>
      <c r="BS19" s="669" t="s">
        <v>228</v>
      </c>
      <c r="BT19" s="664"/>
      <c r="BU19" s="664"/>
      <c r="BV19" s="664"/>
      <c r="BW19" s="664"/>
      <c r="BX19" s="664"/>
      <c r="BY19" s="664"/>
      <c r="BZ19" s="664"/>
      <c r="CA19" s="664"/>
      <c r="CB19" s="704"/>
      <c r="CD19" s="705" t="s">
        <v>273</v>
      </c>
      <c r="CE19" s="702"/>
      <c r="CF19" s="702"/>
      <c r="CG19" s="702"/>
      <c r="CH19" s="702"/>
      <c r="CI19" s="702"/>
      <c r="CJ19" s="702"/>
      <c r="CK19" s="702"/>
      <c r="CL19" s="702"/>
      <c r="CM19" s="702"/>
      <c r="CN19" s="702"/>
      <c r="CO19" s="702"/>
      <c r="CP19" s="702"/>
      <c r="CQ19" s="703"/>
      <c r="CR19" s="661" t="s">
        <v>137</v>
      </c>
      <c r="CS19" s="664"/>
      <c r="CT19" s="664"/>
      <c r="CU19" s="664"/>
      <c r="CV19" s="664"/>
      <c r="CW19" s="664"/>
      <c r="CX19" s="664"/>
      <c r="CY19" s="665"/>
      <c r="CZ19" s="723" t="s">
        <v>137</v>
      </c>
      <c r="DA19" s="723"/>
      <c r="DB19" s="723"/>
      <c r="DC19" s="723"/>
      <c r="DD19" s="669" t="s">
        <v>137</v>
      </c>
      <c r="DE19" s="664"/>
      <c r="DF19" s="664"/>
      <c r="DG19" s="664"/>
      <c r="DH19" s="664"/>
      <c r="DI19" s="664"/>
      <c r="DJ19" s="664"/>
      <c r="DK19" s="664"/>
      <c r="DL19" s="664"/>
      <c r="DM19" s="664"/>
      <c r="DN19" s="664"/>
      <c r="DO19" s="664"/>
      <c r="DP19" s="665"/>
      <c r="DQ19" s="669" t="s">
        <v>137</v>
      </c>
      <c r="DR19" s="664"/>
      <c r="DS19" s="664"/>
      <c r="DT19" s="664"/>
      <c r="DU19" s="664"/>
      <c r="DV19" s="664"/>
      <c r="DW19" s="664"/>
      <c r="DX19" s="664"/>
      <c r="DY19" s="664"/>
      <c r="DZ19" s="664"/>
      <c r="EA19" s="664"/>
      <c r="EB19" s="664"/>
      <c r="EC19" s="704"/>
    </row>
    <row r="20" spans="2:133" ht="11.25" customHeight="1" x14ac:dyDescent="0.15">
      <c r="B20" s="658" t="s">
        <v>274</v>
      </c>
      <c r="C20" s="659"/>
      <c r="D20" s="659"/>
      <c r="E20" s="659"/>
      <c r="F20" s="659"/>
      <c r="G20" s="659"/>
      <c r="H20" s="659"/>
      <c r="I20" s="659"/>
      <c r="J20" s="659"/>
      <c r="K20" s="659"/>
      <c r="L20" s="659"/>
      <c r="M20" s="659"/>
      <c r="N20" s="659"/>
      <c r="O20" s="659"/>
      <c r="P20" s="659"/>
      <c r="Q20" s="660"/>
      <c r="R20" s="661">
        <v>574945</v>
      </c>
      <c r="S20" s="664"/>
      <c r="T20" s="664"/>
      <c r="U20" s="664"/>
      <c r="V20" s="664"/>
      <c r="W20" s="664"/>
      <c r="X20" s="664"/>
      <c r="Y20" s="665"/>
      <c r="Z20" s="723">
        <v>2.1</v>
      </c>
      <c r="AA20" s="723"/>
      <c r="AB20" s="723"/>
      <c r="AC20" s="723"/>
      <c r="AD20" s="724" t="s">
        <v>137</v>
      </c>
      <c r="AE20" s="724"/>
      <c r="AF20" s="724"/>
      <c r="AG20" s="724"/>
      <c r="AH20" s="724"/>
      <c r="AI20" s="724"/>
      <c r="AJ20" s="724"/>
      <c r="AK20" s="724"/>
      <c r="AL20" s="666" t="s">
        <v>228</v>
      </c>
      <c r="AM20" s="667"/>
      <c r="AN20" s="667"/>
      <c r="AO20" s="725"/>
      <c r="AP20" s="658" t="s">
        <v>275</v>
      </c>
      <c r="AQ20" s="659"/>
      <c r="AR20" s="659"/>
      <c r="AS20" s="659"/>
      <c r="AT20" s="659"/>
      <c r="AU20" s="659"/>
      <c r="AV20" s="659"/>
      <c r="AW20" s="659"/>
      <c r="AX20" s="659"/>
      <c r="AY20" s="659"/>
      <c r="AZ20" s="659"/>
      <c r="BA20" s="659"/>
      <c r="BB20" s="659"/>
      <c r="BC20" s="659"/>
      <c r="BD20" s="659"/>
      <c r="BE20" s="659"/>
      <c r="BF20" s="660"/>
      <c r="BG20" s="661" t="s">
        <v>137</v>
      </c>
      <c r="BH20" s="664"/>
      <c r="BI20" s="664"/>
      <c r="BJ20" s="664"/>
      <c r="BK20" s="664"/>
      <c r="BL20" s="664"/>
      <c r="BM20" s="664"/>
      <c r="BN20" s="665"/>
      <c r="BO20" s="723" t="s">
        <v>137</v>
      </c>
      <c r="BP20" s="723"/>
      <c r="BQ20" s="723"/>
      <c r="BR20" s="723"/>
      <c r="BS20" s="669" t="s">
        <v>228</v>
      </c>
      <c r="BT20" s="664"/>
      <c r="BU20" s="664"/>
      <c r="BV20" s="664"/>
      <c r="BW20" s="664"/>
      <c r="BX20" s="664"/>
      <c r="BY20" s="664"/>
      <c r="BZ20" s="664"/>
      <c r="CA20" s="664"/>
      <c r="CB20" s="704"/>
      <c r="CD20" s="705" t="s">
        <v>276</v>
      </c>
      <c r="CE20" s="702"/>
      <c r="CF20" s="702"/>
      <c r="CG20" s="702"/>
      <c r="CH20" s="702"/>
      <c r="CI20" s="702"/>
      <c r="CJ20" s="702"/>
      <c r="CK20" s="702"/>
      <c r="CL20" s="702"/>
      <c r="CM20" s="702"/>
      <c r="CN20" s="702"/>
      <c r="CO20" s="702"/>
      <c r="CP20" s="702"/>
      <c r="CQ20" s="703"/>
      <c r="CR20" s="661">
        <v>26807787</v>
      </c>
      <c r="CS20" s="664"/>
      <c r="CT20" s="664"/>
      <c r="CU20" s="664"/>
      <c r="CV20" s="664"/>
      <c r="CW20" s="664"/>
      <c r="CX20" s="664"/>
      <c r="CY20" s="665"/>
      <c r="CZ20" s="723">
        <v>100</v>
      </c>
      <c r="DA20" s="723"/>
      <c r="DB20" s="723"/>
      <c r="DC20" s="723"/>
      <c r="DD20" s="669">
        <v>4298196</v>
      </c>
      <c r="DE20" s="664"/>
      <c r="DF20" s="664"/>
      <c r="DG20" s="664"/>
      <c r="DH20" s="664"/>
      <c r="DI20" s="664"/>
      <c r="DJ20" s="664"/>
      <c r="DK20" s="664"/>
      <c r="DL20" s="664"/>
      <c r="DM20" s="664"/>
      <c r="DN20" s="664"/>
      <c r="DO20" s="664"/>
      <c r="DP20" s="665"/>
      <c r="DQ20" s="669">
        <v>12018023</v>
      </c>
      <c r="DR20" s="664"/>
      <c r="DS20" s="664"/>
      <c r="DT20" s="664"/>
      <c r="DU20" s="664"/>
      <c r="DV20" s="664"/>
      <c r="DW20" s="664"/>
      <c r="DX20" s="664"/>
      <c r="DY20" s="664"/>
      <c r="DZ20" s="664"/>
      <c r="EA20" s="664"/>
      <c r="EB20" s="664"/>
      <c r="EC20" s="704"/>
    </row>
    <row r="21" spans="2:133" ht="11.25" customHeight="1" x14ac:dyDescent="0.15">
      <c r="B21" s="658" t="s">
        <v>277</v>
      </c>
      <c r="C21" s="659"/>
      <c r="D21" s="659"/>
      <c r="E21" s="659"/>
      <c r="F21" s="659"/>
      <c r="G21" s="659"/>
      <c r="H21" s="659"/>
      <c r="I21" s="659"/>
      <c r="J21" s="659"/>
      <c r="K21" s="659"/>
      <c r="L21" s="659"/>
      <c r="M21" s="659"/>
      <c r="N21" s="659"/>
      <c r="O21" s="659"/>
      <c r="P21" s="659"/>
      <c r="Q21" s="660"/>
      <c r="R21" s="661" t="s">
        <v>228</v>
      </c>
      <c r="S21" s="664"/>
      <c r="T21" s="664"/>
      <c r="U21" s="664"/>
      <c r="V21" s="664"/>
      <c r="W21" s="664"/>
      <c r="X21" s="664"/>
      <c r="Y21" s="665"/>
      <c r="Z21" s="723" t="s">
        <v>137</v>
      </c>
      <c r="AA21" s="723"/>
      <c r="AB21" s="723"/>
      <c r="AC21" s="723"/>
      <c r="AD21" s="724" t="s">
        <v>228</v>
      </c>
      <c r="AE21" s="724"/>
      <c r="AF21" s="724"/>
      <c r="AG21" s="724"/>
      <c r="AH21" s="724"/>
      <c r="AI21" s="724"/>
      <c r="AJ21" s="724"/>
      <c r="AK21" s="724"/>
      <c r="AL21" s="666" t="s">
        <v>137</v>
      </c>
      <c r="AM21" s="667"/>
      <c r="AN21" s="667"/>
      <c r="AO21" s="725"/>
      <c r="AP21" s="769" t="s">
        <v>278</v>
      </c>
      <c r="AQ21" s="776"/>
      <c r="AR21" s="776"/>
      <c r="AS21" s="776"/>
      <c r="AT21" s="776"/>
      <c r="AU21" s="776"/>
      <c r="AV21" s="776"/>
      <c r="AW21" s="776"/>
      <c r="AX21" s="776"/>
      <c r="AY21" s="776"/>
      <c r="AZ21" s="776"/>
      <c r="BA21" s="776"/>
      <c r="BB21" s="776"/>
      <c r="BC21" s="776"/>
      <c r="BD21" s="776"/>
      <c r="BE21" s="776"/>
      <c r="BF21" s="771"/>
      <c r="BG21" s="661" t="s">
        <v>228</v>
      </c>
      <c r="BH21" s="664"/>
      <c r="BI21" s="664"/>
      <c r="BJ21" s="664"/>
      <c r="BK21" s="664"/>
      <c r="BL21" s="664"/>
      <c r="BM21" s="664"/>
      <c r="BN21" s="665"/>
      <c r="BO21" s="723" t="s">
        <v>137</v>
      </c>
      <c r="BP21" s="723"/>
      <c r="BQ21" s="723"/>
      <c r="BR21" s="723"/>
      <c r="BS21" s="669" t="s">
        <v>228</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279</v>
      </c>
      <c r="C22" s="659"/>
      <c r="D22" s="659"/>
      <c r="E22" s="659"/>
      <c r="F22" s="659"/>
      <c r="G22" s="659"/>
      <c r="H22" s="659"/>
      <c r="I22" s="659"/>
      <c r="J22" s="659"/>
      <c r="K22" s="659"/>
      <c r="L22" s="659"/>
      <c r="M22" s="659"/>
      <c r="N22" s="659"/>
      <c r="O22" s="659"/>
      <c r="P22" s="659"/>
      <c r="Q22" s="660"/>
      <c r="R22" s="661">
        <v>11222659</v>
      </c>
      <c r="S22" s="664"/>
      <c r="T22" s="664"/>
      <c r="U22" s="664"/>
      <c r="V22" s="664"/>
      <c r="W22" s="664"/>
      <c r="X22" s="664"/>
      <c r="Y22" s="665"/>
      <c r="Z22" s="723">
        <v>40.799999999999997</v>
      </c>
      <c r="AA22" s="723"/>
      <c r="AB22" s="723"/>
      <c r="AC22" s="723"/>
      <c r="AD22" s="724">
        <v>10647714</v>
      </c>
      <c r="AE22" s="724"/>
      <c r="AF22" s="724"/>
      <c r="AG22" s="724"/>
      <c r="AH22" s="724"/>
      <c r="AI22" s="724"/>
      <c r="AJ22" s="724"/>
      <c r="AK22" s="724"/>
      <c r="AL22" s="666">
        <v>98.6</v>
      </c>
      <c r="AM22" s="667"/>
      <c r="AN22" s="667"/>
      <c r="AO22" s="725"/>
      <c r="AP22" s="769" t="s">
        <v>280</v>
      </c>
      <c r="AQ22" s="776"/>
      <c r="AR22" s="776"/>
      <c r="AS22" s="776"/>
      <c r="AT22" s="776"/>
      <c r="AU22" s="776"/>
      <c r="AV22" s="776"/>
      <c r="AW22" s="776"/>
      <c r="AX22" s="776"/>
      <c r="AY22" s="776"/>
      <c r="AZ22" s="776"/>
      <c r="BA22" s="776"/>
      <c r="BB22" s="776"/>
      <c r="BC22" s="776"/>
      <c r="BD22" s="776"/>
      <c r="BE22" s="776"/>
      <c r="BF22" s="771"/>
      <c r="BG22" s="661" t="s">
        <v>228</v>
      </c>
      <c r="BH22" s="664"/>
      <c r="BI22" s="664"/>
      <c r="BJ22" s="664"/>
      <c r="BK22" s="664"/>
      <c r="BL22" s="664"/>
      <c r="BM22" s="664"/>
      <c r="BN22" s="665"/>
      <c r="BO22" s="723" t="s">
        <v>137</v>
      </c>
      <c r="BP22" s="723"/>
      <c r="BQ22" s="723"/>
      <c r="BR22" s="723"/>
      <c r="BS22" s="669" t="s">
        <v>137</v>
      </c>
      <c r="BT22" s="664"/>
      <c r="BU22" s="664"/>
      <c r="BV22" s="664"/>
      <c r="BW22" s="664"/>
      <c r="BX22" s="664"/>
      <c r="BY22" s="664"/>
      <c r="BZ22" s="664"/>
      <c r="CA22" s="664"/>
      <c r="CB22" s="704"/>
      <c r="CD22" s="778" t="s">
        <v>281</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282</v>
      </c>
      <c r="C23" s="659"/>
      <c r="D23" s="659"/>
      <c r="E23" s="659"/>
      <c r="F23" s="659"/>
      <c r="G23" s="659"/>
      <c r="H23" s="659"/>
      <c r="I23" s="659"/>
      <c r="J23" s="659"/>
      <c r="K23" s="659"/>
      <c r="L23" s="659"/>
      <c r="M23" s="659"/>
      <c r="N23" s="659"/>
      <c r="O23" s="659"/>
      <c r="P23" s="659"/>
      <c r="Q23" s="660"/>
      <c r="R23" s="661">
        <v>5411</v>
      </c>
      <c r="S23" s="664"/>
      <c r="T23" s="664"/>
      <c r="U23" s="664"/>
      <c r="V23" s="664"/>
      <c r="W23" s="664"/>
      <c r="X23" s="664"/>
      <c r="Y23" s="665"/>
      <c r="Z23" s="723">
        <v>0</v>
      </c>
      <c r="AA23" s="723"/>
      <c r="AB23" s="723"/>
      <c r="AC23" s="723"/>
      <c r="AD23" s="724">
        <v>5411</v>
      </c>
      <c r="AE23" s="724"/>
      <c r="AF23" s="724"/>
      <c r="AG23" s="724"/>
      <c r="AH23" s="724"/>
      <c r="AI23" s="724"/>
      <c r="AJ23" s="724"/>
      <c r="AK23" s="724"/>
      <c r="AL23" s="666">
        <v>0.1</v>
      </c>
      <c r="AM23" s="667"/>
      <c r="AN23" s="667"/>
      <c r="AO23" s="725"/>
      <c r="AP23" s="769" t="s">
        <v>283</v>
      </c>
      <c r="AQ23" s="776"/>
      <c r="AR23" s="776"/>
      <c r="AS23" s="776"/>
      <c r="AT23" s="776"/>
      <c r="AU23" s="776"/>
      <c r="AV23" s="776"/>
      <c r="AW23" s="776"/>
      <c r="AX23" s="776"/>
      <c r="AY23" s="776"/>
      <c r="AZ23" s="776"/>
      <c r="BA23" s="776"/>
      <c r="BB23" s="776"/>
      <c r="BC23" s="776"/>
      <c r="BD23" s="776"/>
      <c r="BE23" s="776"/>
      <c r="BF23" s="771"/>
      <c r="BG23" s="661" t="s">
        <v>137</v>
      </c>
      <c r="BH23" s="664"/>
      <c r="BI23" s="664"/>
      <c r="BJ23" s="664"/>
      <c r="BK23" s="664"/>
      <c r="BL23" s="664"/>
      <c r="BM23" s="664"/>
      <c r="BN23" s="665"/>
      <c r="BO23" s="723" t="s">
        <v>228</v>
      </c>
      <c r="BP23" s="723"/>
      <c r="BQ23" s="723"/>
      <c r="BR23" s="723"/>
      <c r="BS23" s="669" t="s">
        <v>137</v>
      </c>
      <c r="BT23" s="664"/>
      <c r="BU23" s="664"/>
      <c r="BV23" s="664"/>
      <c r="BW23" s="664"/>
      <c r="BX23" s="664"/>
      <c r="BY23" s="664"/>
      <c r="BZ23" s="664"/>
      <c r="CA23" s="664"/>
      <c r="CB23" s="704"/>
      <c r="CD23" s="778" t="s">
        <v>222</v>
      </c>
      <c r="CE23" s="779"/>
      <c r="CF23" s="779"/>
      <c r="CG23" s="779"/>
      <c r="CH23" s="779"/>
      <c r="CI23" s="779"/>
      <c r="CJ23" s="779"/>
      <c r="CK23" s="779"/>
      <c r="CL23" s="779"/>
      <c r="CM23" s="779"/>
      <c r="CN23" s="779"/>
      <c r="CO23" s="779"/>
      <c r="CP23" s="779"/>
      <c r="CQ23" s="780"/>
      <c r="CR23" s="778" t="s">
        <v>284</v>
      </c>
      <c r="CS23" s="779"/>
      <c r="CT23" s="779"/>
      <c r="CU23" s="779"/>
      <c r="CV23" s="779"/>
      <c r="CW23" s="779"/>
      <c r="CX23" s="779"/>
      <c r="CY23" s="780"/>
      <c r="CZ23" s="778" t="s">
        <v>285</v>
      </c>
      <c r="DA23" s="779"/>
      <c r="DB23" s="779"/>
      <c r="DC23" s="780"/>
      <c r="DD23" s="778" t="s">
        <v>286</v>
      </c>
      <c r="DE23" s="779"/>
      <c r="DF23" s="779"/>
      <c r="DG23" s="779"/>
      <c r="DH23" s="779"/>
      <c r="DI23" s="779"/>
      <c r="DJ23" s="779"/>
      <c r="DK23" s="780"/>
      <c r="DL23" s="787" t="s">
        <v>287</v>
      </c>
      <c r="DM23" s="788"/>
      <c r="DN23" s="788"/>
      <c r="DO23" s="788"/>
      <c r="DP23" s="788"/>
      <c r="DQ23" s="788"/>
      <c r="DR23" s="788"/>
      <c r="DS23" s="788"/>
      <c r="DT23" s="788"/>
      <c r="DU23" s="788"/>
      <c r="DV23" s="789"/>
      <c r="DW23" s="778" t="s">
        <v>288</v>
      </c>
      <c r="DX23" s="779"/>
      <c r="DY23" s="779"/>
      <c r="DZ23" s="779"/>
      <c r="EA23" s="779"/>
      <c r="EB23" s="779"/>
      <c r="EC23" s="780"/>
    </row>
    <row r="24" spans="2:133" ht="11.25" customHeight="1" x14ac:dyDescent="0.15">
      <c r="B24" s="658" t="s">
        <v>289</v>
      </c>
      <c r="C24" s="659"/>
      <c r="D24" s="659"/>
      <c r="E24" s="659"/>
      <c r="F24" s="659"/>
      <c r="G24" s="659"/>
      <c r="H24" s="659"/>
      <c r="I24" s="659"/>
      <c r="J24" s="659"/>
      <c r="K24" s="659"/>
      <c r="L24" s="659"/>
      <c r="M24" s="659"/>
      <c r="N24" s="659"/>
      <c r="O24" s="659"/>
      <c r="P24" s="659"/>
      <c r="Q24" s="660"/>
      <c r="R24" s="661">
        <v>195845</v>
      </c>
      <c r="S24" s="664"/>
      <c r="T24" s="664"/>
      <c r="U24" s="664"/>
      <c r="V24" s="664"/>
      <c r="W24" s="664"/>
      <c r="X24" s="664"/>
      <c r="Y24" s="665"/>
      <c r="Z24" s="723">
        <v>0.7</v>
      </c>
      <c r="AA24" s="723"/>
      <c r="AB24" s="723"/>
      <c r="AC24" s="723"/>
      <c r="AD24" s="724" t="s">
        <v>228</v>
      </c>
      <c r="AE24" s="724"/>
      <c r="AF24" s="724"/>
      <c r="AG24" s="724"/>
      <c r="AH24" s="724"/>
      <c r="AI24" s="724"/>
      <c r="AJ24" s="724"/>
      <c r="AK24" s="724"/>
      <c r="AL24" s="666" t="s">
        <v>228</v>
      </c>
      <c r="AM24" s="667"/>
      <c r="AN24" s="667"/>
      <c r="AO24" s="725"/>
      <c r="AP24" s="769" t="s">
        <v>290</v>
      </c>
      <c r="AQ24" s="776"/>
      <c r="AR24" s="776"/>
      <c r="AS24" s="776"/>
      <c r="AT24" s="776"/>
      <c r="AU24" s="776"/>
      <c r="AV24" s="776"/>
      <c r="AW24" s="776"/>
      <c r="AX24" s="776"/>
      <c r="AY24" s="776"/>
      <c r="AZ24" s="776"/>
      <c r="BA24" s="776"/>
      <c r="BB24" s="776"/>
      <c r="BC24" s="776"/>
      <c r="BD24" s="776"/>
      <c r="BE24" s="776"/>
      <c r="BF24" s="771"/>
      <c r="BG24" s="661" t="s">
        <v>137</v>
      </c>
      <c r="BH24" s="664"/>
      <c r="BI24" s="664"/>
      <c r="BJ24" s="664"/>
      <c r="BK24" s="664"/>
      <c r="BL24" s="664"/>
      <c r="BM24" s="664"/>
      <c r="BN24" s="665"/>
      <c r="BO24" s="723" t="s">
        <v>137</v>
      </c>
      <c r="BP24" s="723"/>
      <c r="BQ24" s="723"/>
      <c r="BR24" s="723"/>
      <c r="BS24" s="669" t="s">
        <v>228</v>
      </c>
      <c r="BT24" s="664"/>
      <c r="BU24" s="664"/>
      <c r="BV24" s="664"/>
      <c r="BW24" s="664"/>
      <c r="BX24" s="664"/>
      <c r="BY24" s="664"/>
      <c r="BZ24" s="664"/>
      <c r="CA24" s="664"/>
      <c r="CB24" s="704"/>
      <c r="CD24" s="732" t="s">
        <v>291</v>
      </c>
      <c r="CE24" s="733"/>
      <c r="CF24" s="733"/>
      <c r="CG24" s="733"/>
      <c r="CH24" s="733"/>
      <c r="CI24" s="733"/>
      <c r="CJ24" s="733"/>
      <c r="CK24" s="733"/>
      <c r="CL24" s="733"/>
      <c r="CM24" s="733"/>
      <c r="CN24" s="733"/>
      <c r="CO24" s="733"/>
      <c r="CP24" s="733"/>
      <c r="CQ24" s="734"/>
      <c r="CR24" s="726">
        <v>10351399</v>
      </c>
      <c r="CS24" s="727"/>
      <c r="CT24" s="727"/>
      <c r="CU24" s="727"/>
      <c r="CV24" s="727"/>
      <c r="CW24" s="727"/>
      <c r="CX24" s="727"/>
      <c r="CY24" s="773"/>
      <c r="CZ24" s="774">
        <v>38.6</v>
      </c>
      <c r="DA24" s="743"/>
      <c r="DB24" s="743"/>
      <c r="DC24" s="777"/>
      <c r="DD24" s="772">
        <v>6602388</v>
      </c>
      <c r="DE24" s="727"/>
      <c r="DF24" s="727"/>
      <c r="DG24" s="727"/>
      <c r="DH24" s="727"/>
      <c r="DI24" s="727"/>
      <c r="DJ24" s="727"/>
      <c r="DK24" s="773"/>
      <c r="DL24" s="772">
        <v>6555564</v>
      </c>
      <c r="DM24" s="727"/>
      <c r="DN24" s="727"/>
      <c r="DO24" s="727"/>
      <c r="DP24" s="727"/>
      <c r="DQ24" s="727"/>
      <c r="DR24" s="727"/>
      <c r="DS24" s="727"/>
      <c r="DT24" s="727"/>
      <c r="DU24" s="727"/>
      <c r="DV24" s="773"/>
      <c r="DW24" s="774">
        <v>58.1</v>
      </c>
      <c r="DX24" s="743"/>
      <c r="DY24" s="743"/>
      <c r="DZ24" s="743"/>
      <c r="EA24" s="743"/>
      <c r="EB24" s="743"/>
      <c r="EC24" s="775"/>
    </row>
    <row r="25" spans="2:133" ht="11.25" customHeight="1" x14ac:dyDescent="0.15">
      <c r="B25" s="658" t="s">
        <v>292</v>
      </c>
      <c r="C25" s="659"/>
      <c r="D25" s="659"/>
      <c r="E25" s="659"/>
      <c r="F25" s="659"/>
      <c r="G25" s="659"/>
      <c r="H25" s="659"/>
      <c r="I25" s="659"/>
      <c r="J25" s="659"/>
      <c r="K25" s="659"/>
      <c r="L25" s="659"/>
      <c r="M25" s="659"/>
      <c r="N25" s="659"/>
      <c r="O25" s="659"/>
      <c r="P25" s="659"/>
      <c r="Q25" s="660"/>
      <c r="R25" s="661">
        <v>150597</v>
      </c>
      <c r="S25" s="664"/>
      <c r="T25" s="664"/>
      <c r="U25" s="664"/>
      <c r="V25" s="664"/>
      <c r="W25" s="664"/>
      <c r="X25" s="664"/>
      <c r="Y25" s="665"/>
      <c r="Z25" s="723">
        <v>0.5</v>
      </c>
      <c r="AA25" s="723"/>
      <c r="AB25" s="723"/>
      <c r="AC25" s="723"/>
      <c r="AD25" s="724">
        <v>17775</v>
      </c>
      <c r="AE25" s="724"/>
      <c r="AF25" s="724"/>
      <c r="AG25" s="724"/>
      <c r="AH25" s="724"/>
      <c r="AI25" s="724"/>
      <c r="AJ25" s="724"/>
      <c r="AK25" s="724"/>
      <c r="AL25" s="666">
        <v>0.2</v>
      </c>
      <c r="AM25" s="667"/>
      <c r="AN25" s="667"/>
      <c r="AO25" s="725"/>
      <c r="AP25" s="769" t="s">
        <v>293</v>
      </c>
      <c r="AQ25" s="776"/>
      <c r="AR25" s="776"/>
      <c r="AS25" s="776"/>
      <c r="AT25" s="776"/>
      <c r="AU25" s="776"/>
      <c r="AV25" s="776"/>
      <c r="AW25" s="776"/>
      <c r="AX25" s="776"/>
      <c r="AY25" s="776"/>
      <c r="AZ25" s="776"/>
      <c r="BA25" s="776"/>
      <c r="BB25" s="776"/>
      <c r="BC25" s="776"/>
      <c r="BD25" s="776"/>
      <c r="BE25" s="776"/>
      <c r="BF25" s="771"/>
      <c r="BG25" s="661" t="s">
        <v>228</v>
      </c>
      <c r="BH25" s="664"/>
      <c r="BI25" s="664"/>
      <c r="BJ25" s="664"/>
      <c r="BK25" s="664"/>
      <c r="BL25" s="664"/>
      <c r="BM25" s="664"/>
      <c r="BN25" s="665"/>
      <c r="BO25" s="723" t="s">
        <v>137</v>
      </c>
      <c r="BP25" s="723"/>
      <c r="BQ25" s="723"/>
      <c r="BR25" s="723"/>
      <c r="BS25" s="669" t="s">
        <v>228</v>
      </c>
      <c r="BT25" s="664"/>
      <c r="BU25" s="664"/>
      <c r="BV25" s="664"/>
      <c r="BW25" s="664"/>
      <c r="BX25" s="664"/>
      <c r="BY25" s="664"/>
      <c r="BZ25" s="664"/>
      <c r="CA25" s="664"/>
      <c r="CB25" s="704"/>
      <c r="CD25" s="705" t="s">
        <v>294</v>
      </c>
      <c r="CE25" s="702"/>
      <c r="CF25" s="702"/>
      <c r="CG25" s="702"/>
      <c r="CH25" s="702"/>
      <c r="CI25" s="702"/>
      <c r="CJ25" s="702"/>
      <c r="CK25" s="702"/>
      <c r="CL25" s="702"/>
      <c r="CM25" s="702"/>
      <c r="CN25" s="702"/>
      <c r="CO25" s="702"/>
      <c r="CP25" s="702"/>
      <c r="CQ25" s="703"/>
      <c r="CR25" s="661">
        <v>3024079</v>
      </c>
      <c r="CS25" s="662"/>
      <c r="CT25" s="662"/>
      <c r="CU25" s="662"/>
      <c r="CV25" s="662"/>
      <c r="CW25" s="662"/>
      <c r="CX25" s="662"/>
      <c r="CY25" s="663"/>
      <c r="CZ25" s="666">
        <v>11.3</v>
      </c>
      <c r="DA25" s="695"/>
      <c r="DB25" s="695"/>
      <c r="DC25" s="696"/>
      <c r="DD25" s="669">
        <v>2863360</v>
      </c>
      <c r="DE25" s="662"/>
      <c r="DF25" s="662"/>
      <c r="DG25" s="662"/>
      <c r="DH25" s="662"/>
      <c r="DI25" s="662"/>
      <c r="DJ25" s="662"/>
      <c r="DK25" s="663"/>
      <c r="DL25" s="669">
        <v>2819211</v>
      </c>
      <c r="DM25" s="662"/>
      <c r="DN25" s="662"/>
      <c r="DO25" s="662"/>
      <c r="DP25" s="662"/>
      <c r="DQ25" s="662"/>
      <c r="DR25" s="662"/>
      <c r="DS25" s="662"/>
      <c r="DT25" s="662"/>
      <c r="DU25" s="662"/>
      <c r="DV25" s="663"/>
      <c r="DW25" s="666">
        <v>25</v>
      </c>
      <c r="DX25" s="695"/>
      <c r="DY25" s="695"/>
      <c r="DZ25" s="695"/>
      <c r="EA25" s="695"/>
      <c r="EB25" s="695"/>
      <c r="EC25" s="697"/>
    </row>
    <row r="26" spans="2:133" ht="11.25" customHeight="1" x14ac:dyDescent="0.15">
      <c r="B26" s="658" t="s">
        <v>295</v>
      </c>
      <c r="C26" s="659"/>
      <c r="D26" s="659"/>
      <c r="E26" s="659"/>
      <c r="F26" s="659"/>
      <c r="G26" s="659"/>
      <c r="H26" s="659"/>
      <c r="I26" s="659"/>
      <c r="J26" s="659"/>
      <c r="K26" s="659"/>
      <c r="L26" s="659"/>
      <c r="M26" s="659"/>
      <c r="N26" s="659"/>
      <c r="O26" s="659"/>
      <c r="P26" s="659"/>
      <c r="Q26" s="660"/>
      <c r="R26" s="661">
        <v>22002</v>
      </c>
      <c r="S26" s="664"/>
      <c r="T26" s="664"/>
      <c r="U26" s="664"/>
      <c r="V26" s="664"/>
      <c r="W26" s="664"/>
      <c r="X26" s="664"/>
      <c r="Y26" s="665"/>
      <c r="Z26" s="723">
        <v>0.1</v>
      </c>
      <c r="AA26" s="723"/>
      <c r="AB26" s="723"/>
      <c r="AC26" s="723"/>
      <c r="AD26" s="724" t="s">
        <v>137</v>
      </c>
      <c r="AE26" s="724"/>
      <c r="AF26" s="724"/>
      <c r="AG26" s="724"/>
      <c r="AH26" s="724"/>
      <c r="AI26" s="724"/>
      <c r="AJ26" s="724"/>
      <c r="AK26" s="724"/>
      <c r="AL26" s="666" t="s">
        <v>137</v>
      </c>
      <c r="AM26" s="667"/>
      <c r="AN26" s="667"/>
      <c r="AO26" s="725"/>
      <c r="AP26" s="769" t="s">
        <v>296</v>
      </c>
      <c r="AQ26" s="770"/>
      <c r="AR26" s="770"/>
      <c r="AS26" s="770"/>
      <c r="AT26" s="770"/>
      <c r="AU26" s="770"/>
      <c r="AV26" s="770"/>
      <c r="AW26" s="770"/>
      <c r="AX26" s="770"/>
      <c r="AY26" s="770"/>
      <c r="AZ26" s="770"/>
      <c r="BA26" s="770"/>
      <c r="BB26" s="770"/>
      <c r="BC26" s="770"/>
      <c r="BD26" s="770"/>
      <c r="BE26" s="770"/>
      <c r="BF26" s="771"/>
      <c r="BG26" s="661" t="s">
        <v>137</v>
      </c>
      <c r="BH26" s="664"/>
      <c r="BI26" s="664"/>
      <c r="BJ26" s="664"/>
      <c r="BK26" s="664"/>
      <c r="BL26" s="664"/>
      <c r="BM26" s="664"/>
      <c r="BN26" s="665"/>
      <c r="BO26" s="723" t="s">
        <v>137</v>
      </c>
      <c r="BP26" s="723"/>
      <c r="BQ26" s="723"/>
      <c r="BR26" s="723"/>
      <c r="BS26" s="669" t="s">
        <v>137</v>
      </c>
      <c r="BT26" s="664"/>
      <c r="BU26" s="664"/>
      <c r="BV26" s="664"/>
      <c r="BW26" s="664"/>
      <c r="BX26" s="664"/>
      <c r="BY26" s="664"/>
      <c r="BZ26" s="664"/>
      <c r="CA26" s="664"/>
      <c r="CB26" s="704"/>
      <c r="CD26" s="705" t="s">
        <v>297</v>
      </c>
      <c r="CE26" s="702"/>
      <c r="CF26" s="702"/>
      <c r="CG26" s="702"/>
      <c r="CH26" s="702"/>
      <c r="CI26" s="702"/>
      <c r="CJ26" s="702"/>
      <c r="CK26" s="702"/>
      <c r="CL26" s="702"/>
      <c r="CM26" s="702"/>
      <c r="CN26" s="702"/>
      <c r="CO26" s="702"/>
      <c r="CP26" s="702"/>
      <c r="CQ26" s="703"/>
      <c r="CR26" s="661">
        <v>1642212</v>
      </c>
      <c r="CS26" s="664"/>
      <c r="CT26" s="664"/>
      <c r="CU26" s="664"/>
      <c r="CV26" s="664"/>
      <c r="CW26" s="664"/>
      <c r="CX26" s="664"/>
      <c r="CY26" s="665"/>
      <c r="CZ26" s="666">
        <v>6.1</v>
      </c>
      <c r="DA26" s="695"/>
      <c r="DB26" s="695"/>
      <c r="DC26" s="696"/>
      <c r="DD26" s="669">
        <v>1535782</v>
      </c>
      <c r="DE26" s="664"/>
      <c r="DF26" s="664"/>
      <c r="DG26" s="664"/>
      <c r="DH26" s="664"/>
      <c r="DI26" s="664"/>
      <c r="DJ26" s="664"/>
      <c r="DK26" s="665"/>
      <c r="DL26" s="669" t="s">
        <v>137</v>
      </c>
      <c r="DM26" s="664"/>
      <c r="DN26" s="664"/>
      <c r="DO26" s="664"/>
      <c r="DP26" s="664"/>
      <c r="DQ26" s="664"/>
      <c r="DR26" s="664"/>
      <c r="DS26" s="664"/>
      <c r="DT26" s="664"/>
      <c r="DU26" s="664"/>
      <c r="DV26" s="665"/>
      <c r="DW26" s="666" t="s">
        <v>137</v>
      </c>
      <c r="DX26" s="695"/>
      <c r="DY26" s="695"/>
      <c r="DZ26" s="695"/>
      <c r="EA26" s="695"/>
      <c r="EB26" s="695"/>
      <c r="EC26" s="697"/>
    </row>
    <row r="27" spans="2:133" ht="11.25" customHeight="1" x14ac:dyDescent="0.15">
      <c r="B27" s="658" t="s">
        <v>298</v>
      </c>
      <c r="C27" s="659"/>
      <c r="D27" s="659"/>
      <c r="E27" s="659"/>
      <c r="F27" s="659"/>
      <c r="G27" s="659"/>
      <c r="H27" s="659"/>
      <c r="I27" s="659"/>
      <c r="J27" s="659"/>
      <c r="K27" s="659"/>
      <c r="L27" s="659"/>
      <c r="M27" s="659"/>
      <c r="N27" s="659"/>
      <c r="O27" s="659"/>
      <c r="P27" s="659"/>
      <c r="Q27" s="660"/>
      <c r="R27" s="661">
        <v>3072464</v>
      </c>
      <c r="S27" s="664"/>
      <c r="T27" s="664"/>
      <c r="U27" s="664"/>
      <c r="V27" s="664"/>
      <c r="W27" s="664"/>
      <c r="X27" s="664"/>
      <c r="Y27" s="665"/>
      <c r="Z27" s="723">
        <v>11.2</v>
      </c>
      <c r="AA27" s="723"/>
      <c r="AB27" s="723"/>
      <c r="AC27" s="723"/>
      <c r="AD27" s="724" t="s">
        <v>137</v>
      </c>
      <c r="AE27" s="724"/>
      <c r="AF27" s="724"/>
      <c r="AG27" s="724"/>
      <c r="AH27" s="724"/>
      <c r="AI27" s="724"/>
      <c r="AJ27" s="724"/>
      <c r="AK27" s="724"/>
      <c r="AL27" s="666" t="s">
        <v>137</v>
      </c>
      <c r="AM27" s="667"/>
      <c r="AN27" s="667"/>
      <c r="AO27" s="725"/>
      <c r="AP27" s="658" t="s">
        <v>299</v>
      </c>
      <c r="AQ27" s="659"/>
      <c r="AR27" s="659"/>
      <c r="AS27" s="659"/>
      <c r="AT27" s="659"/>
      <c r="AU27" s="659"/>
      <c r="AV27" s="659"/>
      <c r="AW27" s="659"/>
      <c r="AX27" s="659"/>
      <c r="AY27" s="659"/>
      <c r="AZ27" s="659"/>
      <c r="BA27" s="659"/>
      <c r="BB27" s="659"/>
      <c r="BC27" s="659"/>
      <c r="BD27" s="659"/>
      <c r="BE27" s="659"/>
      <c r="BF27" s="660"/>
      <c r="BG27" s="661">
        <v>3640355</v>
      </c>
      <c r="BH27" s="664"/>
      <c r="BI27" s="664"/>
      <c r="BJ27" s="664"/>
      <c r="BK27" s="664"/>
      <c r="BL27" s="664"/>
      <c r="BM27" s="664"/>
      <c r="BN27" s="665"/>
      <c r="BO27" s="723">
        <v>100</v>
      </c>
      <c r="BP27" s="723"/>
      <c r="BQ27" s="723"/>
      <c r="BR27" s="723"/>
      <c r="BS27" s="669" t="s">
        <v>228</v>
      </c>
      <c r="BT27" s="664"/>
      <c r="BU27" s="664"/>
      <c r="BV27" s="664"/>
      <c r="BW27" s="664"/>
      <c r="BX27" s="664"/>
      <c r="BY27" s="664"/>
      <c r="BZ27" s="664"/>
      <c r="CA27" s="664"/>
      <c r="CB27" s="704"/>
      <c r="CD27" s="705" t="s">
        <v>300</v>
      </c>
      <c r="CE27" s="702"/>
      <c r="CF27" s="702"/>
      <c r="CG27" s="702"/>
      <c r="CH27" s="702"/>
      <c r="CI27" s="702"/>
      <c r="CJ27" s="702"/>
      <c r="CK27" s="702"/>
      <c r="CL27" s="702"/>
      <c r="CM27" s="702"/>
      <c r="CN27" s="702"/>
      <c r="CO27" s="702"/>
      <c r="CP27" s="702"/>
      <c r="CQ27" s="703"/>
      <c r="CR27" s="661">
        <v>4697837</v>
      </c>
      <c r="CS27" s="662"/>
      <c r="CT27" s="662"/>
      <c r="CU27" s="662"/>
      <c r="CV27" s="662"/>
      <c r="CW27" s="662"/>
      <c r="CX27" s="662"/>
      <c r="CY27" s="663"/>
      <c r="CZ27" s="666">
        <v>17.5</v>
      </c>
      <c r="DA27" s="695"/>
      <c r="DB27" s="695"/>
      <c r="DC27" s="696"/>
      <c r="DD27" s="669">
        <v>1166504</v>
      </c>
      <c r="DE27" s="662"/>
      <c r="DF27" s="662"/>
      <c r="DG27" s="662"/>
      <c r="DH27" s="662"/>
      <c r="DI27" s="662"/>
      <c r="DJ27" s="662"/>
      <c r="DK27" s="663"/>
      <c r="DL27" s="669">
        <v>1163829</v>
      </c>
      <c r="DM27" s="662"/>
      <c r="DN27" s="662"/>
      <c r="DO27" s="662"/>
      <c r="DP27" s="662"/>
      <c r="DQ27" s="662"/>
      <c r="DR27" s="662"/>
      <c r="DS27" s="662"/>
      <c r="DT27" s="662"/>
      <c r="DU27" s="662"/>
      <c r="DV27" s="663"/>
      <c r="DW27" s="666">
        <v>10.3</v>
      </c>
      <c r="DX27" s="695"/>
      <c r="DY27" s="695"/>
      <c r="DZ27" s="695"/>
      <c r="EA27" s="695"/>
      <c r="EB27" s="695"/>
      <c r="EC27" s="697"/>
    </row>
    <row r="28" spans="2:133" ht="11.25" customHeight="1" x14ac:dyDescent="0.15">
      <c r="B28" s="766" t="s">
        <v>301</v>
      </c>
      <c r="C28" s="767"/>
      <c r="D28" s="767"/>
      <c r="E28" s="767"/>
      <c r="F28" s="767"/>
      <c r="G28" s="767"/>
      <c r="H28" s="767"/>
      <c r="I28" s="767"/>
      <c r="J28" s="767"/>
      <c r="K28" s="767"/>
      <c r="L28" s="767"/>
      <c r="M28" s="767"/>
      <c r="N28" s="767"/>
      <c r="O28" s="767"/>
      <c r="P28" s="767"/>
      <c r="Q28" s="768"/>
      <c r="R28" s="661" t="s">
        <v>228</v>
      </c>
      <c r="S28" s="664"/>
      <c r="T28" s="664"/>
      <c r="U28" s="664"/>
      <c r="V28" s="664"/>
      <c r="W28" s="664"/>
      <c r="X28" s="664"/>
      <c r="Y28" s="665"/>
      <c r="Z28" s="723" t="s">
        <v>228</v>
      </c>
      <c r="AA28" s="723"/>
      <c r="AB28" s="723"/>
      <c r="AC28" s="723"/>
      <c r="AD28" s="724" t="s">
        <v>228</v>
      </c>
      <c r="AE28" s="724"/>
      <c r="AF28" s="724"/>
      <c r="AG28" s="724"/>
      <c r="AH28" s="724"/>
      <c r="AI28" s="724"/>
      <c r="AJ28" s="724"/>
      <c r="AK28" s="724"/>
      <c r="AL28" s="666" t="s">
        <v>137</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302</v>
      </c>
      <c r="CE28" s="702"/>
      <c r="CF28" s="702"/>
      <c r="CG28" s="702"/>
      <c r="CH28" s="702"/>
      <c r="CI28" s="702"/>
      <c r="CJ28" s="702"/>
      <c r="CK28" s="702"/>
      <c r="CL28" s="702"/>
      <c r="CM28" s="702"/>
      <c r="CN28" s="702"/>
      <c r="CO28" s="702"/>
      <c r="CP28" s="702"/>
      <c r="CQ28" s="703"/>
      <c r="CR28" s="661">
        <v>2629483</v>
      </c>
      <c r="CS28" s="664"/>
      <c r="CT28" s="664"/>
      <c r="CU28" s="664"/>
      <c r="CV28" s="664"/>
      <c r="CW28" s="664"/>
      <c r="CX28" s="664"/>
      <c r="CY28" s="665"/>
      <c r="CZ28" s="666">
        <v>9.8000000000000007</v>
      </c>
      <c r="DA28" s="695"/>
      <c r="DB28" s="695"/>
      <c r="DC28" s="696"/>
      <c r="DD28" s="669">
        <v>2572524</v>
      </c>
      <c r="DE28" s="664"/>
      <c r="DF28" s="664"/>
      <c r="DG28" s="664"/>
      <c r="DH28" s="664"/>
      <c r="DI28" s="664"/>
      <c r="DJ28" s="664"/>
      <c r="DK28" s="665"/>
      <c r="DL28" s="669">
        <v>2572524</v>
      </c>
      <c r="DM28" s="664"/>
      <c r="DN28" s="664"/>
      <c r="DO28" s="664"/>
      <c r="DP28" s="664"/>
      <c r="DQ28" s="664"/>
      <c r="DR28" s="664"/>
      <c r="DS28" s="664"/>
      <c r="DT28" s="664"/>
      <c r="DU28" s="664"/>
      <c r="DV28" s="665"/>
      <c r="DW28" s="666">
        <v>22.8</v>
      </c>
      <c r="DX28" s="695"/>
      <c r="DY28" s="695"/>
      <c r="DZ28" s="695"/>
      <c r="EA28" s="695"/>
      <c r="EB28" s="695"/>
      <c r="EC28" s="697"/>
    </row>
    <row r="29" spans="2:133" ht="11.25" customHeight="1" x14ac:dyDescent="0.15">
      <c r="B29" s="658" t="s">
        <v>303</v>
      </c>
      <c r="C29" s="659"/>
      <c r="D29" s="659"/>
      <c r="E29" s="659"/>
      <c r="F29" s="659"/>
      <c r="G29" s="659"/>
      <c r="H29" s="659"/>
      <c r="I29" s="659"/>
      <c r="J29" s="659"/>
      <c r="K29" s="659"/>
      <c r="L29" s="659"/>
      <c r="M29" s="659"/>
      <c r="N29" s="659"/>
      <c r="O29" s="659"/>
      <c r="P29" s="659"/>
      <c r="Q29" s="660"/>
      <c r="R29" s="661">
        <v>3133392</v>
      </c>
      <c r="S29" s="664"/>
      <c r="T29" s="664"/>
      <c r="U29" s="664"/>
      <c r="V29" s="664"/>
      <c r="W29" s="664"/>
      <c r="X29" s="664"/>
      <c r="Y29" s="665"/>
      <c r="Z29" s="723">
        <v>11.4</v>
      </c>
      <c r="AA29" s="723"/>
      <c r="AB29" s="723"/>
      <c r="AC29" s="723"/>
      <c r="AD29" s="724" t="s">
        <v>228</v>
      </c>
      <c r="AE29" s="724"/>
      <c r="AF29" s="724"/>
      <c r="AG29" s="724"/>
      <c r="AH29" s="724"/>
      <c r="AI29" s="724"/>
      <c r="AJ29" s="724"/>
      <c r="AK29" s="724"/>
      <c r="AL29" s="666" t="s">
        <v>137</v>
      </c>
      <c r="AM29" s="667"/>
      <c r="AN29" s="667"/>
      <c r="AO29" s="725"/>
      <c r="AP29" s="735" t="s">
        <v>222</v>
      </c>
      <c r="AQ29" s="736"/>
      <c r="AR29" s="736"/>
      <c r="AS29" s="736"/>
      <c r="AT29" s="736"/>
      <c r="AU29" s="736"/>
      <c r="AV29" s="736"/>
      <c r="AW29" s="736"/>
      <c r="AX29" s="736"/>
      <c r="AY29" s="736"/>
      <c r="AZ29" s="736"/>
      <c r="BA29" s="736"/>
      <c r="BB29" s="736"/>
      <c r="BC29" s="736"/>
      <c r="BD29" s="736"/>
      <c r="BE29" s="736"/>
      <c r="BF29" s="737"/>
      <c r="BG29" s="735" t="s">
        <v>304</v>
      </c>
      <c r="BH29" s="763"/>
      <c r="BI29" s="763"/>
      <c r="BJ29" s="763"/>
      <c r="BK29" s="763"/>
      <c r="BL29" s="763"/>
      <c r="BM29" s="763"/>
      <c r="BN29" s="763"/>
      <c r="BO29" s="763"/>
      <c r="BP29" s="763"/>
      <c r="BQ29" s="764"/>
      <c r="BR29" s="735" t="s">
        <v>305</v>
      </c>
      <c r="BS29" s="763"/>
      <c r="BT29" s="763"/>
      <c r="BU29" s="763"/>
      <c r="BV29" s="763"/>
      <c r="BW29" s="763"/>
      <c r="BX29" s="763"/>
      <c r="BY29" s="763"/>
      <c r="BZ29" s="763"/>
      <c r="CA29" s="763"/>
      <c r="CB29" s="764"/>
      <c r="CD29" s="745" t="s">
        <v>306</v>
      </c>
      <c r="CE29" s="746"/>
      <c r="CF29" s="705" t="s">
        <v>307</v>
      </c>
      <c r="CG29" s="702"/>
      <c r="CH29" s="702"/>
      <c r="CI29" s="702"/>
      <c r="CJ29" s="702"/>
      <c r="CK29" s="702"/>
      <c r="CL29" s="702"/>
      <c r="CM29" s="702"/>
      <c r="CN29" s="702"/>
      <c r="CO29" s="702"/>
      <c r="CP29" s="702"/>
      <c r="CQ29" s="703"/>
      <c r="CR29" s="661">
        <v>2629481</v>
      </c>
      <c r="CS29" s="662"/>
      <c r="CT29" s="662"/>
      <c r="CU29" s="662"/>
      <c r="CV29" s="662"/>
      <c r="CW29" s="662"/>
      <c r="CX29" s="662"/>
      <c r="CY29" s="663"/>
      <c r="CZ29" s="666">
        <v>9.8000000000000007</v>
      </c>
      <c r="DA29" s="695"/>
      <c r="DB29" s="695"/>
      <c r="DC29" s="696"/>
      <c r="DD29" s="669">
        <v>2572522</v>
      </c>
      <c r="DE29" s="662"/>
      <c r="DF29" s="662"/>
      <c r="DG29" s="662"/>
      <c r="DH29" s="662"/>
      <c r="DI29" s="662"/>
      <c r="DJ29" s="662"/>
      <c r="DK29" s="663"/>
      <c r="DL29" s="669">
        <v>2572522</v>
      </c>
      <c r="DM29" s="662"/>
      <c r="DN29" s="662"/>
      <c r="DO29" s="662"/>
      <c r="DP29" s="662"/>
      <c r="DQ29" s="662"/>
      <c r="DR29" s="662"/>
      <c r="DS29" s="662"/>
      <c r="DT29" s="662"/>
      <c r="DU29" s="662"/>
      <c r="DV29" s="663"/>
      <c r="DW29" s="666">
        <v>22.8</v>
      </c>
      <c r="DX29" s="695"/>
      <c r="DY29" s="695"/>
      <c r="DZ29" s="695"/>
      <c r="EA29" s="695"/>
      <c r="EB29" s="695"/>
      <c r="EC29" s="697"/>
    </row>
    <row r="30" spans="2:133" ht="11.25" customHeight="1" x14ac:dyDescent="0.15">
      <c r="B30" s="658" t="s">
        <v>308</v>
      </c>
      <c r="C30" s="659"/>
      <c r="D30" s="659"/>
      <c r="E30" s="659"/>
      <c r="F30" s="659"/>
      <c r="G30" s="659"/>
      <c r="H30" s="659"/>
      <c r="I30" s="659"/>
      <c r="J30" s="659"/>
      <c r="K30" s="659"/>
      <c r="L30" s="659"/>
      <c r="M30" s="659"/>
      <c r="N30" s="659"/>
      <c r="O30" s="659"/>
      <c r="P30" s="659"/>
      <c r="Q30" s="660"/>
      <c r="R30" s="661">
        <v>206391</v>
      </c>
      <c r="S30" s="664"/>
      <c r="T30" s="664"/>
      <c r="U30" s="664"/>
      <c r="V30" s="664"/>
      <c r="W30" s="664"/>
      <c r="X30" s="664"/>
      <c r="Y30" s="665"/>
      <c r="Z30" s="723">
        <v>0.8</v>
      </c>
      <c r="AA30" s="723"/>
      <c r="AB30" s="723"/>
      <c r="AC30" s="723"/>
      <c r="AD30" s="724">
        <v>121575</v>
      </c>
      <c r="AE30" s="724"/>
      <c r="AF30" s="724"/>
      <c r="AG30" s="724"/>
      <c r="AH30" s="724"/>
      <c r="AI30" s="724"/>
      <c r="AJ30" s="724"/>
      <c r="AK30" s="724"/>
      <c r="AL30" s="666">
        <v>1.1000000000000001</v>
      </c>
      <c r="AM30" s="667"/>
      <c r="AN30" s="667"/>
      <c r="AO30" s="725"/>
      <c r="AP30" s="751" t="s">
        <v>309</v>
      </c>
      <c r="AQ30" s="752"/>
      <c r="AR30" s="752"/>
      <c r="AS30" s="752"/>
      <c r="AT30" s="757" t="s">
        <v>310</v>
      </c>
      <c r="AU30" s="230"/>
      <c r="AV30" s="230"/>
      <c r="AW30" s="230"/>
      <c r="AX30" s="760" t="s">
        <v>186</v>
      </c>
      <c r="AY30" s="761"/>
      <c r="AZ30" s="761"/>
      <c r="BA30" s="761"/>
      <c r="BB30" s="761"/>
      <c r="BC30" s="761"/>
      <c r="BD30" s="761"/>
      <c r="BE30" s="761"/>
      <c r="BF30" s="762"/>
      <c r="BG30" s="741">
        <v>99.2</v>
      </c>
      <c r="BH30" s="742"/>
      <c r="BI30" s="742"/>
      <c r="BJ30" s="742"/>
      <c r="BK30" s="742"/>
      <c r="BL30" s="742"/>
      <c r="BM30" s="743">
        <v>96.6</v>
      </c>
      <c r="BN30" s="742"/>
      <c r="BO30" s="742"/>
      <c r="BP30" s="742"/>
      <c r="BQ30" s="744"/>
      <c r="BR30" s="741">
        <v>99.2</v>
      </c>
      <c r="BS30" s="742"/>
      <c r="BT30" s="742"/>
      <c r="BU30" s="742"/>
      <c r="BV30" s="742"/>
      <c r="BW30" s="742"/>
      <c r="BX30" s="743">
        <v>96.6</v>
      </c>
      <c r="BY30" s="742"/>
      <c r="BZ30" s="742"/>
      <c r="CA30" s="742"/>
      <c r="CB30" s="744"/>
      <c r="CD30" s="747"/>
      <c r="CE30" s="748"/>
      <c r="CF30" s="705" t="s">
        <v>311</v>
      </c>
      <c r="CG30" s="702"/>
      <c r="CH30" s="702"/>
      <c r="CI30" s="702"/>
      <c r="CJ30" s="702"/>
      <c r="CK30" s="702"/>
      <c r="CL30" s="702"/>
      <c r="CM30" s="702"/>
      <c r="CN30" s="702"/>
      <c r="CO30" s="702"/>
      <c r="CP30" s="702"/>
      <c r="CQ30" s="703"/>
      <c r="CR30" s="661">
        <v>2449345</v>
      </c>
      <c r="CS30" s="664"/>
      <c r="CT30" s="664"/>
      <c r="CU30" s="664"/>
      <c r="CV30" s="664"/>
      <c r="CW30" s="664"/>
      <c r="CX30" s="664"/>
      <c r="CY30" s="665"/>
      <c r="CZ30" s="666">
        <v>9.1</v>
      </c>
      <c r="DA30" s="695"/>
      <c r="DB30" s="695"/>
      <c r="DC30" s="696"/>
      <c r="DD30" s="669">
        <v>2398545</v>
      </c>
      <c r="DE30" s="664"/>
      <c r="DF30" s="664"/>
      <c r="DG30" s="664"/>
      <c r="DH30" s="664"/>
      <c r="DI30" s="664"/>
      <c r="DJ30" s="664"/>
      <c r="DK30" s="665"/>
      <c r="DL30" s="669">
        <v>2398545</v>
      </c>
      <c r="DM30" s="664"/>
      <c r="DN30" s="664"/>
      <c r="DO30" s="664"/>
      <c r="DP30" s="664"/>
      <c r="DQ30" s="664"/>
      <c r="DR30" s="664"/>
      <c r="DS30" s="664"/>
      <c r="DT30" s="664"/>
      <c r="DU30" s="664"/>
      <c r="DV30" s="665"/>
      <c r="DW30" s="666">
        <v>21.3</v>
      </c>
      <c r="DX30" s="695"/>
      <c r="DY30" s="695"/>
      <c r="DZ30" s="695"/>
      <c r="EA30" s="695"/>
      <c r="EB30" s="695"/>
      <c r="EC30" s="697"/>
    </row>
    <row r="31" spans="2:133" ht="11.25" customHeight="1" x14ac:dyDescent="0.15">
      <c r="B31" s="658" t="s">
        <v>312</v>
      </c>
      <c r="C31" s="659"/>
      <c r="D31" s="659"/>
      <c r="E31" s="659"/>
      <c r="F31" s="659"/>
      <c r="G31" s="659"/>
      <c r="H31" s="659"/>
      <c r="I31" s="659"/>
      <c r="J31" s="659"/>
      <c r="K31" s="659"/>
      <c r="L31" s="659"/>
      <c r="M31" s="659"/>
      <c r="N31" s="659"/>
      <c r="O31" s="659"/>
      <c r="P31" s="659"/>
      <c r="Q31" s="660"/>
      <c r="R31" s="661">
        <v>3270920</v>
      </c>
      <c r="S31" s="664"/>
      <c r="T31" s="664"/>
      <c r="U31" s="664"/>
      <c r="V31" s="664"/>
      <c r="W31" s="664"/>
      <c r="X31" s="664"/>
      <c r="Y31" s="665"/>
      <c r="Z31" s="723">
        <v>11.9</v>
      </c>
      <c r="AA31" s="723"/>
      <c r="AB31" s="723"/>
      <c r="AC31" s="723"/>
      <c r="AD31" s="724" t="s">
        <v>137</v>
      </c>
      <c r="AE31" s="724"/>
      <c r="AF31" s="724"/>
      <c r="AG31" s="724"/>
      <c r="AH31" s="724"/>
      <c r="AI31" s="724"/>
      <c r="AJ31" s="724"/>
      <c r="AK31" s="724"/>
      <c r="AL31" s="666" t="s">
        <v>137</v>
      </c>
      <c r="AM31" s="667"/>
      <c r="AN31" s="667"/>
      <c r="AO31" s="725"/>
      <c r="AP31" s="753"/>
      <c r="AQ31" s="754"/>
      <c r="AR31" s="754"/>
      <c r="AS31" s="754"/>
      <c r="AT31" s="758"/>
      <c r="AU31" s="229" t="s">
        <v>313</v>
      </c>
      <c r="AV31" s="229"/>
      <c r="AW31" s="229"/>
      <c r="AX31" s="658" t="s">
        <v>314</v>
      </c>
      <c r="AY31" s="659"/>
      <c r="AZ31" s="659"/>
      <c r="BA31" s="659"/>
      <c r="BB31" s="659"/>
      <c r="BC31" s="659"/>
      <c r="BD31" s="659"/>
      <c r="BE31" s="659"/>
      <c r="BF31" s="660"/>
      <c r="BG31" s="739">
        <v>99</v>
      </c>
      <c r="BH31" s="662"/>
      <c r="BI31" s="662"/>
      <c r="BJ31" s="662"/>
      <c r="BK31" s="662"/>
      <c r="BL31" s="662"/>
      <c r="BM31" s="667">
        <v>96.8</v>
      </c>
      <c r="BN31" s="740"/>
      <c r="BO31" s="740"/>
      <c r="BP31" s="740"/>
      <c r="BQ31" s="701"/>
      <c r="BR31" s="739">
        <v>99.2</v>
      </c>
      <c r="BS31" s="662"/>
      <c r="BT31" s="662"/>
      <c r="BU31" s="662"/>
      <c r="BV31" s="662"/>
      <c r="BW31" s="662"/>
      <c r="BX31" s="667">
        <v>96.8</v>
      </c>
      <c r="BY31" s="740"/>
      <c r="BZ31" s="740"/>
      <c r="CA31" s="740"/>
      <c r="CB31" s="701"/>
      <c r="CD31" s="747"/>
      <c r="CE31" s="748"/>
      <c r="CF31" s="705" t="s">
        <v>315</v>
      </c>
      <c r="CG31" s="702"/>
      <c r="CH31" s="702"/>
      <c r="CI31" s="702"/>
      <c r="CJ31" s="702"/>
      <c r="CK31" s="702"/>
      <c r="CL31" s="702"/>
      <c r="CM31" s="702"/>
      <c r="CN31" s="702"/>
      <c r="CO31" s="702"/>
      <c r="CP31" s="702"/>
      <c r="CQ31" s="703"/>
      <c r="CR31" s="661">
        <v>180136</v>
      </c>
      <c r="CS31" s="662"/>
      <c r="CT31" s="662"/>
      <c r="CU31" s="662"/>
      <c r="CV31" s="662"/>
      <c r="CW31" s="662"/>
      <c r="CX31" s="662"/>
      <c r="CY31" s="663"/>
      <c r="CZ31" s="666">
        <v>0.7</v>
      </c>
      <c r="DA31" s="695"/>
      <c r="DB31" s="695"/>
      <c r="DC31" s="696"/>
      <c r="DD31" s="669">
        <v>173977</v>
      </c>
      <c r="DE31" s="662"/>
      <c r="DF31" s="662"/>
      <c r="DG31" s="662"/>
      <c r="DH31" s="662"/>
      <c r="DI31" s="662"/>
      <c r="DJ31" s="662"/>
      <c r="DK31" s="663"/>
      <c r="DL31" s="669">
        <v>173977</v>
      </c>
      <c r="DM31" s="662"/>
      <c r="DN31" s="662"/>
      <c r="DO31" s="662"/>
      <c r="DP31" s="662"/>
      <c r="DQ31" s="662"/>
      <c r="DR31" s="662"/>
      <c r="DS31" s="662"/>
      <c r="DT31" s="662"/>
      <c r="DU31" s="662"/>
      <c r="DV31" s="663"/>
      <c r="DW31" s="666">
        <v>1.5</v>
      </c>
      <c r="DX31" s="695"/>
      <c r="DY31" s="695"/>
      <c r="DZ31" s="695"/>
      <c r="EA31" s="695"/>
      <c r="EB31" s="695"/>
      <c r="EC31" s="697"/>
    </row>
    <row r="32" spans="2:133" ht="11.25" customHeight="1" x14ac:dyDescent="0.15">
      <c r="B32" s="658" t="s">
        <v>316</v>
      </c>
      <c r="C32" s="659"/>
      <c r="D32" s="659"/>
      <c r="E32" s="659"/>
      <c r="F32" s="659"/>
      <c r="G32" s="659"/>
      <c r="H32" s="659"/>
      <c r="I32" s="659"/>
      <c r="J32" s="659"/>
      <c r="K32" s="659"/>
      <c r="L32" s="659"/>
      <c r="M32" s="659"/>
      <c r="N32" s="659"/>
      <c r="O32" s="659"/>
      <c r="P32" s="659"/>
      <c r="Q32" s="660"/>
      <c r="R32" s="661">
        <v>3389418</v>
      </c>
      <c r="S32" s="664"/>
      <c r="T32" s="664"/>
      <c r="U32" s="664"/>
      <c r="V32" s="664"/>
      <c r="W32" s="664"/>
      <c r="X32" s="664"/>
      <c r="Y32" s="665"/>
      <c r="Z32" s="723">
        <v>12.3</v>
      </c>
      <c r="AA32" s="723"/>
      <c r="AB32" s="723"/>
      <c r="AC32" s="723"/>
      <c r="AD32" s="724" t="s">
        <v>228</v>
      </c>
      <c r="AE32" s="724"/>
      <c r="AF32" s="724"/>
      <c r="AG32" s="724"/>
      <c r="AH32" s="724"/>
      <c r="AI32" s="724"/>
      <c r="AJ32" s="724"/>
      <c r="AK32" s="724"/>
      <c r="AL32" s="666" t="s">
        <v>228</v>
      </c>
      <c r="AM32" s="667"/>
      <c r="AN32" s="667"/>
      <c r="AO32" s="725"/>
      <c r="AP32" s="755"/>
      <c r="AQ32" s="756"/>
      <c r="AR32" s="756"/>
      <c r="AS32" s="756"/>
      <c r="AT32" s="759"/>
      <c r="AU32" s="231"/>
      <c r="AV32" s="231"/>
      <c r="AW32" s="231"/>
      <c r="AX32" s="673" t="s">
        <v>317</v>
      </c>
      <c r="AY32" s="674"/>
      <c r="AZ32" s="674"/>
      <c r="BA32" s="674"/>
      <c r="BB32" s="674"/>
      <c r="BC32" s="674"/>
      <c r="BD32" s="674"/>
      <c r="BE32" s="674"/>
      <c r="BF32" s="675"/>
      <c r="BG32" s="738">
        <v>99.2</v>
      </c>
      <c r="BH32" s="677"/>
      <c r="BI32" s="677"/>
      <c r="BJ32" s="677"/>
      <c r="BK32" s="677"/>
      <c r="BL32" s="677"/>
      <c r="BM32" s="721">
        <v>96</v>
      </c>
      <c r="BN32" s="677"/>
      <c r="BO32" s="677"/>
      <c r="BP32" s="677"/>
      <c r="BQ32" s="714"/>
      <c r="BR32" s="738">
        <v>99.2</v>
      </c>
      <c r="BS32" s="677"/>
      <c r="BT32" s="677"/>
      <c r="BU32" s="677"/>
      <c r="BV32" s="677"/>
      <c r="BW32" s="677"/>
      <c r="BX32" s="721">
        <v>96</v>
      </c>
      <c r="BY32" s="677"/>
      <c r="BZ32" s="677"/>
      <c r="CA32" s="677"/>
      <c r="CB32" s="714"/>
      <c r="CD32" s="749"/>
      <c r="CE32" s="750"/>
      <c r="CF32" s="705" t="s">
        <v>318</v>
      </c>
      <c r="CG32" s="702"/>
      <c r="CH32" s="702"/>
      <c r="CI32" s="702"/>
      <c r="CJ32" s="702"/>
      <c r="CK32" s="702"/>
      <c r="CL32" s="702"/>
      <c r="CM32" s="702"/>
      <c r="CN32" s="702"/>
      <c r="CO32" s="702"/>
      <c r="CP32" s="702"/>
      <c r="CQ32" s="703"/>
      <c r="CR32" s="661">
        <v>2</v>
      </c>
      <c r="CS32" s="664"/>
      <c r="CT32" s="664"/>
      <c r="CU32" s="664"/>
      <c r="CV32" s="664"/>
      <c r="CW32" s="664"/>
      <c r="CX32" s="664"/>
      <c r="CY32" s="665"/>
      <c r="CZ32" s="666">
        <v>0</v>
      </c>
      <c r="DA32" s="695"/>
      <c r="DB32" s="695"/>
      <c r="DC32" s="696"/>
      <c r="DD32" s="669">
        <v>2</v>
      </c>
      <c r="DE32" s="664"/>
      <c r="DF32" s="664"/>
      <c r="DG32" s="664"/>
      <c r="DH32" s="664"/>
      <c r="DI32" s="664"/>
      <c r="DJ32" s="664"/>
      <c r="DK32" s="665"/>
      <c r="DL32" s="669">
        <v>2</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15">
      <c r="B33" s="658" t="s">
        <v>319</v>
      </c>
      <c r="C33" s="659"/>
      <c r="D33" s="659"/>
      <c r="E33" s="659"/>
      <c r="F33" s="659"/>
      <c r="G33" s="659"/>
      <c r="H33" s="659"/>
      <c r="I33" s="659"/>
      <c r="J33" s="659"/>
      <c r="K33" s="659"/>
      <c r="L33" s="659"/>
      <c r="M33" s="659"/>
      <c r="N33" s="659"/>
      <c r="O33" s="659"/>
      <c r="P33" s="659"/>
      <c r="Q33" s="660"/>
      <c r="R33" s="661">
        <v>644815</v>
      </c>
      <c r="S33" s="664"/>
      <c r="T33" s="664"/>
      <c r="U33" s="664"/>
      <c r="V33" s="664"/>
      <c r="W33" s="664"/>
      <c r="X33" s="664"/>
      <c r="Y33" s="665"/>
      <c r="Z33" s="723">
        <v>2.2999999999999998</v>
      </c>
      <c r="AA33" s="723"/>
      <c r="AB33" s="723"/>
      <c r="AC33" s="723"/>
      <c r="AD33" s="724" t="s">
        <v>228</v>
      </c>
      <c r="AE33" s="724"/>
      <c r="AF33" s="724"/>
      <c r="AG33" s="724"/>
      <c r="AH33" s="724"/>
      <c r="AI33" s="724"/>
      <c r="AJ33" s="724"/>
      <c r="AK33" s="724"/>
      <c r="AL33" s="666" t="s">
        <v>228</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320</v>
      </c>
      <c r="CE33" s="702"/>
      <c r="CF33" s="702"/>
      <c r="CG33" s="702"/>
      <c r="CH33" s="702"/>
      <c r="CI33" s="702"/>
      <c r="CJ33" s="702"/>
      <c r="CK33" s="702"/>
      <c r="CL33" s="702"/>
      <c r="CM33" s="702"/>
      <c r="CN33" s="702"/>
      <c r="CO33" s="702"/>
      <c r="CP33" s="702"/>
      <c r="CQ33" s="703"/>
      <c r="CR33" s="661">
        <v>12031888</v>
      </c>
      <c r="CS33" s="662"/>
      <c r="CT33" s="662"/>
      <c r="CU33" s="662"/>
      <c r="CV33" s="662"/>
      <c r="CW33" s="662"/>
      <c r="CX33" s="662"/>
      <c r="CY33" s="663"/>
      <c r="CZ33" s="666">
        <v>44.9</v>
      </c>
      <c r="DA33" s="695"/>
      <c r="DB33" s="695"/>
      <c r="DC33" s="696"/>
      <c r="DD33" s="669">
        <v>4659903</v>
      </c>
      <c r="DE33" s="662"/>
      <c r="DF33" s="662"/>
      <c r="DG33" s="662"/>
      <c r="DH33" s="662"/>
      <c r="DI33" s="662"/>
      <c r="DJ33" s="662"/>
      <c r="DK33" s="663"/>
      <c r="DL33" s="669">
        <v>3444517</v>
      </c>
      <c r="DM33" s="662"/>
      <c r="DN33" s="662"/>
      <c r="DO33" s="662"/>
      <c r="DP33" s="662"/>
      <c r="DQ33" s="662"/>
      <c r="DR33" s="662"/>
      <c r="DS33" s="662"/>
      <c r="DT33" s="662"/>
      <c r="DU33" s="662"/>
      <c r="DV33" s="663"/>
      <c r="DW33" s="666">
        <v>30.5</v>
      </c>
      <c r="DX33" s="695"/>
      <c r="DY33" s="695"/>
      <c r="DZ33" s="695"/>
      <c r="EA33" s="695"/>
      <c r="EB33" s="695"/>
      <c r="EC33" s="697"/>
    </row>
    <row r="34" spans="2:133" ht="11.25" customHeight="1" x14ac:dyDescent="0.15">
      <c r="B34" s="658" t="s">
        <v>321</v>
      </c>
      <c r="C34" s="659"/>
      <c r="D34" s="659"/>
      <c r="E34" s="659"/>
      <c r="F34" s="659"/>
      <c r="G34" s="659"/>
      <c r="H34" s="659"/>
      <c r="I34" s="659"/>
      <c r="J34" s="659"/>
      <c r="K34" s="659"/>
      <c r="L34" s="659"/>
      <c r="M34" s="659"/>
      <c r="N34" s="659"/>
      <c r="O34" s="659"/>
      <c r="P34" s="659"/>
      <c r="Q34" s="660"/>
      <c r="R34" s="661">
        <v>241713</v>
      </c>
      <c r="S34" s="664"/>
      <c r="T34" s="664"/>
      <c r="U34" s="664"/>
      <c r="V34" s="664"/>
      <c r="W34" s="664"/>
      <c r="X34" s="664"/>
      <c r="Y34" s="665"/>
      <c r="Z34" s="723">
        <v>0.9</v>
      </c>
      <c r="AA34" s="723"/>
      <c r="AB34" s="723"/>
      <c r="AC34" s="723"/>
      <c r="AD34" s="724">
        <v>5925</v>
      </c>
      <c r="AE34" s="724"/>
      <c r="AF34" s="724"/>
      <c r="AG34" s="724"/>
      <c r="AH34" s="724"/>
      <c r="AI34" s="724"/>
      <c r="AJ34" s="724"/>
      <c r="AK34" s="724"/>
      <c r="AL34" s="666">
        <v>0.1</v>
      </c>
      <c r="AM34" s="667"/>
      <c r="AN34" s="667"/>
      <c r="AO34" s="725"/>
      <c r="AP34" s="234"/>
      <c r="AQ34" s="735" t="s">
        <v>322</v>
      </c>
      <c r="AR34" s="736"/>
      <c r="AS34" s="736"/>
      <c r="AT34" s="736"/>
      <c r="AU34" s="736"/>
      <c r="AV34" s="736"/>
      <c r="AW34" s="736"/>
      <c r="AX34" s="736"/>
      <c r="AY34" s="736"/>
      <c r="AZ34" s="736"/>
      <c r="BA34" s="736"/>
      <c r="BB34" s="736"/>
      <c r="BC34" s="736"/>
      <c r="BD34" s="736"/>
      <c r="BE34" s="736"/>
      <c r="BF34" s="737"/>
      <c r="BG34" s="735" t="s">
        <v>323</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324</v>
      </c>
      <c r="CE34" s="702"/>
      <c r="CF34" s="702"/>
      <c r="CG34" s="702"/>
      <c r="CH34" s="702"/>
      <c r="CI34" s="702"/>
      <c r="CJ34" s="702"/>
      <c r="CK34" s="702"/>
      <c r="CL34" s="702"/>
      <c r="CM34" s="702"/>
      <c r="CN34" s="702"/>
      <c r="CO34" s="702"/>
      <c r="CP34" s="702"/>
      <c r="CQ34" s="703"/>
      <c r="CR34" s="661">
        <v>4600573</v>
      </c>
      <c r="CS34" s="664"/>
      <c r="CT34" s="664"/>
      <c r="CU34" s="664"/>
      <c r="CV34" s="664"/>
      <c r="CW34" s="664"/>
      <c r="CX34" s="664"/>
      <c r="CY34" s="665"/>
      <c r="CZ34" s="666">
        <v>17.2</v>
      </c>
      <c r="DA34" s="695"/>
      <c r="DB34" s="695"/>
      <c r="DC34" s="696"/>
      <c r="DD34" s="669">
        <v>1647223</v>
      </c>
      <c r="DE34" s="664"/>
      <c r="DF34" s="664"/>
      <c r="DG34" s="664"/>
      <c r="DH34" s="664"/>
      <c r="DI34" s="664"/>
      <c r="DJ34" s="664"/>
      <c r="DK34" s="665"/>
      <c r="DL34" s="669">
        <v>1154961</v>
      </c>
      <c r="DM34" s="664"/>
      <c r="DN34" s="664"/>
      <c r="DO34" s="664"/>
      <c r="DP34" s="664"/>
      <c r="DQ34" s="664"/>
      <c r="DR34" s="664"/>
      <c r="DS34" s="664"/>
      <c r="DT34" s="664"/>
      <c r="DU34" s="664"/>
      <c r="DV34" s="665"/>
      <c r="DW34" s="666">
        <v>10.199999999999999</v>
      </c>
      <c r="DX34" s="695"/>
      <c r="DY34" s="695"/>
      <c r="DZ34" s="695"/>
      <c r="EA34" s="695"/>
      <c r="EB34" s="695"/>
      <c r="EC34" s="697"/>
    </row>
    <row r="35" spans="2:133" ht="11.25" customHeight="1" x14ac:dyDescent="0.15">
      <c r="B35" s="658" t="s">
        <v>325</v>
      </c>
      <c r="C35" s="659"/>
      <c r="D35" s="659"/>
      <c r="E35" s="659"/>
      <c r="F35" s="659"/>
      <c r="G35" s="659"/>
      <c r="H35" s="659"/>
      <c r="I35" s="659"/>
      <c r="J35" s="659"/>
      <c r="K35" s="659"/>
      <c r="L35" s="659"/>
      <c r="M35" s="659"/>
      <c r="N35" s="659"/>
      <c r="O35" s="659"/>
      <c r="P35" s="659"/>
      <c r="Q35" s="660"/>
      <c r="R35" s="661">
        <v>1918420</v>
      </c>
      <c r="S35" s="664"/>
      <c r="T35" s="664"/>
      <c r="U35" s="664"/>
      <c r="V35" s="664"/>
      <c r="W35" s="664"/>
      <c r="X35" s="664"/>
      <c r="Y35" s="665"/>
      <c r="Z35" s="723">
        <v>7</v>
      </c>
      <c r="AA35" s="723"/>
      <c r="AB35" s="723"/>
      <c r="AC35" s="723"/>
      <c r="AD35" s="724" t="s">
        <v>228</v>
      </c>
      <c r="AE35" s="724"/>
      <c r="AF35" s="724"/>
      <c r="AG35" s="724"/>
      <c r="AH35" s="724"/>
      <c r="AI35" s="724"/>
      <c r="AJ35" s="724"/>
      <c r="AK35" s="724"/>
      <c r="AL35" s="666" t="s">
        <v>228</v>
      </c>
      <c r="AM35" s="667"/>
      <c r="AN35" s="667"/>
      <c r="AO35" s="725"/>
      <c r="AP35" s="234"/>
      <c r="AQ35" s="729" t="s">
        <v>326</v>
      </c>
      <c r="AR35" s="730"/>
      <c r="AS35" s="730"/>
      <c r="AT35" s="730"/>
      <c r="AU35" s="730"/>
      <c r="AV35" s="730"/>
      <c r="AW35" s="730"/>
      <c r="AX35" s="730"/>
      <c r="AY35" s="731"/>
      <c r="AZ35" s="726">
        <v>1830277</v>
      </c>
      <c r="BA35" s="727"/>
      <c r="BB35" s="727"/>
      <c r="BC35" s="727"/>
      <c r="BD35" s="727"/>
      <c r="BE35" s="727"/>
      <c r="BF35" s="728"/>
      <c r="BG35" s="732" t="s">
        <v>327</v>
      </c>
      <c r="BH35" s="733"/>
      <c r="BI35" s="733"/>
      <c r="BJ35" s="733"/>
      <c r="BK35" s="733"/>
      <c r="BL35" s="733"/>
      <c r="BM35" s="733"/>
      <c r="BN35" s="733"/>
      <c r="BO35" s="733"/>
      <c r="BP35" s="733"/>
      <c r="BQ35" s="733"/>
      <c r="BR35" s="733"/>
      <c r="BS35" s="733"/>
      <c r="BT35" s="733"/>
      <c r="BU35" s="734"/>
      <c r="BV35" s="726">
        <v>223575</v>
      </c>
      <c r="BW35" s="727"/>
      <c r="BX35" s="727"/>
      <c r="BY35" s="727"/>
      <c r="BZ35" s="727"/>
      <c r="CA35" s="727"/>
      <c r="CB35" s="728"/>
      <c r="CD35" s="705" t="s">
        <v>328</v>
      </c>
      <c r="CE35" s="702"/>
      <c r="CF35" s="702"/>
      <c r="CG35" s="702"/>
      <c r="CH35" s="702"/>
      <c r="CI35" s="702"/>
      <c r="CJ35" s="702"/>
      <c r="CK35" s="702"/>
      <c r="CL35" s="702"/>
      <c r="CM35" s="702"/>
      <c r="CN35" s="702"/>
      <c r="CO35" s="702"/>
      <c r="CP35" s="702"/>
      <c r="CQ35" s="703"/>
      <c r="CR35" s="661">
        <v>61743</v>
      </c>
      <c r="CS35" s="662"/>
      <c r="CT35" s="662"/>
      <c r="CU35" s="662"/>
      <c r="CV35" s="662"/>
      <c r="CW35" s="662"/>
      <c r="CX35" s="662"/>
      <c r="CY35" s="663"/>
      <c r="CZ35" s="666">
        <v>0.2</v>
      </c>
      <c r="DA35" s="695"/>
      <c r="DB35" s="695"/>
      <c r="DC35" s="696"/>
      <c r="DD35" s="669">
        <v>37295</v>
      </c>
      <c r="DE35" s="662"/>
      <c r="DF35" s="662"/>
      <c r="DG35" s="662"/>
      <c r="DH35" s="662"/>
      <c r="DI35" s="662"/>
      <c r="DJ35" s="662"/>
      <c r="DK35" s="663"/>
      <c r="DL35" s="669">
        <v>36283</v>
      </c>
      <c r="DM35" s="662"/>
      <c r="DN35" s="662"/>
      <c r="DO35" s="662"/>
      <c r="DP35" s="662"/>
      <c r="DQ35" s="662"/>
      <c r="DR35" s="662"/>
      <c r="DS35" s="662"/>
      <c r="DT35" s="662"/>
      <c r="DU35" s="662"/>
      <c r="DV35" s="663"/>
      <c r="DW35" s="666">
        <v>0.3</v>
      </c>
      <c r="DX35" s="695"/>
      <c r="DY35" s="695"/>
      <c r="DZ35" s="695"/>
      <c r="EA35" s="695"/>
      <c r="EB35" s="695"/>
      <c r="EC35" s="697"/>
    </row>
    <row r="36" spans="2:133" ht="11.25" customHeight="1" x14ac:dyDescent="0.15">
      <c r="B36" s="658" t="s">
        <v>329</v>
      </c>
      <c r="C36" s="659"/>
      <c r="D36" s="659"/>
      <c r="E36" s="659"/>
      <c r="F36" s="659"/>
      <c r="G36" s="659"/>
      <c r="H36" s="659"/>
      <c r="I36" s="659"/>
      <c r="J36" s="659"/>
      <c r="K36" s="659"/>
      <c r="L36" s="659"/>
      <c r="M36" s="659"/>
      <c r="N36" s="659"/>
      <c r="O36" s="659"/>
      <c r="P36" s="659"/>
      <c r="Q36" s="660"/>
      <c r="R36" s="661" t="s">
        <v>228</v>
      </c>
      <c r="S36" s="664"/>
      <c r="T36" s="664"/>
      <c r="U36" s="664"/>
      <c r="V36" s="664"/>
      <c r="W36" s="664"/>
      <c r="X36" s="664"/>
      <c r="Y36" s="665"/>
      <c r="Z36" s="723" t="s">
        <v>137</v>
      </c>
      <c r="AA36" s="723"/>
      <c r="AB36" s="723"/>
      <c r="AC36" s="723"/>
      <c r="AD36" s="724" t="s">
        <v>137</v>
      </c>
      <c r="AE36" s="724"/>
      <c r="AF36" s="724"/>
      <c r="AG36" s="724"/>
      <c r="AH36" s="724"/>
      <c r="AI36" s="724"/>
      <c r="AJ36" s="724"/>
      <c r="AK36" s="724"/>
      <c r="AL36" s="666" t="s">
        <v>137</v>
      </c>
      <c r="AM36" s="667"/>
      <c r="AN36" s="667"/>
      <c r="AO36" s="725"/>
      <c r="AQ36" s="698" t="s">
        <v>330</v>
      </c>
      <c r="AR36" s="699"/>
      <c r="AS36" s="699"/>
      <c r="AT36" s="699"/>
      <c r="AU36" s="699"/>
      <c r="AV36" s="699"/>
      <c r="AW36" s="699"/>
      <c r="AX36" s="699"/>
      <c r="AY36" s="700"/>
      <c r="AZ36" s="661">
        <v>177050</v>
      </c>
      <c r="BA36" s="664"/>
      <c r="BB36" s="664"/>
      <c r="BC36" s="664"/>
      <c r="BD36" s="662"/>
      <c r="BE36" s="662"/>
      <c r="BF36" s="701"/>
      <c r="BG36" s="705" t="s">
        <v>331</v>
      </c>
      <c r="BH36" s="702"/>
      <c r="BI36" s="702"/>
      <c r="BJ36" s="702"/>
      <c r="BK36" s="702"/>
      <c r="BL36" s="702"/>
      <c r="BM36" s="702"/>
      <c r="BN36" s="702"/>
      <c r="BO36" s="702"/>
      <c r="BP36" s="702"/>
      <c r="BQ36" s="702"/>
      <c r="BR36" s="702"/>
      <c r="BS36" s="702"/>
      <c r="BT36" s="702"/>
      <c r="BU36" s="703"/>
      <c r="BV36" s="661">
        <v>166854</v>
      </c>
      <c r="BW36" s="664"/>
      <c r="BX36" s="664"/>
      <c r="BY36" s="664"/>
      <c r="BZ36" s="664"/>
      <c r="CA36" s="664"/>
      <c r="CB36" s="704"/>
      <c r="CD36" s="705" t="s">
        <v>332</v>
      </c>
      <c r="CE36" s="702"/>
      <c r="CF36" s="702"/>
      <c r="CG36" s="702"/>
      <c r="CH36" s="702"/>
      <c r="CI36" s="702"/>
      <c r="CJ36" s="702"/>
      <c r="CK36" s="702"/>
      <c r="CL36" s="702"/>
      <c r="CM36" s="702"/>
      <c r="CN36" s="702"/>
      <c r="CO36" s="702"/>
      <c r="CP36" s="702"/>
      <c r="CQ36" s="703"/>
      <c r="CR36" s="661">
        <v>2070179</v>
      </c>
      <c r="CS36" s="664"/>
      <c r="CT36" s="664"/>
      <c r="CU36" s="664"/>
      <c r="CV36" s="664"/>
      <c r="CW36" s="664"/>
      <c r="CX36" s="664"/>
      <c r="CY36" s="665"/>
      <c r="CZ36" s="666">
        <v>7.7</v>
      </c>
      <c r="DA36" s="695"/>
      <c r="DB36" s="695"/>
      <c r="DC36" s="696"/>
      <c r="DD36" s="669">
        <v>1464448</v>
      </c>
      <c r="DE36" s="664"/>
      <c r="DF36" s="664"/>
      <c r="DG36" s="664"/>
      <c r="DH36" s="664"/>
      <c r="DI36" s="664"/>
      <c r="DJ36" s="664"/>
      <c r="DK36" s="665"/>
      <c r="DL36" s="669">
        <v>973359</v>
      </c>
      <c r="DM36" s="664"/>
      <c r="DN36" s="664"/>
      <c r="DO36" s="664"/>
      <c r="DP36" s="664"/>
      <c r="DQ36" s="664"/>
      <c r="DR36" s="664"/>
      <c r="DS36" s="664"/>
      <c r="DT36" s="664"/>
      <c r="DU36" s="664"/>
      <c r="DV36" s="665"/>
      <c r="DW36" s="666">
        <v>8.6</v>
      </c>
      <c r="DX36" s="695"/>
      <c r="DY36" s="695"/>
      <c r="DZ36" s="695"/>
      <c r="EA36" s="695"/>
      <c r="EB36" s="695"/>
      <c r="EC36" s="697"/>
    </row>
    <row r="37" spans="2:133" ht="11.25" customHeight="1" x14ac:dyDescent="0.15">
      <c r="B37" s="658" t="s">
        <v>333</v>
      </c>
      <c r="C37" s="659"/>
      <c r="D37" s="659"/>
      <c r="E37" s="659"/>
      <c r="F37" s="659"/>
      <c r="G37" s="659"/>
      <c r="H37" s="659"/>
      <c r="I37" s="659"/>
      <c r="J37" s="659"/>
      <c r="K37" s="659"/>
      <c r="L37" s="659"/>
      <c r="M37" s="659"/>
      <c r="N37" s="659"/>
      <c r="O37" s="659"/>
      <c r="P37" s="659"/>
      <c r="Q37" s="660"/>
      <c r="R37" s="661">
        <v>486620</v>
      </c>
      <c r="S37" s="664"/>
      <c r="T37" s="664"/>
      <c r="U37" s="664"/>
      <c r="V37" s="664"/>
      <c r="W37" s="664"/>
      <c r="X37" s="664"/>
      <c r="Y37" s="665"/>
      <c r="Z37" s="723">
        <v>1.8</v>
      </c>
      <c r="AA37" s="723"/>
      <c r="AB37" s="723"/>
      <c r="AC37" s="723"/>
      <c r="AD37" s="724" t="s">
        <v>137</v>
      </c>
      <c r="AE37" s="724"/>
      <c r="AF37" s="724"/>
      <c r="AG37" s="724"/>
      <c r="AH37" s="724"/>
      <c r="AI37" s="724"/>
      <c r="AJ37" s="724"/>
      <c r="AK37" s="724"/>
      <c r="AL37" s="666" t="s">
        <v>137</v>
      </c>
      <c r="AM37" s="667"/>
      <c r="AN37" s="667"/>
      <c r="AO37" s="725"/>
      <c r="AQ37" s="698" t="s">
        <v>334</v>
      </c>
      <c r="AR37" s="699"/>
      <c r="AS37" s="699"/>
      <c r="AT37" s="699"/>
      <c r="AU37" s="699"/>
      <c r="AV37" s="699"/>
      <c r="AW37" s="699"/>
      <c r="AX37" s="699"/>
      <c r="AY37" s="700"/>
      <c r="AZ37" s="661">
        <v>56654</v>
      </c>
      <c r="BA37" s="664"/>
      <c r="BB37" s="664"/>
      <c r="BC37" s="664"/>
      <c r="BD37" s="662"/>
      <c r="BE37" s="662"/>
      <c r="BF37" s="701"/>
      <c r="BG37" s="705" t="s">
        <v>335</v>
      </c>
      <c r="BH37" s="702"/>
      <c r="BI37" s="702"/>
      <c r="BJ37" s="702"/>
      <c r="BK37" s="702"/>
      <c r="BL37" s="702"/>
      <c r="BM37" s="702"/>
      <c r="BN37" s="702"/>
      <c r="BO37" s="702"/>
      <c r="BP37" s="702"/>
      <c r="BQ37" s="702"/>
      <c r="BR37" s="702"/>
      <c r="BS37" s="702"/>
      <c r="BT37" s="702"/>
      <c r="BU37" s="703"/>
      <c r="BV37" s="661">
        <v>5237</v>
      </c>
      <c r="BW37" s="664"/>
      <c r="BX37" s="664"/>
      <c r="BY37" s="664"/>
      <c r="BZ37" s="664"/>
      <c r="CA37" s="664"/>
      <c r="CB37" s="704"/>
      <c r="CD37" s="705" t="s">
        <v>336</v>
      </c>
      <c r="CE37" s="702"/>
      <c r="CF37" s="702"/>
      <c r="CG37" s="702"/>
      <c r="CH37" s="702"/>
      <c r="CI37" s="702"/>
      <c r="CJ37" s="702"/>
      <c r="CK37" s="702"/>
      <c r="CL37" s="702"/>
      <c r="CM37" s="702"/>
      <c r="CN37" s="702"/>
      <c r="CO37" s="702"/>
      <c r="CP37" s="702"/>
      <c r="CQ37" s="703"/>
      <c r="CR37" s="661">
        <v>720320</v>
      </c>
      <c r="CS37" s="662"/>
      <c r="CT37" s="662"/>
      <c r="CU37" s="662"/>
      <c r="CV37" s="662"/>
      <c r="CW37" s="662"/>
      <c r="CX37" s="662"/>
      <c r="CY37" s="663"/>
      <c r="CZ37" s="666">
        <v>2.7</v>
      </c>
      <c r="DA37" s="695"/>
      <c r="DB37" s="695"/>
      <c r="DC37" s="696"/>
      <c r="DD37" s="669">
        <v>703220</v>
      </c>
      <c r="DE37" s="662"/>
      <c r="DF37" s="662"/>
      <c r="DG37" s="662"/>
      <c r="DH37" s="662"/>
      <c r="DI37" s="662"/>
      <c r="DJ37" s="662"/>
      <c r="DK37" s="663"/>
      <c r="DL37" s="669">
        <v>703220</v>
      </c>
      <c r="DM37" s="662"/>
      <c r="DN37" s="662"/>
      <c r="DO37" s="662"/>
      <c r="DP37" s="662"/>
      <c r="DQ37" s="662"/>
      <c r="DR37" s="662"/>
      <c r="DS37" s="662"/>
      <c r="DT37" s="662"/>
      <c r="DU37" s="662"/>
      <c r="DV37" s="663"/>
      <c r="DW37" s="666">
        <v>6.2</v>
      </c>
      <c r="DX37" s="695"/>
      <c r="DY37" s="695"/>
      <c r="DZ37" s="695"/>
      <c r="EA37" s="695"/>
      <c r="EB37" s="695"/>
      <c r="EC37" s="697"/>
    </row>
    <row r="38" spans="2:133" ht="11.25" customHeight="1" x14ac:dyDescent="0.15">
      <c r="B38" s="673" t="s">
        <v>337</v>
      </c>
      <c r="C38" s="674"/>
      <c r="D38" s="674"/>
      <c r="E38" s="674"/>
      <c r="F38" s="674"/>
      <c r="G38" s="674"/>
      <c r="H38" s="674"/>
      <c r="I38" s="674"/>
      <c r="J38" s="674"/>
      <c r="K38" s="674"/>
      <c r="L38" s="674"/>
      <c r="M38" s="674"/>
      <c r="N38" s="674"/>
      <c r="O38" s="674"/>
      <c r="P38" s="674"/>
      <c r="Q38" s="675"/>
      <c r="R38" s="676">
        <v>27474047</v>
      </c>
      <c r="S38" s="713"/>
      <c r="T38" s="713"/>
      <c r="U38" s="713"/>
      <c r="V38" s="713"/>
      <c r="W38" s="713"/>
      <c r="X38" s="713"/>
      <c r="Y38" s="718"/>
      <c r="Z38" s="719">
        <v>100</v>
      </c>
      <c r="AA38" s="719"/>
      <c r="AB38" s="719"/>
      <c r="AC38" s="719"/>
      <c r="AD38" s="720">
        <v>10798400</v>
      </c>
      <c r="AE38" s="720"/>
      <c r="AF38" s="720"/>
      <c r="AG38" s="720"/>
      <c r="AH38" s="720"/>
      <c r="AI38" s="720"/>
      <c r="AJ38" s="720"/>
      <c r="AK38" s="720"/>
      <c r="AL38" s="679">
        <v>100</v>
      </c>
      <c r="AM38" s="721"/>
      <c r="AN38" s="721"/>
      <c r="AO38" s="722"/>
      <c r="AQ38" s="698" t="s">
        <v>338</v>
      </c>
      <c r="AR38" s="699"/>
      <c r="AS38" s="699"/>
      <c r="AT38" s="699"/>
      <c r="AU38" s="699"/>
      <c r="AV38" s="699"/>
      <c r="AW38" s="699"/>
      <c r="AX38" s="699"/>
      <c r="AY38" s="700"/>
      <c r="AZ38" s="661">
        <v>49400</v>
      </c>
      <c r="BA38" s="664"/>
      <c r="BB38" s="664"/>
      <c r="BC38" s="664"/>
      <c r="BD38" s="662"/>
      <c r="BE38" s="662"/>
      <c r="BF38" s="701"/>
      <c r="BG38" s="705" t="s">
        <v>339</v>
      </c>
      <c r="BH38" s="702"/>
      <c r="BI38" s="702"/>
      <c r="BJ38" s="702"/>
      <c r="BK38" s="702"/>
      <c r="BL38" s="702"/>
      <c r="BM38" s="702"/>
      <c r="BN38" s="702"/>
      <c r="BO38" s="702"/>
      <c r="BP38" s="702"/>
      <c r="BQ38" s="702"/>
      <c r="BR38" s="702"/>
      <c r="BS38" s="702"/>
      <c r="BT38" s="702"/>
      <c r="BU38" s="703"/>
      <c r="BV38" s="661">
        <v>8536</v>
      </c>
      <c r="BW38" s="664"/>
      <c r="BX38" s="664"/>
      <c r="BY38" s="664"/>
      <c r="BZ38" s="664"/>
      <c r="CA38" s="664"/>
      <c r="CB38" s="704"/>
      <c r="CD38" s="705" t="s">
        <v>340</v>
      </c>
      <c r="CE38" s="702"/>
      <c r="CF38" s="702"/>
      <c r="CG38" s="702"/>
      <c r="CH38" s="702"/>
      <c r="CI38" s="702"/>
      <c r="CJ38" s="702"/>
      <c r="CK38" s="702"/>
      <c r="CL38" s="702"/>
      <c r="CM38" s="702"/>
      <c r="CN38" s="702"/>
      <c r="CO38" s="702"/>
      <c r="CP38" s="702"/>
      <c r="CQ38" s="703"/>
      <c r="CR38" s="661">
        <v>1731477</v>
      </c>
      <c r="CS38" s="664"/>
      <c r="CT38" s="664"/>
      <c r="CU38" s="664"/>
      <c r="CV38" s="664"/>
      <c r="CW38" s="664"/>
      <c r="CX38" s="664"/>
      <c r="CY38" s="665"/>
      <c r="CZ38" s="666">
        <v>6.5</v>
      </c>
      <c r="DA38" s="695"/>
      <c r="DB38" s="695"/>
      <c r="DC38" s="696"/>
      <c r="DD38" s="669">
        <v>1408398</v>
      </c>
      <c r="DE38" s="664"/>
      <c r="DF38" s="664"/>
      <c r="DG38" s="664"/>
      <c r="DH38" s="664"/>
      <c r="DI38" s="664"/>
      <c r="DJ38" s="664"/>
      <c r="DK38" s="665"/>
      <c r="DL38" s="669">
        <v>1279914</v>
      </c>
      <c r="DM38" s="664"/>
      <c r="DN38" s="664"/>
      <c r="DO38" s="664"/>
      <c r="DP38" s="664"/>
      <c r="DQ38" s="664"/>
      <c r="DR38" s="664"/>
      <c r="DS38" s="664"/>
      <c r="DT38" s="664"/>
      <c r="DU38" s="664"/>
      <c r="DV38" s="665"/>
      <c r="DW38" s="666">
        <v>11.3</v>
      </c>
      <c r="DX38" s="695"/>
      <c r="DY38" s="695"/>
      <c r="DZ38" s="695"/>
      <c r="EA38" s="695"/>
      <c r="EB38" s="695"/>
      <c r="EC38" s="697"/>
    </row>
    <row r="39" spans="2:133" ht="11.25" customHeight="1" x14ac:dyDescent="0.15">
      <c r="AQ39" s="698" t="s">
        <v>341</v>
      </c>
      <c r="AR39" s="699"/>
      <c r="AS39" s="699"/>
      <c r="AT39" s="699"/>
      <c r="AU39" s="699"/>
      <c r="AV39" s="699"/>
      <c r="AW39" s="699"/>
      <c r="AX39" s="699"/>
      <c r="AY39" s="700"/>
      <c r="AZ39" s="661">
        <v>42146</v>
      </c>
      <c r="BA39" s="664"/>
      <c r="BB39" s="664"/>
      <c r="BC39" s="664"/>
      <c r="BD39" s="662"/>
      <c r="BE39" s="662"/>
      <c r="BF39" s="701"/>
      <c r="BG39" s="706" t="s">
        <v>342</v>
      </c>
      <c r="BH39" s="707"/>
      <c r="BI39" s="707"/>
      <c r="BJ39" s="707"/>
      <c r="BK39" s="707"/>
      <c r="BL39" s="235"/>
      <c r="BM39" s="702" t="s">
        <v>343</v>
      </c>
      <c r="BN39" s="702"/>
      <c r="BO39" s="702"/>
      <c r="BP39" s="702"/>
      <c r="BQ39" s="702"/>
      <c r="BR39" s="702"/>
      <c r="BS39" s="702"/>
      <c r="BT39" s="702"/>
      <c r="BU39" s="703"/>
      <c r="BV39" s="661">
        <v>88</v>
      </c>
      <c r="BW39" s="664"/>
      <c r="BX39" s="664"/>
      <c r="BY39" s="664"/>
      <c r="BZ39" s="664"/>
      <c r="CA39" s="664"/>
      <c r="CB39" s="704"/>
      <c r="CD39" s="705" t="s">
        <v>344</v>
      </c>
      <c r="CE39" s="702"/>
      <c r="CF39" s="702"/>
      <c r="CG39" s="702"/>
      <c r="CH39" s="702"/>
      <c r="CI39" s="702"/>
      <c r="CJ39" s="702"/>
      <c r="CK39" s="702"/>
      <c r="CL39" s="702"/>
      <c r="CM39" s="702"/>
      <c r="CN39" s="702"/>
      <c r="CO39" s="702"/>
      <c r="CP39" s="702"/>
      <c r="CQ39" s="703"/>
      <c r="CR39" s="661">
        <v>3505716</v>
      </c>
      <c r="CS39" s="662"/>
      <c r="CT39" s="662"/>
      <c r="CU39" s="662"/>
      <c r="CV39" s="662"/>
      <c r="CW39" s="662"/>
      <c r="CX39" s="662"/>
      <c r="CY39" s="663"/>
      <c r="CZ39" s="666">
        <v>13.1</v>
      </c>
      <c r="DA39" s="695"/>
      <c r="DB39" s="695"/>
      <c r="DC39" s="696"/>
      <c r="DD39" s="669">
        <v>102239</v>
      </c>
      <c r="DE39" s="662"/>
      <c r="DF39" s="662"/>
      <c r="DG39" s="662"/>
      <c r="DH39" s="662"/>
      <c r="DI39" s="662"/>
      <c r="DJ39" s="662"/>
      <c r="DK39" s="663"/>
      <c r="DL39" s="669" t="s">
        <v>137</v>
      </c>
      <c r="DM39" s="662"/>
      <c r="DN39" s="662"/>
      <c r="DO39" s="662"/>
      <c r="DP39" s="662"/>
      <c r="DQ39" s="662"/>
      <c r="DR39" s="662"/>
      <c r="DS39" s="662"/>
      <c r="DT39" s="662"/>
      <c r="DU39" s="662"/>
      <c r="DV39" s="663"/>
      <c r="DW39" s="666" t="s">
        <v>137</v>
      </c>
      <c r="DX39" s="695"/>
      <c r="DY39" s="695"/>
      <c r="DZ39" s="695"/>
      <c r="EA39" s="695"/>
      <c r="EB39" s="695"/>
      <c r="EC39" s="697"/>
    </row>
    <row r="40" spans="2:133" ht="11.25" customHeight="1" x14ac:dyDescent="0.15">
      <c r="AQ40" s="698" t="s">
        <v>345</v>
      </c>
      <c r="AR40" s="699"/>
      <c r="AS40" s="699"/>
      <c r="AT40" s="699"/>
      <c r="AU40" s="699"/>
      <c r="AV40" s="699"/>
      <c r="AW40" s="699"/>
      <c r="AX40" s="699"/>
      <c r="AY40" s="700"/>
      <c r="AZ40" s="661">
        <v>353727</v>
      </c>
      <c r="BA40" s="664"/>
      <c r="BB40" s="664"/>
      <c r="BC40" s="664"/>
      <c r="BD40" s="662"/>
      <c r="BE40" s="662"/>
      <c r="BF40" s="701"/>
      <c r="BG40" s="706"/>
      <c r="BH40" s="707"/>
      <c r="BI40" s="707"/>
      <c r="BJ40" s="707"/>
      <c r="BK40" s="707"/>
      <c r="BL40" s="235"/>
      <c r="BM40" s="702" t="s">
        <v>346</v>
      </c>
      <c r="BN40" s="702"/>
      <c r="BO40" s="702"/>
      <c r="BP40" s="702"/>
      <c r="BQ40" s="702"/>
      <c r="BR40" s="702"/>
      <c r="BS40" s="702"/>
      <c r="BT40" s="702"/>
      <c r="BU40" s="703"/>
      <c r="BV40" s="661" t="s">
        <v>228</v>
      </c>
      <c r="BW40" s="664"/>
      <c r="BX40" s="664"/>
      <c r="BY40" s="664"/>
      <c r="BZ40" s="664"/>
      <c r="CA40" s="664"/>
      <c r="CB40" s="704"/>
      <c r="CD40" s="705" t="s">
        <v>347</v>
      </c>
      <c r="CE40" s="702"/>
      <c r="CF40" s="702"/>
      <c r="CG40" s="702"/>
      <c r="CH40" s="702"/>
      <c r="CI40" s="702"/>
      <c r="CJ40" s="702"/>
      <c r="CK40" s="702"/>
      <c r="CL40" s="702"/>
      <c r="CM40" s="702"/>
      <c r="CN40" s="702"/>
      <c r="CO40" s="702"/>
      <c r="CP40" s="702"/>
      <c r="CQ40" s="703"/>
      <c r="CR40" s="661">
        <v>62200</v>
      </c>
      <c r="CS40" s="664"/>
      <c r="CT40" s="664"/>
      <c r="CU40" s="664"/>
      <c r="CV40" s="664"/>
      <c r="CW40" s="664"/>
      <c r="CX40" s="664"/>
      <c r="CY40" s="665"/>
      <c r="CZ40" s="666">
        <v>0.2</v>
      </c>
      <c r="DA40" s="695"/>
      <c r="DB40" s="695"/>
      <c r="DC40" s="696"/>
      <c r="DD40" s="669">
        <v>300</v>
      </c>
      <c r="DE40" s="664"/>
      <c r="DF40" s="664"/>
      <c r="DG40" s="664"/>
      <c r="DH40" s="664"/>
      <c r="DI40" s="664"/>
      <c r="DJ40" s="664"/>
      <c r="DK40" s="665"/>
      <c r="DL40" s="669" t="s">
        <v>228</v>
      </c>
      <c r="DM40" s="664"/>
      <c r="DN40" s="664"/>
      <c r="DO40" s="664"/>
      <c r="DP40" s="664"/>
      <c r="DQ40" s="664"/>
      <c r="DR40" s="664"/>
      <c r="DS40" s="664"/>
      <c r="DT40" s="664"/>
      <c r="DU40" s="664"/>
      <c r="DV40" s="665"/>
      <c r="DW40" s="666" t="s">
        <v>228</v>
      </c>
      <c r="DX40" s="695"/>
      <c r="DY40" s="695"/>
      <c r="DZ40" s="695"/>
      <c r="EA40" s="695"/>
      <c r="EB40" s="695"/>
      <c r="EC40" s="697"/>
    </row>
    <row r="41" spans="2:133" ht="11.25" customHeight="1" x14ac:dyDescent="0.15">
      <c r="AQ41" s="710" t="s">
        <v>348</v>
      </c>
      <c r="AR41" s="711"/>
      <c r="AS41" s="711"/>
      <c r="AT41" s="711"/>
      <c r="AU41" s="711"/>
      <c r="AV41" s="711"/>
      <c r="AW41" s="711"/>
      <c r="AX41" s="711"/>
      <c r="AY41" s="712"/>
      <c r="AZ41" s="676">
        <v>1151300</v>
      </c>
      <c r="BA41" s="713"/>
      <c r="BB41" s="713"/>
      <c r="BC41" s="713"/>
      <c r="BD41" s="677"/>
      <c r="BE41" s="677"/>
      <c r="BF41" s="714"/>
      <c r="BG41" s="708"/>
      <c r="BH41" s="709"/>
      <c r="BI41" s="709"/>
      <c r="BJ41" s="709"/>
      <c r="BK41" s="709"/>
      <c r="BL41" s="236"/>
      <c r="BM41" s="715" t="s">
        <v>349</v>
      </c>
      <c r="BN41" s="715"/>
      <c r="BO41" s="715"/>
      <c r="BP41" s="715"/>
      <c r="BQ41" s="715"/>
      <c r="BR41" s="715"/>
      <c r="BS41" s="715"/>
      <c r="BT41" s="715"/>
      <c r="BU41" s="716"/>
      <c r="BV41" s="676">
        <v>348</v>
      </c>
      <c r="BW41" s="713"/>
      <c r="BX41" s="713"/>
      <c r="BY41" s="713"/>
      <c r="BZ41" s="713"/>
      <c r="CA41" s="713"/>
      <c r="CB41" s="717"/>
      <c r="CD41" s="705" t="s">
        <v>350</v>
      </c>
      <c r="CE41" s="702"/>
      <c r="CF41" s="702"/>
      <c r="CG41" s="702"/>
      <c r="CH41" s="702"/>
      <c r="CI41" s="702"/>
      <c r="CJ41" s="702"/>
      <c r="CK41" s="702"/>
      <c r="CL41" s="702"/>
      <c r="CM41" s="702"/>
      <c r="CN41" s="702"/>
      <c r="CO41" s="702"/>
      <c r="CP41" s="702"/>
      <c r="CQ41" s="703"/>
      <c r="CR41" s="661" t="s">
        <v>228</v>
      </c>
      <c r="CS41" s="662"/>
      <c r="CT41" s="662"/>
      <c r="CU41" s="662"/>
      <c r="CV41" s="662"/>
      <c r="CW41" s="662"/>
      <c r="CX41" s="662"/>
      <c r="CY41" s="663"/>
      <c r="CZ41" s="666" t="s">
        <v>228</v>
      </c>
      <c r="DA41" s="695"/>
      <c r="DB41" s="695"/>
      <c r="DC41" s="696"/>
      <c r="DD41" s="669" t="s">
        <v>228</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352</v>
      </c>
      <c r="CE42" s="659"/>
      <c r="CF42" s="659"/>
      <c r="CG42" s="659"/>
      <c r="CH42" s="659"/>
      <c r="CI42" s="659"/>
      <c r="CJ42" s="659"/>
      <c r="CK42" s="659"/>
      <c r="CL42" s="659"/>
      <c r="CM42" s="659"/>
      <c r="CN42" s="659"/>
      <c r="CO42" s="659"/>
      <c r="CP42" s="659"/>
      <c r="CQ42" s="660"/>
      <c r="CR42" s="661">
        <v>4424500</v>
      </c>
      <c r="CS42" s="664"/>
      <c r="CT42" s="664"/>
      <c r="CU42" s="664"/>
      <c r="CV42" s="664"/>
      <c r="CW42" s="664"/>
      <c r="CX42" s="664"/>
      <c r="CY42" s="665"/>
      <c r="CZ42" s="666">
        <v>16.5</v>
      </c>
      <c r="DA42" s="667"/>
      <c r="DB42" s="667"/>
      <c r="DC42" s="668"/>
      <c r="DD42" s="669">
        <v>755732</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354</v>
      </c>
      <c r="CE43" s="659"/>
      <c r="CF43" s="659"/>
      <c r="CG43" s="659"/>
      <c r="CH43" s="659"/>
      <c r="CI43" s="659"/>
      <c r="CJ43" s="659"/>
      <c r="CK43" s="659"/>
      <c r="CL43" s="659"/>
      <c r="CM43" s="659"/>
      <c r="CN43" s="659"/>
      <c r="CO43" s="659"/>
      <c r="CP43" s="659"/>
      <c r="CQ43" s="660"/>
      <c r="CR43" s="661">
        <v>144739</v>
      </c>
      <c r="CS43" s="662"/>
      <c r="CT43" s="662"/>
      <c r="CU43" s="662"/>
      <c r="CV43" s="662"/>
      <c r="CW43" s="662"/>
      <c r="CX43" s="662"/>
      <c r="CY43" s="663"/>
      <c r="CZ43" s="666">
        <v>0.5</v>
      </c>
      <c r="DA43" s="695"/>
      <c r="DB43" s="695"/>
      <c r="DC43" s="696"/>
      <c r="DD43" s="669">
        <v>136339</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355</v>
      </c>
      <c r="CD44" s="689" t="s">
        <v>306</v>
      </c>
      <c r="CE44" s="690"/>
      <c r="CF44" s="658" t="s">
        <v>356</v>
      </c>
      <c r="CG44" s="659"/>
      <c r="CH44" s="659"/>
      <c r="CI44" s="659"/>
      <c r="CJ44" s="659"/>
      <c r="CK44" s="659"/>
      <c r="CL44" s="659"/>
      <c r="CM44" s="659"/>
      <c r="CN44" s="659"/>
      <c r="CO44" s="659"/>
      <c r="CP44" s="659"/>
      <c r="CQ44" s="660"/>
      <c r="CR44" s="661">
        <v>4298196</v>
      </c>
      <c r="CS44" s="664"/>
      <c r="CT44" s="664"/>
      <c r="CU44" s="664"/>
      <c r="CV44" s="664"/>
      <c r="CW44" s="664"/>
      <c r="CX44" s="664"/>
      <c r="CY44" s="665"/>
      <c r="CZ44" s="666">
        <v>16</v>
      </c>
      <c r="DA44" s="667"/>
      <c r="DB44" s="667"/>
      <c r="DC44" s="668"/>
      <c r="DD44" s="669">
        <v>668990</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357</v>
      </c>
      <c r="CG45" s="659"/>
      <c r="CH45" s="659"/>
      <c r="CI45" s="659"/>
      <c r="CJ45" s="659"/>
      <c r="CK45" s="659"/>
      <c r="CL45" s="659"/>
      <c r="CM45" s="659"/>
      <c r="CN45" s="659"/>
      <c r="CO45" s="659"/>
      <c r="CP45" s="659"/>
      <c r="CQ45" s="660"/>
      <c r="CR45" s="661">
        <v>2723393</v>
      </c>
      <c r="CS45" s="662"/>
      <c r="CT45" s="662"/>
      <c r="CU45" s="662"/>
      <c r="CV45" s="662"/>
      <c r="CW45" s="662"/>
      <c r="CX45" s="662"/>
      <c r="CY45" s="663"/>
      <c r="CZ45" s="666">
        <v>10.199999999999999</v>
      </c>
      <c r="DA45" s="695"/>
      <c r="DB45" s="695"/>
      <c r="DC45" s="696"/>
      <c r="DD45" s="669">
        <v>52489</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358</v>
      </c>
      <c r="CG46" s="659"/>
      <c r="CH46" s="659"/>
      <c r="CI46" s="659"/>
      <c r="CJ46" s="659"/>
      <c r="CK46" s="659"/>
      <c r="CL46" s="659"/>
      <c r="CM46" s="659"/>
      <c r="CN46" s="659"/>
      <c r="CO46" s="659"/>
      <c r="CP46" s="659"/>
      <c r="CQ46" s="660"/>
      <c r="CR46" s="661">
        <v>1151668</v>
      </c>
      <c r="CS46" s="664"/>
      <c r="CT46" s="664"/>
      <c r="CU46" s="664"/>
      <c r="CV46" s="664"/>
      <c r="CW46" s="664"/>
      <c r="CX46" s="664"/>
      <c r="CY46" s="665"/>
      <c r="CZ46" s="666">
        <v>4.3</v>
      </c>
      <c r="DA46" s="667"/>
      <c r="DB46" s="667"/>
      <c r="DC46" s="668"/>
      <c r="DD46" s="669">
        <v>468610</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359</v>
      </c>
      <c r="CG47" s="659"/>
      <c r="CH47" s="659"/>
      <c r="CI47" s="659"/>
      <c r="CJ47" s="659"/>
      <c r="CK47" s="659"/>
      <c r="CL47" s="659"/>
      <c r="CM47" s="659"/>
      <c r="CN47" s="659"/>
      <c r="CO47" s="659"/>
      <c r="CP47" s="659"/>
      <c r="CQ47" s="660"/>
      <c r="CR47" s="661">
        <v>126304</v>
      </c>
      <c r="CS47" s="662"/>
      <c r="CT47" s="662"/>
      <c r="CU47" s="662"/>
      <c r="CV47" s="662"/>
      <c r="CW47" s="662"/>
      <c r="CX47" s="662"/>
      <c r="CY47" s="663"/>
      <c r="CZ47" s="666">
        <v>0.5</v>
      </c>
      <c r="DA47" s="695"/>
      <c r="DB47" s="695"/>
      <c r="DC47" s="696"/>
      <c r="DD47" s="669">
        <v>86742</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360</v>
      </c>
      <c r="CG48" s="659"/>
      <c r="CH48" s="659"/>
      <c r="CI48" s="659"/>
      <c r="CJ48" s="659"/>
      <c r="CK48" s="659"/>
      <c r="CL48" s="659"/>
      <c r="CM48" s="659"/>
      <c r="CN48" s="659"/>
      <c r="CO48" s="659"/>
      <c r="CP48" s="659"/>
      <c r="CQ48" s="660"/>
      <c r="CR48" s="661" t="s">
        <v>137</v>
      </c>
      <c r="CS48" s="664"/>
      <c r="CT48" s="664"/>
      <c r="CU48" s="664"/>
      <c r="CV48" s="664"/>
      <c r="CW48" s="664"/>
      <c r="CX48" s="664"/>
      <c r="CY48" s="665"/>
      <c r="CZ48" s="666" t="s">
        <v>137</v>
      </c>
      <c r="DA48" s="667"/>
      <c r="DB48" s="667"/>
      <c r="DC48" s="668"/>
      <c r="DD48" s="669" t="s">
        <v>137</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361</v>
      </c>
      <c r="CE49" s="674"/>
      <c r="CF49" s="674"/>
      <c r="CG49" s="674"/>
      <c r="CH49" s="674"/>
      <c r="CI49" s="674"/>
      <c r="CJ49" s="674"/>
      <c r="CK49" s="674"/>
      <c r="CL49" s="674"/>
      <c r="CM49" s="674"/>
      <c r="CN49" s="674"/>
      <c r="CO49" s="674"/>
      <c r="CP49" s="674"/>
      <c r="CQ49" s="675"/>
      <c r="CR49" s="676">
        <v>26807787</v>
      </c>
      <c r="CS49" s="677"/>
      <c r="CT49" s="677"/>
      <c r="CU49" s="677"/>
      <c r="CV49" s="677"/>
      <c r="CW49" s="677"/>
      <c r="CX49" s="677"/>
      <c r="CY49" s="678"/>
      <c r="CZ49" s="679">
        <v>100</v>
      </c>
      <c r="DA49" s="680"/>
      <c r="DB49" s="680"/>
      <c r="DC49" s="681"/>
      <c r="DD49" s="682">
        <v>12018023</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tmXpRWCgWLg4eIACGPFxP2S9HKUo/SLCr5rcQ4OHQZeI+Y/NKprnI4wWHwngyQHanSWgf/rbgbJ1mDw7Vy303Q==" saltValue="I+VacZgTmObH0mXjUAf+X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202" t="s">
        <v>363</v>
      </c>
      <c r="DK2" s="1203"/>
      <c r="DL2" s="1203"/>
      <c r="DM2" s="1203"/>
      <c r="DN2" s="1203"/>
      <c r="DO2" s="1204"/>
      <c r="DP2" s="249"/>
      <c r="DQ2" s="1202" t="s">
        <v>364</v>
      </c>
      <c r="DR2" s="1203"/>
      <c r="DS2" s="1203"/>
      <c r="DT2" s="1203"/>
      <c r="DU2" s="1203"/>
      <c r="DV2" s="1203"/>
      <c r="DW2" s="1203"/>
      <c r="DX2" s="1203"/>
      <c r="DY2" s="1203"/>
      <c r="DZ2" s="1204"/>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5" t="s">
        <v>365</v>
      </c>
      <c r="B4" s="1155"/>
      <c r="C4" s="1155"/>
      <c r="D4" s="1155"/>
      <c r="E4" s="1155"/>
      <c r="F4" s="1155"/>
      <c r="G4" s="1155"/>
      <c r="H4" s="1155"/>
      <c r="I4" s="1155"/>
      <c r="J4" s="1155"/>
      <c r="K4" s="1155"/>
      <c r="L4" s="1155"/>
      <c r="M4" s="1155"/>
      <c r="N4" s="1155"/>
      <c r="O4" s="1155"/>
      <c r="P4" s="1155"/>
      <c r="Q4" s="1155"/>
      <c r="R4" s="1155"/>
      <c r="S4" s="1155"/>
      <c r="T4" s="1155"/>
      <c r="U4" s="1155"/>
      <c r="V4" s="1155"/>
      <c r="W4" s="1155"/>
      <c r="X4" s="1155"/>
      <c r="Y4" s="1155"/>
      <c r="Z4" s="1155"/>
      <c r="AA4" s="1155"/>
      <c r="AB4" s="1155"/>
      <c r="AC4" s="1155"/>
      <c r="AD4" s="1155"/>
      <c r="AE4" s="1155"/>
      <c r="AF4" s="1155"/>
      <c r="AG4" s="1155"/>
      <c r="AH4" s="1155"/>
      <c r="AI4" s="1155"/>
      <c r="AJ4" s="1155"/>
      <c r="AK4" s="1155"/>
      <c r="AL4" s="1155"/>
      <c r="AM4" s="1155"/>
      <c r="AN4" s="1155"/>
      <c r="AO4" s="1155"/>
      <c r="AP4" s="1155"/>
      <c r="AQ4" s="1155"/>
      <c r="AR4" s="1155"/>
      <c r="AS4" s="1155"/>
      <c r="AT4" s="1155"/>
      <c r="AU4" s="1155"/>
      <c r="AV4" s="1155"/>
      <c r="AW4" s="1155"/>
      <c r="AX4" s="1155"/>
      <c r="AY4" s="1155"/>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367</v>
      </c>
      <c r="B5" s="1085"/>
      <c r="C5" s="1085"/>
      <c r="D5" s="1085"/>
      <c r="E5" s="1085"/>
      <c r="F5" s="1085"/>
      <c r="G5" s="1085"/>
      <c r="H5" s="1085"/>
      <c r="I5" s="1085"/>
      <c r="J5" s="1085"/>
      <c r="K5" s="1085"/>
      <c r="L5" s="1085"/>
      <c r="M5" s="1085"/>
      <c r="N5" s="1085"/>
      <c r="O5" s="1085"/>
      <c r="P5" s="1086"/>
      <c r="Q5" s="1090" t="s">
        <v>368</v>
      </c>
      <c r="R5" s="1091"/>
      <c r="S5" s="1091"/>
      <c r="T5" s="1091"/>
      <c r="U5" s="1092"/>
      <c r="V5" s="1090" t="s">
        <v>369</v>
      </c>
      <c r="W5" s="1091"/>
      <c r="X5" s="1091"/>
      <c r="Y5" s="1091"/>
      <c r="Z5" s="1092"/>
      <c r="AA5" s="1090" t="s">
        <v>370</v>
      </c>
      <c r="AB5" s="1091"/>
      <c r="AC5" s="1091"/>
      <c r="AD5" s="1091"/>
      <c r="AE5" s="1091"/>
      <c r="AF5" s="1205" t="s">
        <v>371</v>
      </c>
      <c r="AG5" s="1091"/>
      <c r="AH5" s="1091"/>
      <c r="AI5" s="1091"/>
      <c r="AJ5" s="1106"/>
      <c r="AK5" s="1091" t="s">
        <v>372</v>
      </c>
      <c r="AL5" s="1091"/>
      <c r="AM5" s="1091"/>
      <c r="AN5" s="1091"/>
      <c r="AO5" s="1092"/>
      <c r="AP5" s="1090" t="s">
        <v>373</v>
      </c>
      <c r="AQ5" s="1091"/>
      <c r="AR5" s="1091"/>
      <c r="AS5" s="1091"/>
      <c r="AT5" s="1092"/>
      <c r="AU5" s="1090" t="s">
        <v>374</v>
      </c>
      <c r="AV5" s="1091"/>
      <c r="AW5" s="1091"/>
      <c r="AX5" s="1091"/>
      <c r="AY5" s="1106"/>
      <c r="AZ5" s="256"/>
      <c r="BA5" s="256"/>
      <c r="BB5" s="256"/>
      <c r="BC5" s="256"/>
      <c r="BD5" s="256"/>
      <c r="BE5" s="257"/>
      <c r="BF5" s="257"/>
      <c r="BG5" s="257"/>
      <c r="BH5" s="257"/>
      <c r="BI5" s="257"/>
      <c r="BJ5" s="257"/>
      <c r="BK5" s="257"/>
      <c r="BL5" s="257"/>
      <c r="BM5" s="257"/>
      <c r="BN5" s="257"/>
      <c r="BO5" s="257"/>
      <c r="BP5" s="257"/>
      <c r="BQ5" s="1084" t="s">
        <v>375</v>
      </c>
      <c r="BR5" s="1085"/>
      <c r="BS5" s="1085"/>
      <c r="BT5" s="1085"/>
      <c r="BU5" s="1085"/>
      <c r="BV5" s="1085"/>
      <c r="BW5" s="1085"/>
      <c r="BX5" s="1085"/>
      <c r="BY5" s="1085"/>
      <c r="BZ5" s="1085"/>
      <c r="CA5" s="1085"/>
      <c r="CB5" s="1085"/>
      <c r="CC5" s="1085"/>
      <c r="CD5" s="1085"/>
      <c r="CE5" s="1085"/>
      <c r="CF5" s="1085"/>
      <c r="CG5" s="1086"/>
      <c r="CH5" s="1090" t="s">
        <v>376</v>
      </c>
      <c r="CI5" s="1091"/>
      <c r="CJ5" s="1091"/>
      <c r="CK5" s="1091"/>
      <c r="CL5" s="1092"/>
      <c r="CM5" s="1090" t="s">
        <v>377</v>
      </c>
      <c r="CN5" s="1091"/>
      <c r="CO5" s="1091"/>
      <c r="CP5" s="1091"/>
      <c r="CQ5" s="1092"/>
      <c r="CR5" s="1090" t="s">
        <v>378</v>
      </c>
      <c r="CS5" s="1091"/>
      <c r="CT5" s="1091"/>
      <c r="CU5" s="1091"/>
      <c r="CV5" s="1092"/>
      <c r="CW5" s="1090" t="s">
        <v>379</v>
      </c>
      <c r="CX5" s="1091"/>
      <c r="CY5" s="1091"/>
      <c r="CZ5" s="1091"/>
      <c r="DA5" s="1092"/>
      <c r="DB5" s="1090" t="s">
        <v>380</v>
      </c>
      <c r="DC5" s="1091"/>
      <c r="DD5" s="1091"/>
      <c r="DE5" s="1091"/>
      <c r="DF5" s="1092"/>
      <c r="DG5" s="1190" t="s">
        <v>381</v>
      </c>
      <c r="DH5" s="1191"/>
      <c r="DI5" s="1191"/>
      <c r="DJ5" s="1191"/>
      <c r="DK5" s="1192"/>
      <c r="DL5" s="1190" t="s">
        <v>382</v>
      </c>
      <c r="DM5" s="1191"/>
      <c r="DN5" s="1191"/>
      <c r="DO5" s="1191"/>
      <c r="DP5" s="1192"/>
      <c r="DQ5" s="1090" t="s">
        <v>383</v>
      </c>
      <c r="DR5" s="1091"/>
      <c r="DS5" s="1091"/>
      <c r="DT5" s="1091"/>
      <c r="DU5" s="1092"/>
      <c r="DV5" s="1090" t="s">
        <v>374</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6"/>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3"/>
      <c r="DH6" s="1194"/>
      <c r="DI6" s="1194"/>
      <c r="DJ6" s="1194"/>
      <c r="DK6" s="1195"/>
      <c r="DL6" s="1193"/>
      <c r="DM6" s="1194"/>
      <c r="DN6" s="1194"/>
      <c r="DO6" s="1194"/>
      <c r="DP6" s="1195"/>
      <c r="DQ6" s="1093"/>
      <c r="DR6" s="1094"/>
      <c r="DS6" s="1094"/>
      <c r="DT6" s="1094"/>
      <c r="DU6" s="1095"/>
      <c r="DV6" s="1093"/>
      <c r="DW6" s="1094"/>
      <c r="DX6" s="1094"/>
      <c r="DY6" s="1094"/>
      <c r="DZ6" s="1107"/>
      <c r="EA6" s="254"/>
    </row>
    <row r="7" spans="1:131" s="255" customFormat="1" ht="26.25" customHeight="1" thickTop="1" x14ac:dyDescent="0.15">
      <c r="A7" s="258">
        <v>1</v>
      </c>
      <c r="B7" s="1142" t="s">
        <v>384</v>
      </c>
      <c r="C7" s="1143"/>
      <c r="D7" s="1143"/>
      <c r="E7" s="1143"/>
      <c r="F7" s="1143"/>
      <c r="G7" s="1143"/>
      <c r="H7" s="1143"/>
      <c r="I7" s="1143"/>
      <c r="J7" s="1143"/>
      <c r="K7" s="1143"/>
      <c r="L7" s="1143"/>
      <c r="M7" s="1143"/>
      <c r="N7" s="1143"/>
      <c r="O7" s="1143"/>
      <c r="P7" s="1144"/>
      <c r="Q7" s="1196">
        <v>27479</v>
      </c>
      <c r="R7" s="1197"/>
      <c r="S7" s="1197"/>
      <c r="T7" s="1197"/>
      <c r="U7" s="1197"/>
      <c r="V7" s="1197">
        <v>26812</v>
      </c>
      <c r="W7" s="1197"/>
      <c r="X7" s="1197"/>
      <c r="Y7" s="1197"/>
      <c r="Z7" s="1197"/>
      <c r="AA7" s="1197">
        <v>666</v>
      </c>
      <c r="AB7" s="1197"/>
      <c r="AC7" s="1197"/>
      <c r="AD7" s="1197"/>
      <c r="AE7" s="1198"/>
      <c r="AF7" s="1199">
        <v>650</v>
      </c>
      <c r="AG7" s="1200"/>
      <c r="AH7" s="1200"/>
      <c r="AI7" s="1200"/>
      <c r="AJ7" s="1201"/>
      <c r="AK7" s="1183" t="s">
        <v>588</v>
      </c>
      <c r="AL7" s="1184"/>
      <c r="AM7" s="1184"/>
      <c r="AN7" s="1184"/>
      <c r="AO7" s="1184"/>
      <c r="AP7" s="1184">
        <v>23099</v>
      </c>
      <c r="AQ7" s="1184"/>
      <c r="AR7" s="1184"/>
      <c r="AS7" s="1184"/>
      <c r="AT7" s="1184"/>
      <c r="AU7" s="1185"/>
      <c r="AV7" s="1185"/>
      <c r="AW7" s="1185"/>
      <c r="AX7" s="1185"/>
      <c r="AY7" s="1186"/>
      <c r="AZ7" s="252"/>
      <c r="BA7" s="252"/>
      <c r="BB7" s="252"/>
      <c r="BC7" s="252"/>
      <c r="BD7" s="252"/>
      <c r="BE7" s="253"/>
      <c r="BF7" s="253"/>
      <c r="BG7" s="253"/>
      <c r="BH7" s="253"/>
      <c r="BI7" s="253"/>
      <c r="BJ7" s="253"/>
      <c r="BK7" s="253"/>
      <c r="BL7" s="253"/>
      <c r="BM7" s="253"/>
      <c r="BN7" s="253"/>
      <c r="BO7" s="253"/>
      <c r="BP7" s="253"/>
      <c r="BQ7" s="259">
        <v>1</v>
      </c>
      <c r="BR7" s="260"/>
      <c r="BS7" s="1187" t="s">
        <v>596</v>
      </c>
      <c r="BT7" s="1188"/>
      <c r="BU7" s="1188"/>
      <c r="BV7" s="1188"/>
      <c r="BW7" s="1188"/>
      <c r="BX7" s="1188"/>
      <c r="BY7" s="1188"/>
      <c r="BZ7" s="1188"/>
      <c r="CA7" s="1188"/>
      <c r="CB7" s="1188"/>
      <c r="CC7" s="1188"/>
      <c r="CD7" s="1188"/>
      <c r="CE7" s="1188"/>
      <c r="CF7" s="1188"/>
      <c r="CG7" s="1189"/>
      <c r="CH7" s="1180">
        <v>21</v>
      </c>
      <c r="CI7" s="1181"/>
      <c r="CJ7" s="1181"/>
      <c r="CK7" s="1181"/>
      <c r="CL7" s="1182"/>
      <c r="CM7" s="1180">
        <v>532</v>
      </c>
      <c r="CN7" s="1181"/>
      <c r="CO7" s="1181"/>
      <c r="CP7" s="1181"/>
      <c r="CQ7" s="1182"/>
      <c r="CR7" s="1180">
        <v>250</v>
      </c>
      <c r="CS7" s="1181"/>
      <c r="CT7" s="1181"/>
      <c r="CU7" s="1181"/>
      <c r="CV7" s="1182"/>
      <c r="CW7" s="1180">
        <v>16</v>
      </c>
      <c r="CX7" s="1181"/>
      <c r="CY7" s="1181"/>
      <c r="CZ7" s="1181"/>
      <c r="DA7" s="1182"/>
      <c r="DB7" s="1180" t="s">
        <v>588</v>
      </c>
      <c r="DC7" s="1181"/>
      <c r="DD7" s="1181"/>
      <c r="DE7" s="1181"/>
      <c r="DF7" s="1182"/>
      <c r="DG7" s="1180" t="s">
        <v>588</v>
      </c>
      <c r="DH7" s="1181"/>
      <c r="DI7" s="1181"/>
      <c r="DJ7" s="1181"/>
      <c r="DK7" s="1182"/>
      <c r="DL7" s="1180" t="s">
        <v>588</v>
      </c>
      <c r="DM7" s="1181"/>
      <c r="DN7" s="1181"/>
      <c r="DO7" s="1181"/>
      <c r="DP7" s="1182"/>
      <c r="DQ7" s="1180"/>
      <c r="DR7" s="1181"/>
      <c r="DS7" s="1181"/>
      <c r="DT7" s="1181"/>
      <c r="DU7" s="1182"/>
      <c r="DV7" s="1207"/>
      <c r="DW7" s="1208"/>
      <c r="DX7" s="1208"/>
      <c r="DY7" s="1208"/>
      <c r="DZ7" s="1209"/>
      <c r="EA7" s="254"/>
    </row>
    <row r="8" spans="1:131" s="255" customFormat="1" ht="26.25" customHeight="1" x14ac:dyDescent="0.15">
      <c r="A8" s="261">
        <v>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08"/>
      <c r="AG8" s="1109"/>
      <c r="AH8" s="1109"/>
      <c r="AI8" s="1109"/>
      <c r="AJ8" s="1110"/>
      <c r="AK8" s="1178"/>
      <c r="AL8" s="1179"/>
      <c r="AM8" s="1179"/>
      <c r="AN8" s="1179"/>
      <c r="AO8" s="1179"/>
      <c r="AP8" s="1179"/>
      <c r="AQ8" s="1179"/>
      <c r="AR8" s="1179"/>
      <c r="AS8" s="1179"/>
      <c r="AT8" s="1179"/>
      <c r="AU8" s="1176"/>
      <c r="AV8" s="1176"/>
      <c r="AW8" s="1176"/>
      <c r="AX8" s="1176"/>
      <c r="AY8" s="1177"/>
      <c r="AZ8" s="252"/>
      <c r="BA8" s="252"/>
      <c r="BB8" s="252"/>
      <c r="BC8" s="252"/>
      <c r="BD8" s="252"/>
      <c r="BE8" s="253"/>
      <c r="BF8" s="253"/>
      <c r="BG8" s="253"/>
      <c r="BH8" s="253"/>
      <c r="BI8" s="253"/>
      <c r="BJ8" s="253"/>
      <c r="BK8" s="253"/>
      <c r="BL8" s="253"/>
      <c r="BM8" s="253"/>
      <c r="BN8" s="253"/>
      <c r="BO8" s="253"/>
      <c r="BP8" s="253"/>
      <c r="BQ8" s="262">
        <v>2</v>
      </c>
      <c r="BR8" s="263"/>
      <c r="BS8" s="1103" t="s">
        <v>597</v>
      </c>
      <c r="BT8" s="1104"/>
      <c r="BU8" s="1104"/>
      <c r="BV8" s="1104"/>
      <c r="BW8" s="1104"/>
      <c r="BX8" s="1104"/>
      <c r="BY8" s="1104"/>
      <c r="BZ8" s="1104"/>
      <c r="CA8" s="1104"/>
      <c r="CB8" s="1104"/>
      <c r="CC8" s="1104"/>
      <c r="CD8" s="1104"/>
      <c r="CE8" s="1104"/>
      <c r="CF8" s="1104"/>
      <c r="CG8" s="1105"/>
      <c r="CH8" s="1078">
        <v>0</v>
      </c>
      <c r="CI8" s="1079"/>
      <c r="CJ8" s="1079"/>
      <c r="CK8" s="1079"/>
      <c r="CL8" s="1080"/>
      <c r="CM8" s="1078">
        <v>514</v>
      </c>
      <c r="CN8" s="1079"/>
      <c r="CO8" s="1079"/>
      <c r="CP8" s="1079"/>
      <c r="CQ8" s="1080"/>
      <c r="CR8" s="1078">
        <v>5</v>
      </c>
      <c r="CS8" s="1079"/>
      <c r="CT8" s="1079"/>
      <c r="CU8" s="1079"/>
      <c r="CV8" s="1080"/>
      <c r="CW8" s="1078" t="s">
        <v>588</v>
      </c>
      <c r="CX8" s="1079"/>
      <c r="CY8" s="1079"/>
      <c r="CZ8" s="1079"/>
      <c r="DA8" s="1080"/>
      <c r="DB8" s="1078" t="s">
        <v>604</v>
      </c>
      <c r="DC8" s="1079"/>
      <c r="DD8" s="1079"/>
      <c r="DE8" s="1079"/>
      <c r="DF8" s="1080"/>
      <c r="DG8" s="1078" t="s">
        <v>604</v>
      </c>
      <c r="DH8" s="1079"/>
      <c r="DI8" s="1079"/>
      <c r="DJ8" s="1079"/>
      <c r="DK8" s="1080"/>
      <c r="DL8" s="1078" t="s">
        <v>604</v>
      </c>
      <c r="DM8" s="1079"/>
      <c r="DN8" s="1079"/>
      <c r="DO8" s="1079"/>
      <c r="DP8" s="1080"/>
      <c r="DQ8" s="1078"/>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8"/>
      <c r="AL9" s="1179"/>
      <c r="AM9" s="1179"/>
      <c r="AN9" s="1179"/>
      <c r="AO9" s="1179"/>
      <c r="AP9" s="1179"/>
      <c r="AQ9" s="1179"/>
      <c r="AR9" s="1179"/>
      <c r="AS9" s="1179"/>
      <c r="AT9" s="1179"/>
      <c r="AU9" s="1176"/>
      <c r="AV9" s="1176"/>
      <c r="AW9" s="1176"/>
      <c r="AX9" s="1176"/>
      <c r="AY9" s="1177"/>
      <c r="AZ9" s="252"/>
      <c r="BA9" s="252"/>
      <c r="BB9" s="252"/>
      <c r="BC9" s="252"/>
      <c r="BD9" s="252"/>
      <c r="BE9" s="253"/>
      <c r="BF9" s="253"/>
      <c r="BG9" s="253"/>
      <c r="BH9" s="253"/>
      <c r="BI9" s="253"/>
      <c r="BJ9" s="253"/>
      <c r="BK9" s="253"/>
      <c r="BL9" s="253"/>
      <c r="BM9" s="253"/>
      <c r="BN9" s="253"/>
      <c r="BO9" s="253"/>
      <c r="BP9" s="253"/>
      <c r="BQ9" s="262">
        <v>3</v>
      </c>
      <c r="BR9" s="263"/>
      <c r="BS9" s="1103" t="s">
        <v>598</v>
      </c>
      <c r="BT9" s="1104"/>
      <c r="BU9" s="1104"/>
      <c r="BV9" s="1104"/>
      <c r="BW9" s="1104"/>
      <c r="BX9" s="1104"/>
      <c r="BY9" s="1104"/>
      <c r="BZ9" s="1104"/>
      <c r="CA9" s="1104"/>
      <c r="CB9" s="1104"/>
      <c r="CC9" s="1104"/>
      <c r="CD9" s="1104"/>
      <c r="CE9" s="1104"/>
      <c r="CF9" s="1104"/>
      <c r="CG9" s="1105"/>
      <c r="CH9" s="1078" t="s">
        <v>599</v>
      </c>
      <c r="CI9" s="1079"/>
      <c r="CJ9" s="1079"/>
      <c r="CK9" s="1079"/>
      <c r="CL9" s="1080"/>
      <c r="CM9" s="1078">
        <v>495</v>
      </c>
      <c r="CN9" s="1079"/>
      <c r="CO9" s="1079"/>
      <c r="CP9" s="1079"/>
      <c r="CQ9" s="1080"/>
      <c r="CR9" s="1078">
        <v>21</v>
      </c>
      <c r="CS9" s="1079"/>
      <c r="CT9" s="1079"/>
      <c r="CU9" s="1079"/>
      <c r="CV9" s="1080"/>
      <c r="CW9" s="1078">
        <v>49</v>
      </c>
      <c r="CX9" s="1079"/>
      <c r="CY9" s="1079"/>
      <c r="CZ9" s="1079"/>
      <c r="DA9" s="1080"/>
      <c r="DB9" s="1078" t="s">
        <v>604</v>
      </c>
      <c r="DC9" s="1079"/>
      <c r="DD9" s="1079"/>
      <c r="DE9" s="1079"/>
      <c r="DF9" s="1080"/>
      <c r="DG9" s="1078" t="s">
        <v>604</v>
      </c>
      <c r="DH9" s="1079"/>
      <c r="DI9" s="1079"/>
      <c r="DJ9" s="1079"/>
      <c r="DK9" s="1080"/>
      <c r="DL9" s="1078" t="s">
        <v>604</v>
      </c>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8"/>
      <c r="AL10" s="1179"/>
      <c r="AM10" s="1179"/>
      <c r="AN10" s="1179"/>
      <c r="AO10" s="1179"/>
      <c r="AP10" s="1179"/>
      <c r="AQ10" s="1179"/>
      <c r="AR10" s="1179"/>
      <c r="AS10" s="1179"/>
      <c r="AT10" s="1179"/>
      <c r="AU10" s="1176"/>
      <c r="AV10" s="1176"/>
      <c r="AW10" s="1176"/>
      <c r="AX10" s="1176"/>
      <c r="AY10" s="1177"/>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8"/>
      <c r="AL11" s="1179"/>
      <c r="AM11" s="1179"/>
      <c r="AN11" s="1179"/>
      <c r="AO11" s="1179"/>
      <c r="AP11" s="1179"/>
      <c r="AQ11" s="1179"/>
      <c r="AR11" s="1179"/>
      <c r="AS11" s="1179"/>
      <c r="AT11" s="1179"/>
      <c r="AU11" s="1176"/>
      <c r="AV11" s="1176"/>
      <c r="AW11" s="1176"/>
      <c r="AX11" s="1176"/>
      <c r="AY11" s="1177"/>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8"/>
      <c r="AL12" s="1179"/>
      <c r="AM12" s="1179"/>
      <c r="AN12" s="1179"/>
      <c r="AO12" s="1179"/>
      <c r="AP12" s="1179"/>
      <c r="AQ12" s="1179"/>
      <c r="AR12" s="1179"/>
      <c r="AS12" s="1179"/>
      <c r="AT12" s="1179"/>
      <c r="AU12" s="1176"/>
      <c r="AV12" s="1176"/>
      <c r="AW12" s="1176"/>
      <c r="AX12" s="1176"/>
      <c r="AY12" s="1177"/>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8"/>
      <c r="AL13" s="1179"/>
      <c r="AM13" s="1179"/>
      <c r="AN13" s="1179"/>
      <c r="AO13" s="1179"/>
      <c r="AP13" s="1179"/>
      <c r="AQ13" s="1179"/>
      <c r="AR13" s="1179"/>
      <c r="AS13" s="1179"/>
      <c r="AT13" s="1179"/>
      <c r="AU13" s="1176"/>
      <c r="AV13" s="1176"/>
      <c r="AW13" s="1176"/>
      <c r="AX13" s="1176"/>
      <c r="AY13" s="1177"/>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8"/>
      <c r="AL14" s="1179"/>
      <c r="AM14" s="1179"/>
      <c r="AN14" s="1179"/>
      <c r="AO14" s="1179"/>
      <c r="AP14" s="1179"/>
      <c r="AQ14" s="1179"/>
      <c r="AR14" s="1179"/>
      <c r="AS14" s="1179"/>
      <c r="AT14" s="1179"/>
      <c r="AU14" s="1176"/>
      <c r="AV14" s="1176"/>
      <c r="AW14" s="1176"/>
      <c r="AX14" s="1176"/>
      <c r="AY14" s="1177"/>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8"/>
      <c r="AL15" s="1179"/>
      <c r="AM15" s="1179"/>
      <c r="AN15" s="1179"/>
      <c r="AO15" s="1179"/>
      <c r="AP15" s="1179"/>
      <c r="AQ15" s="1179"/>
      <c r="AR15" s="1179"/>
      <c r="AS15" s="1179"/>
      <c r="AT15" s="1179"/>
      <c r="AU15" s="1176"/>
      <c r="AV15" s="1176"/>
      <c r="AW15" s="1176"/>
      <c r="AX15" s="1176"/>
      <c r="AY15" s="1177"/>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8"/>
      <c r="AL16" s="1179"/>
      <c r="AM16" s="1179"/>
      <c r="AN16" s="1179"/>
      <c r="AO16" s="1179"/>
      <c r="AP16" s="1179"/>
      <c r="AQ16" s="1179"/>
      <c r="AR16" s="1179"/>
      <c r="AS16" s="1179"/>
      <c r="AT16" s="1179"/>
      <c r="AU16" s="1176"/>
      <c r="AV16" s="1176"/>
      <c r="AW16" s="1176"/>
      <c r="AX16" s="1176"/>
      <c r="AY16" s="1177"/>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8"/>
      <c r="AL17" s="1179"/>
      <c r="AM17" s="1179"/>
      <c r="AN17" s="1179"/>
      <c r="AO17" s="1179"/>
      <c r="AP17" s="1179"/>
      <c r="AQ17" s="1179"/>
      <c r="AR17" s="1179"/>
      <c r="AS17" s="1179"/>
      <c r="AT17" s="1179"/>
      <c r="AU17" s="1176"/>
      <c r="AV17" s="1176"/>
      <c r="AW17" s="1176"/>
      <c r="AX17" s="1176"/>
      <c r="AY17" s="1177"/>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8"/>
      <c r="AL18" s="1179"/>
      <c r="AM18" s="1179"/>
      <c r="AN18" s="1179"/>
      <c r="AO18" s="1179"/>
      <c r="AP18" s="1179"/>
      <c r="AQ18" s="1179"/>
      <c r="AR18" s="1179"/>
      <c r="AS18" s="1179"/>
      <c r="AT18" s="1179"/>
      <c r="AU18" s="1176"/>
      <c r="AV18" s="1176"/>
      <c r="AW18" s="1176"/>
      <c r="AX18" s="1176"/>
      <c r="AY18" s="1177"/>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8"/>
      <c r="AL19" s="1179"/>
      <c r="AM19" s="1179"/>
      <c r="AN19" s="1179"/>
      <c r="AO19" s="1179"/>
      <c r="AP19" s="1179"/>
      <c r="AQ19" s="1179"/>
      <c r="AR19" s="1179"/>
      <c r="AS19" s="1179"/>
      <c r="AT19" s="1179"/>
      <c r="AU19" s="1176"/>
      <c r="AV19" s="1176"/>
      <c r="AW19" s="1176"/>
      <c r="AX19" s="1176"/>
      <c r="AY19" s="1177"/>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8"/>
      <c r="AL20" s="1179"/>
      <c r="AM20" s="1179"/>
      <c r="AN20" s="1179"/>
      <c r="AO20" s="1179"/>
      <c r="AP20" s="1179"/>
      <c r="AQ20" s="1179"/>
      <c r="AR20" s="1179"/>
      <c r="AS20" s="1179"/>
      <c r="AT20" s="1179"/>
      <c r="AU20" s="1176"/>
      <c r="AV20" s="1176"/>
      <c r="AW20" s="1176"/>
      <c r="AX20" s="1176"/>
      <c r="AY20" s="1177"/>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8"/>
      <c r="AL21" s="1179"/>
      <c r="AM21" s="1179"/>
      <c r="AN21" s="1179"/>
      <c r="AO21" s="1179"/>
      <c r="AP21" s="1179"/>
      <c r="AQ21" s="1179"/>
      <c r="AR21" s="1179"/>
      <c r="AS21" s="1179"/>
      <c r="AT21" s="1179"/>
      <c r="AU21" s="1176"/>
      <c r="AV21" s="1176"/>
      <c r="AW21" s="1176"/>
      <c r="AX21" s="1176"/>
      <c r="AY21" s="1177"/>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3"/>
      <c r="R22" s="1174"/>
      <c r="S22" s="1174"/>
      <c r="T22" s="1174"/>
      <c r="U22" s="1174"/>
      <c r="V22" s="1174"/>
      <c r="W22" s="1174"/>
      <c r="X22" s="1174"/>
      <c r="Y22" s="1174"/>
      <c r="Z22" s="1174"/>
      <c r="AA22" s="1174"/>
      <c r="AB22" s="1174"/>
      <c r="AC22" s="1174"/>
      <c r="AD22" s="1174"/>
      <c r="AE22" s="1175"/>
      <c r="AF22" s="1108"/>
      <c r="AG22" s="1109"/>
      <c r="AH22" s="1109"/>
      <c r="AI22" s="1109"/>
      <c r="AJ22" s="1110"/>
      <c r="AK22" s="1169"/>
      <c r="AL22" s="1170"/>
      <c r="AM22" s="1170"/>
      <c r="AN22" s="1170"/>
      <c r="AO22" s="1170"/>
      <c r="AP22" s="1170"/>
      <c r="AQ22" s="1170"/>
      <c r="AR22" s="1170"/>
      <c r="AS22" s="1170"/>
      <c r="AT22" s="1170"/>
      <c r="AU22" s="1171"/>
      <c r="AV22" s="1171"/>
      <c r="AW22" s="1171"/>
      <c r="AX22" s="1171"/>
      <c r="AY22" s="1172"/>
      <c r="AZ22" s="1124" t="s">
        <v>385</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386</v>
      </c>
      <c r="B23" s="1033" t="s">
        <v>387</v>
      </c>
      <c r="C23" s="1034"/>
      <c r="D23" s="1034"/>
      <c r="E23" s="1034"/>
      <c r="F23" s="1034"/>
      <c r="G23" s="1034"/>
      <c r="H23" s="1034"/>
      <c r="I23" s="1034"/>
      <c r="J23" s="1034"/>
      <c r="K23" s="1034"/>
      <c r="L23" s="1034"/>
      <c r="M23" s="1034"/>
      <c r="N23" s="1034"/>
      <c r="O23" s="1034"/>
      <c r="P23" s="1035"/>
      <c r="Q23" s="1160">
        <v>27479</v>
      </c>
      <c r="R23" s="1161"/>
      <c r="S23" s="1161"/>
      <c r="T23" s="1161"/>
      <c r="U23" s="1161"/>
      <c r="V23" s="1161">
        <v>26812</v>
      </c>
      <c r="W23" s="1161"/>
      <c r="X23" s="1161"/>
      <c r="Y23" s="1161"/>
      <c r="Z23" s="1161"/>
      <c r="AA23" s="1161">
        <v>666</v>
      </c>
      <c r="AB23" s="1161"/>
      <c r="AC23" s="1161"/>
      <c r="AD23" s="1161"/>
      <c r="AE23" s="1162"/>
      <c r="AF23" s="1163">
        <v>650</v>
      </c>
      <c r="AG23" s="1161"/>
      <c r="AH23" s="1161"/>
      <c r="AI23" s="1161"/>
      <c r="AJ23" s="1164"/>
      <c r="AK23" s="1165"/>
      <c r="AL23" s="1166"/>
      <c r="AM23" s="1166"/>
      <c r="AN23" s="1166"/>
      <c r="AO23" s="1166"/>
      <c r="AP23" s="1161">
        <v>23099</v>
      </c>
      <c r="AQ23" s="1161"/>
      <c r="AR23" s="1161"/>
      <c r="AS23" s="1161"/>
      <c r="AT23" s="1161"/>
      <c r="AU23" s="1167"/>
      <c r="AV23" s="1167"/>
      <c r="AW23" s="1167"/>
      <c r="AX23" s="1167"/>
      <c r="AY23" s="1168"/>
      <c r="AZ23" s="1157" t="s">
        <v>388</v>
      </c>
      <c r="BA23" s="1158"/>
      <c r="BB23" s="1158"/>
      <c r="BC23" s="1158"/>
      <c r="BD23" s="1159"/>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6" t="s">
        <v>389</v>
      </c>
      <c r="B24" s="1156"/>
      <c r="C24" s="1156"/>
      <c r="D24" s="1156"/>
      <c r="E24" s="1156"/>
      <c r="F24" s="1156"/>
      <c r="G24" s="1156"/>
      <c r="H24" s="1156"/>
      <c r="I24" s="1156"/>
      <c r="J24" s="1156"/>
      <c r="K24" s="1156"/>
      <c r="L24" s="1156"/>
      <c r="M24" s="1156"/>
      <c r="N24" s="1156"/>
      <c r="O24" s="1156"/>
      <c r="P24" s="1156"/>
      <c r="Q24" s="1156"/>
      <c r="R24" s="1156"/>
      <c r="S24" s="1156"/>
      <c r="T24" s="1156"/>
      <c r="U24" s="1156"/>
      <c r="V24" s="1156"/>
      <c r="W24" s="1156"/>
      <c r="X24" s="1156"/>
      <c r="Y24" s="1156"/>
      <c r="Z24" s="1156"/>
      <c r="AA24" s="1156"/>
      <c r="AB24" s="1156"/>
      <c r="AC24" s="1156"/>
      <c r="AD24" s="1156"/>
      <c r="AE24" s="1156"/>
      <c r="AF24" s="1156"/>
      <c r="AG24" s="1156"/>
      <c r="AH24" s="1156"/>
      <c r="AI24" s="1156"/>
      <c r="AJ24" s="1156"/>
      <c r="AK24" s="1156"/>
      <c r="AL24" s="1156"/>
      <c r="AM24" s="1156"/>
      <c r="AN24" s="1156"/>
      <c r="AO24" s="1156"/>
      <c r="AP24" s="1156"/>
      <c r="AQ24" s="1156"/>
      <c r="AR24" s="1156"/>
      <c r="AS24" s="1156"/>
      <c r="AT24" s="1156"/>
      <c r="AU24" s="1156"/>
      <c r="AV24" s="1156"/>
      <c r="AW24" s="1156"/>
      <c r="AX24" s="1156"/>
      <c r="AY24" s="1156"/>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5" t="s">
        <v>390</v>
      </c>
      <c r="B25" s="1155"/>
      <c r="C25" s="1155"/>
      <c r="D25" s="1155"/>
      <c r="E25" s="1155"/>
      <c r="F25" s="1155"/>
      <c r="G25" s="1155"/>
      <c r="H25" s="1155"/>
      <c r="I25" s="1155"/>
      <c r="J25" s="1155"/>
      <c r="K25" s="1155"/>
      <c r="L25" s="1155"/>
      <c r="M25" s="1155"/>
      <c r="N25" s="1155"/>
      <c r="O25" s="1155"/>
      <c r="P25" s="1155"/>
      <c r="Q25" s="1155"/>
      <c r="R25" s="1155"/>
      <c r="S25" s="1155"/>
      <c r="T25" s="1155"/>
      <c r="U25" s="1155"/>
      <c r="V25" s="1155"/>
      <c r="W25" s="1155"/>
      <c r="X25" s="1155"/>
      <c r="Y25" s="1155"/>
      <c r="Z25" s="1155"/>
      <c r="AA25" s="1155"/>
      <c r="AB25" s="1155"/>
      <c r="AC25" s="1155"/>
      <c r="AD25" s="1155"/>
      <c r="AE25" s="1155"/>
      <c r="AF25" s="1155"/>
      <c r="AG25" s="1155"/>
      <c r="AH25" s="1155"/>
      <c r="AI25" s="1155"/>
      <c r="AJ25" s="1155"/>
      <c r="AK25" s="1155"/>
      <c r="AL25" s="1155"/>
      <c r="AM25" s="1155"/>
      <c r="AN25" s="1155"/>
      <c r="AO25" s="1155"/>
      <c r="AP25" s="1155"/>
      <c r="AQ25" s="1155"/>
      <c r="AR25" s="1155"/>
      <c r="AS25" s="1155"/>
      <c r="AT25" s="1155"/>
      <c r="AU25" s="1155"/>
      <c r="AV25" s="1155"/>
      <c r="AW25" s="1155"/>
      <c r="AX25" s="1155"/>
      <c r="AY25" s="1155"/>
      <c r="AZ25" s="1155"/>
      <c r="BA25" s="1155"/>
      <c r="BB25" s="1155"/>
      <c r="BC25" s="1155"/>
      <c r="BD25" s="1155"/>
      <c r="BE25" s="1155"/>
      <c r="BF25" s="1155"/>
      <c r="BG25" s="1155"/>
      <c r="BH25" s="1155"/>
      <c r="BI25" s="1155"/>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367</v>
      </c>
      <c r="B26" s="1085"/>
      <c r="C26" s="1085"/>
      <c r="D26" s="1085"/>
      <c r="E26" s="1085"/>
      <c r="F26" s="1085"/>
      <c r="G26" s="1085"/>
      <c r="H26" s="1085"/>
      <c r="I26" s="1085"/>
      <c r="J26" s="1085"/>
      <c r="K26" s="1085"/>
      <c r="L26" s="1085"/>
      <c r="M26" s="1085"/>
      <c r="N26" s="1085"/>
      <c r="O26" s="1085"/>
      <c r="P26" s="1086"/>
      <c r="Q26" s="1090" t="s">
        <v>391</v>
      </c>
      <c r="R26" s="1091"/>
      <c r="S26" s="1091"/>
      <c r="T26" s="1091"/>
      <c r="U26" s="1092"/>
      <c r="V26" s="1090" t="s">
        <v>392</v>
      </c>
      <c r="W26" s="1091"/>
      <c r="X26" s="1091"/>
      <c r="Y26" s="1091"/>
      <c r="Z26" s="1092"/>
      <c r="AA26" s="1090" t="s">
        <v>393</v>
      </c>
      <c r="AB26" s="1091"/>
      <c r="AC26" s="1091"/>
      <c r="AD26" s="1091"/>
      <c r="AE26" s="1091"/>
      <c r="AF26" s="1151" t="s">
        <v>394</v>
      </c>
      <c r="AG26" s="1097"/>
      <c r="AH26" s="1097"/>
      <c r="AI26" s="1097"/>
      <c r="AJ26" s="1152"/>
      <c r="AK26" s="1091" t="s">
        <v>395</v>
      </c>
      <c r="AL26" s="1091"/>
      <c r="AM26" s="1091"/>
      <c r="AN26" s="1091"/>
      <c r="AO26" s="1092"/>
      <c r="AP26" s="1090" t="s">
        <v>396</v>
      </c>
      <c r="AQ26" s="1091"/>
      <c r="AR26" s="1091"/>
      <c r="AS26" s="1091"/>
      <c r="AT26" s="1092"/>
      <c r="AU26" s="1090" t="s">
        <v>397</v>
      </c>
      <c r="AV26" s="1091"/>
      <c r="AW26" s="1091"/>
      <c r="AX26" s="1091"/>
      <c r="AY26" s="1092"/>
      <c r="AZ26" s="1090" t="s">
        <v>398</v>
      </c>
      <c r="BA26" s="1091"/>
      <c r="BB26" s="1091"/>
      <c r="BC26" s="1091"/>
      <c r="BD26" s="1092"/>
      <c r="BE26" s="1090" t="s">
        <v>374</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3"/>
      <c r="AG27" s="1100"/>
      <c r="AH27" s="1100"/>
      <c r="AI27" s="1100"/>
      <c r="AJ27" s="1154"/>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42" t="s">
        <v>399</v>
      </c>
      <c r="C28" s="1143"/>
      <c r="D28" s="1143"/>
      <c r="E28" s="1143"/>
      <c r="F28" s="1143"/>
      <c r="G28" s="1143"/>
      <c r="H28" s="1143"/>
      <c r="I28" s="1143"/>
      <c r="J28" s="1143"/>
      <c r="K28" s="1143"/>
      <c r="L28" s="1143"/>
      <c r="M28" s="1143"/>
      <c r="N28" s="1143"/>
      <c r="O28" s="1143"/>
      <c r="P28" s="1144"/>
      <c r="Q28" s="1145">
        <v>4498</v>
      </c>
      <c r="R28" s="1146"/>
      <c r="S28" s="1146"/>
      <c r="T28" s="1146"/>
      <c r="U28" s="1146"/>
      <c r="V28" s="1146">
        <v>4274</v>
      </c>
      <c r="W28" s="1146"/>
      <c r="X28" s="1146"/>
      <c r="Y28" s="1146"/>
      <c r="Z28" s="1146"/>
      <c r="AA28" s="1146">
        <v>224</v>
      </c>
      <c r="AB28" s="1146"/>
      <c r="AC28" s="1146"/>
      <c r="AD28" s="1146"/>
      <c r="AE28" s="1147"/>
      <c r="AF28" s="1148">
        <v>224</v>
      </c>
      <c r="AG28" s="1146"/>
      <c r="AH28" s="1146"/>
      <c r="AI28" s="1146"/>
      <c r="AJ28" s="1149"/>
      <c r="AK28" s="1150">
        <v>354</v>
      </c>
      <c r="AL28" s="1138"/>
      <c r="AM28" s="1138"/>
      <c r="AN28" s="1138"/>
      <c r="AO28" s="1138"/>
      <c r="AP28" s="1138" t="s">
        <v>589</v>
      </c>
      <c r="AQ28" s="1138"/>
      <c r="AR28" s="1138"/>
      <c r="AS28" s="1138"/>
      <c r="AT28" s="1138"/>
      <c r="AU28" s="1138" t="s">
        <v>588</v>
      </c>
      <c r="AV28" s="1138"/>
      <c r="AW28" s="1138"/>
      <c r="AX28" s="1138"/>
      <c r="AY28" s="1138"/>
      <c r="AZ28" s="1139" t="s">
        <v>604</v>
      </c>
      <c r="BA28" s="1139"/>
      <c r="BB28" s="1139"/>
      <c r="BC28" s="1139"/>
      <c r="BD28" s="1139"/>
      <c r="BE28" s="1140"/>
      <c r="BF28" s="1140"/>
      <c r="BG28" s="1140"/>
      <c r="BH28" s="1140"/>
      <c r="BI28" s="1141"/>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400</v>
      </c>
      <c r="C29" s="1127"/>
      <c r="D29" s="1127"/>
      <c r="E29" s="1127"/>
      <c r="F29" s="1127"/>
      <c r="G29" s="1127"/>
      <c r="H29" s="1127"/>
      <c r="I29" s="1127"/>
      <c r="J29" s="1127"/>
      <c r="K29" s="1127"/>
      <c r="L29" s="1127"/>
      <c r="M29" s="1127"/>
      <c r="N29" s="1127"/>
      <c r="O29" s="1127"/>
      <c r="P29" s="1128"/>
      <c r="Q29" s="1132">
        <v>4305</v>
      </c>
      <c r="R29" s="1133"/>
      <c r="S29" s="1133"/>
      <c r="T29" s="1133"/>
      <c r="U29" s="1133"/>
      <c r="V29" s="1133">
        <v>3870</v>
      </c>
      <c r="W29" s="1133"/>
      <c r="X29" s="1133"/>
      <c r="Y29" s="1133"/>
      <c r="Z29" s="1133"/>
      <c r="AA29" s="1133">
        <v>436</v>
      </c>
      <c r="AB29" s="1133"/>
      <c r="AC29" s="1133"/>
      <c r="AD29" s="1133"/>
      <c r="AE29" s="1134"/>
      <c r="AF29" s="1108">
        <v>436</v>
      </c>
      <c r="AG29" s="1109"/>
      <c r="AH29" s="1109"/>
      <c r="AI29" s="1109"/>
      <c r="AJ29" s="1110"/>
      <c r="AK29" s="1069">
        <v>526</v>
      </c>
      <c r="AL29" s="1060"/>
      <c r="AM29" s="1060"/>
      <c r="AN29" s="1060"/>
      <c r="AO29" s="1060"/>
      <c r="AP29" s="1060" t="s">
        <v>588</v>
      </c>
      <c r="AQ29" s="1060"/>
      <c r="AR29" s="1060"/>
      <c r="AS29" s="1060"/>
      <c r="AT29" s="1060"/>
      <c r="AU29" s="1060" t="s">
        <v>588</v>
      </c>
      <c r="AV29" s="1060"/>
      <c r="AW29" s="1060"/>
      <c r="AX29" s="1060"/>
      <c r="AY29" s="1060"/>
      <c r="AZ29" s="1135" t="s">
        <v>605</v>
      </c>
      <c r="BA29" s="1136"/>
      <c r="BB29" s="1136"/>
      <c r="BC29" s="1136"/>
      <c r="BD29" s="1137"/>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401</v>
      </c>
      <c r="C30" s="1127"/>
      <c r="D30" s="1127"/>
      <c r="E30" s="1127"/>
      <c r="F30" s="1127"/>
      <c r="G30" s="1127"/>
      <c r="H30" s="1127"/>
      <c r="I30" s="1127"/>
      <c r="J30" s="1127"/>
      <c r="K30" s="1127"/>
      <c r="L30" s="1127"/>
      <c r="M30" s="1127"/>
      <c r="N30" s="1127"/>
      <c r="O30" s="1127"/>
      <c r="P30" s="1128"/>
      <c r="Q30" s="1132">
        <v>396</v>
      </c>
      <c r="R30" s="1133"/>
      <c r="S30" s="1133"/>
      <c r="T30" s="1133"/>
      <c r="U30" s="1133"/>
      <c r="V30" s="1133">
        <v>394</v>
      </c>
      <c r="W30" s="1133"/>
      <c r="X30" s="1133"/>
      <c r="Y30" s="1133"/>
      <c r="Z30" s="1133"/>
      <c r="AA30" s="1133">
        <v>2</v>
      </c>
      <c r="AB30" s="1133"/>
      <c r="AC30" s="1133"/>
      <c r="AD30" s="1133"/>
      <c r="AE30" s="1134"/>
      <c r="AF30" s="1108">
        <v>2</v>
      </c>
      <c r="AG30" s="1109"/>
      <c r="AH30" s="1109"/>
      <c r="AI30" s="1109"/>
      <c r="AJ30" s="1110"/>
      <c r="AK30" s="1069">
        <v>164</v>
      </c>
      <c r="AL30" s="1060"/>
      <c r="AM30" s="1060"/>
      <c r="AN30" s="1060"/>
      <c r="AO30" s="1060"/>
      <c r="AP30" s="1060" t="s">
        <v>588</v>
      </c>
      <c r="AQ30" s="1060"/>
      <c r="AR30" s="1060"/>
      <c r="AS30" s="1060"/>
      <c r="AT30" s="1060"/>
      <c r="AU30" s="1060" t="s">
        <v>588</v>
      </c>
      <c r="AV30" s="1060"/>
      <c r="AW30" s="1060"/>
      <c r="AX30" s="1060"/>
      <c r="AY30" s="1060"/>
      <c r="AZ30" s="1135" t="s">
        <v>605</v>
      </c>
      <c r="BA30" s="1136"/>
      <c r="BB30" s="1136"/>
      <c r="BC30" s="1136"/>
      <c r="BD30" s="1137"/>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402</v>
      </c>
      <c r="C31" s="1127"/>
      <c r="D31" s="1127"/>
      <c r="E31" s="1127"/>
      <c r="F31" s="1127"/>
      <c r="G31" s="1127"/>
      <c r="H31" s="1127"/>
      <c r="I31" s="1127"/>
      <c r="J31" s="1127"/>
      <c r="K31" s="1127"/>
      <c r="L31" s="1127"/>
      <c r="M31" s="1127"/>
      <c r="N31" s="1127"/>
      <c r="O31" s="1127"/>
      <c r="P31" s="1128"/>
      <c r="Q31" s="1132">
        <v>580</v>
      </c>
      <c r="R31" s="1133"/>
      <c r="S31" s="1133"/>
      <c r="T31" s="1133"/>
      <c r="U31" s="1133"/>
      <c r="V31" s="1133">
        <v>548</v>
      </c>
      <c r="W31" s="1133"/>
      <c r="X31" s="1133"/>
      <c r="Y31" s="1133"/>
      <c r="Z31" s="1133"/>
      <c r="AA31" s="1133">
        <v>33</v>
      </c>
      <c r="AB31" s="1133"/>
      <c r="AC31" s="1133"/>
      <c r="AD31" s="1133"/>
      <c r="AE31" s="1134"/>
      <c r="AF31" s="1108">
        <v>1164</v>
      </c>
      <c r="AG31" s="1109"/>
      <c r="AH31" s="1109"/>
      <c r="AI31" s="1109"/>
      <c r="AJ31" s="1110"/>
      <c r="AK31" s="1069">
        <v>16</v>
      </c>
      <c r="AL31" s="1060"/>
      <c r="AM31" s="1060"/>
      <c r="AN31" s="1060"/>
      <c r="AO31" s="1060"/>
      <c r="AP31" s="1060">
        <v>1297</v>
      </c>
      <c r="AQ31" s="1060"/>
      <c r="AR31" s="1060"/>
      <c r="AS31" s="1060"/>
      <c r="AT31" s="1060"/>
      <c r="AU31" s="1060">
        <v>634</v>
      </c>
      <c r="AV31" s="1060"/>
      <c r="AW31" s="1060"/>
      <c r="AX31" s="1060"/>
      <c r="AY31" s="1060"/>
      <c r="AZ31" s="1135" t="s">
        <v>605</v>
      </c>
      <c r="BA31" s="1136"/>
      <c r="BB31" s="1136"/>
      <c r="BC31" s="1136"/>
      <c r="BD31" s="1137"/>
      <c r="BE31" s="1121" t="s">
        <v>403</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404</v>
      </c>
      <c r="C32" s="1127"/>
      <c r="D32" s="1127"/>
      <c r="E32" s="1127"/>
      <c r="F32" s="1127"/>
      <c r="G32" s="1127"/>
      <c r="H32" s="1127"/>
      <c r="I32" s="1127"/>
      <c r="J32" s="1127"/>
      <c r="K32" s="1127"/>
      <c r="L32" s="1127"/>
      <c r="M32" s="1127"/>
      <c r="N32" s="1127"/>
      <c r="O32" s="1127"/>
      <c r="P32" s="1128"/>
      <c r="Q32" s="1132">
        <v>293</v>
      </c>
      <c r="R32" s="1133"/>
      <c r="S32" s="1133"/>
      <c r="T32" s="1133"/>
      <c r="U32" s="1133"/>
      <c r="V32" s="1133">
        <v>290</v>
      </c>
      <c r="W32" s="1133"/>
      <c r="X32" s="1133"/>
      <c r="Y32" s="1133"/>
      <c r="Z32" s="1133"/>
      <c r="AA32" s="1133">
        <v>2</v>
      </c>
      <c r="AB32" s="1133"/>
      <c r="AC32" s="1133"/>
      <c r="AD32" s="1133"/>
      <c r="AE32" s="1134"/>
      <c r="AF32" s="1108">
        <v>2</v>
      </c>
      <c r="AG32" s="1109"/>
      <c r="AH32" s="1109"/>
      <c r="AI32" s="1109"/>
      <c r="AJ32" s="1110"/>
      <c r="AK32" s="1069">
        <v>171</v>
      </c>
      <c r="AL32" s="1060"/>
      <c r="AM32" s="1060"/>
      <c r="AN32" s="1060"/>
      <c r="AO32" s="1060"/>
      <c r="AP32" s="1060">
        <v>1535</v>
      </c>
      <c r="AQ32" s="1060"/>
      <c r="AR32" s="1060"/>
      <c r="AS32" s="1060"/>
      <c r="AT32" s="1060"/>
      <c r="AU32" s="1060">
        <v>1535</v>
      </c>
      <c r="AV32" s="1060"/>
      <c r="AW32" s="1060"/>
      <c r="AX32" s="1060"/>
      <c r="AY32" s="1060"/>
      <c r="AZ32" s="1135" t="s">
        <v>605</v>
      </c>
      <c r="BA32" s="1136"/>
      <c r="BB32" s="1136"/>
      <c r="BC32" s="1136"/>
      <c r="BD32" s="1137"/>
      <c r="BE32" s="1121" t="s">
        <v>405</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406</v>
      </c>
      <c r="C33" s="1127"/>
      <c r="D33" s="1127"/>
      <c r="E33" s="1127"/>
      <c r="F33" s="1127"/>
      <c r="G33" s="1127"/>
      <c r="H33" s="1127"/>
      <c r="I33" s="1127"/>
      <c r="J33" s="1127"/>
      <c r="K33" s="1127"/>
      <c r="L33" s="1127"/>
      <c r="M33" s="1127"/>
      <c r="N33" s="1127"/>
      <c r="O33" s="1127"/>
      <c r="P33" s="1128"/>
      <c r="Q33" s="1132">
        <v>3</v>
      </c>
      <c r="R33" s="1133"/>
      <c r="S33" s="1133"/>
      <c r="T33" s="1133"/>
      <c r="U33" s="1133"/>
      <c r="V33" s="1133">
        <v>3</v>
      </c>
      <c r="W33" s="1133"/>
      <c r="X33" s="1133"/>
      <c r="Y33" s="1133"/>
      <c r="Z33" s="1133"/>
      <c r="AA33" s="1133">
        <v>0</v>
      </c>
      <c r="AB33" s="1133"/>
      <c r="AC33" s="1133"/>
      <c r="AD33" s="1133"/>
      <c r="AE33" s="1134"/>
      <c r="AF33" s="1108">
        <v>0</v>
      </c>
      <c r="AG33" s="1109"/>
      <c r="AH33" s="1109"/>
      <c r="AI33" s="1109"/>
      <c r="AJ33" s="1110"/>
      <c r="AK33" s="1069">
        <v>3</v>
      </c>
      <c r="AL33" s="1060"/>
      <c r="AM33" s="1060"/>
      <c r="AN33" s="1060"/>
      <c r="AO33" s="1060"/>
      <c r="AP33" s="1060">
        <v>22</v>
      </c>
      <c r="AQ33" s="1060"/>
      <c r="AR33" s="1060"/>
      <c r="AS33" s="1060"/>
      <c r="AT33" s="1060"/>
      <c r="AU33" s="1060">
        <v>22</v>
      </c>
      <c r="AV33" s="1060"/>
      <c r="AW33" s="1060"/>
      <c r="AX33" s="1060"/>
      <c r="AY33" s="1060"/>
      <c r="AZ33" s="1135" t="s">
        <v>605</v>
      </c>
      <c r="BA33" s="1136"/>
      <c r="BB33" s="1136"/>
      <c r="BC33" s="1136"/>
      <c r="BD33" s="1137"/>
      <c r="BE33" s="1121" t="s">
        <v>405</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t="s">
        <v>407</v>
      </c>
      <c r="C34" s="1127"/>
      <c r="D34" s="1127"/>
      <c r="E34" s="1127"/>
      <c r="F34" s="1127"/>
      <c r="G34" s="1127"/>
      <c r="H34" s="1127"/>
      <c r="I34" s="1127"/>
      <c r="J34" s="1127"/>
      <c r="K34" s="1127"/>
      <c r="L34" s="1127"/>
      <c r="M34" s="1127"/>
      <c r="N34" s="1127"/>
      <c r="O34" s="1127"/>
      <c r="P34" s="1128"/>
      <c r="Q34" s="1132">
        <v>69</v>
      </c>
      <c r="R34" s="1133"/>
      <c r="S34" s="1133"/>
      <c r="T34" s="1133"/>
      <c r="U34" s="1133"/>
      <c r="V34" s="1133">
        <v>69</v>
      </c>
      <c r="W34" s="1133"/>
      <c r="X34" s="1133"/>
      <c r="Y34" s="1133"/>
      <c r="Z34" s="1133"/>
      <c r="AA34" s="1133">
        <v>0</v>
      </c>
      <c r="AB34" s="1133"/>
      <c r="AC34" s="1133"/>
      <c r="AD34" s="1133"/>
      <c r="AE34" s="1134"/>
      <c r="AF34" s="1108">
        <v>0</v>
      </c>
      <c r="AG34" s="1109"/>
      <c r="AH34" s="1109"/>
      <c r="AI34" s="1109"/>
      <c r="AJ34" s="1110"/>
      <c r="AK34" s="1069">
        <v>49</v>
      </c>
      <c r="AL34" s="1060"/>
      <c r="AM34" s="1060"/>
      <c r="AN34" s="1060"/>
      <c r="AO34" s="1060"/>
      <c r="AP34" s="1060">
        <v>114</v>
      </c>
      <c r="AQ34" s="1060"/>
      <c r="AR34" s="1060"/>
      <c r="AS34" s="1060"/>
      <c r="AT34" s="1060"/>
      <c r="AU34" s="1060">
        <v>95</v>
      </c>
      <c r="AV34" s="1060"/>
      <c r="AW34" s="1060"/>
      <c r="AX34" s="1060"/>
      <c r="AY34" s="1060"/>
      <c r="AZ34" s="1135" t="s">
        <v>605</v>
      </c>
      <c r="BA34" s="1136"/>
      <c r="BB34" s="1136"/>
      <c r="BC34" s="1136"/>
      <c r="BD34" s="1137"/>
      <c r="BE34" s="1121" t="s">
        <v>408</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t="s">
        <v>409</v>
      </c>
      <c r="C35" s="1127"/>
      <c r="D35" s="1127"/>
      <c r="E35" s="1127"/>
      <c r="F35" s="1127"/>
      <c r="G35" s="1127"/>
      <c r="H35" s="1127"/>
      <c r="I35" s="1127"/>
      <c r="J35" s="1127"/>
      <c r="K35" s="1127"/>
      <c r="L35" s="1127"/>
      <c r="M35" s="1127"/>
      <c r="N35" s="1127"/>
      <c r="O35" s="1127"/>
      <c r="P35" s="1128"/>
      <c r="Q35" s="1132">
        <v>68</v>
      </c>
      <c r="R35" s="1133"/>
      <c r="S35" s="1133"/>
      <c r="T35" s="1133"/>
      <c r="U35" s="1133"/>
      <c r="V35" s="1133">
        <v>68</v>
      </c>
      <c r="W35" s="1133"/>
      <c r="X35" s="1133"/>
      <c r="Y35" s="1133"/>
      <c r="Z35" s="1133"/>
      <c r="AA35" s="1133">
        <v>0</v>
      </c>
      <c r="AB35" s="1133"/>
      <c r="AC35" s="1133"/>
      <c r="AD35" s="1133"/>
      <c r="AE35" s="1134"/>
      <c r="AF35" s="1108" t="s">
        <v>137</v>
      </c>
      <c r="AG35" s="1109"/>
      <c r="AH35" s="1109"/>
      <c r="AI35" s="1109"/>
      <c r="AJ35" s="1110"/>
      <c r="AK35" s="1069"/>
      <c r="AL35" s="1060"/>
      <c r="AM35" s="1060"/>
      <c r="AN35" s="1060"/>
      <c r="AO35" s="1060"/>
      <c r="AP35" s="1060">
        <v>633</v>
      </c>
      <c r="AQ35" s="1060"/>
      <c r="AR35" s="1060"/>
      <c r="AS35" s="1060"/>
      <c r="AT35" s="1060"/>
      <c r="AU35" s="1060">
        <v>67</v>
      </c>
      <c r="AV35" s="1060"/>
      <c r="AW35" s="1060"/>
      <c r="AX35" s="1060"/>
      <c r="AY35" s="1060"/>
      <c r="AZ35" s="1135" t="s">
        <v>605</v>
      </c>
      <c r="BA35" s="1136"/>
      <c r="BB35" s="1136"/>
      <c r="BC35" s="1136"/>
      <c r="BD35" s="1137"/>
      <c r="BE35" s="1121" t="s">
        <v>410</v>
      </c>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411</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386</v>
      </c>
      <c r="B63" s="1033" t="s">
        <v>412</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1829</v>
      </c>
      <c r="AG63" s="1048"/>
      <c r="AH63" s="1048"/>
      <c r="AI63" s="1048"/>
      <c r="AJ63" s="1119"/>
      <c r="AK63" s="1120"/>
      <c r="AL63" s="1052"/>
      <c r="AM63" s="1052"/>
      <c r="AN63" s="1052"/>
      <c r="AO63" s="1052"/>
      <c r="AP63" s="1048">
        <v>3601</v>
      </c>
      <c r="AQ63" s="1048"/>
      <c r="AR63" s="1048"/>
      <c r="AS63" s="1048"/>
      <c r="AT63" s="1048"/>
      <c r="AU63" s="1048">
        <v>2353</v>
      </c>
      <c r="AV63" s="1048"/>
      <c r="AW63" s="1048"/>
      <c r="AX63" s="1048"/>
      <c r="AY63" s="1048"/>
      <c r="AZ63" s="1114"/>
      <c r="BA63" s="1114"/>
      <c r="BB63" s="1114"/>
      <c r="BC63" s="1114"/>
      <c r="BD63" s="1114"/>
      <c r="BE63" s="1049"/>
      <c r="BF63" s="1049"/>
      <c r="BG63" s="1049"/>
      <c r="BH63" s="1049"/>
      <c r="BI63" s="1050"/>
      <c r="BJ63" s="1115" t="s">
        <v>413</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414</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415</v>
      </c>
      <c r="B66" s="1085"/>
      <c r="C66" s="1085"/>
      <c r="D66" s="1085"/>
      <c r="E66" s="1085"/>
      <c r="F66" s="1085"/>
      <c r="G66" s="1085"/>
      <c r="H66" s="1085"/>
      <c r="I66" s="1085"/>
      <c r="J66" s="1085"/>
      <c r="K66" s="1085"/>
      <c r="L66" s="1085"/>
      <c r="M66" s="1085"/>
      <c r="N66" s="1085"/>
      <c r="O66" s="1085"/>
      <c r="P66" s="1086"/>
      <c r="Q66" s="1090" t="s">
        <v>416</v>
      </c>
      <c r="R66" s="1091"/>
      <c r="S66" s="1091"/>
      <c r="T66" s="1091"/>
      <c r="U66" s="1092"/>
      <c r="V66" s="1090" t="s">
        <v>417</v>
      </c>
      <c r="W66" s="1091"/>
      <c r="X66" s="1091"/>
      <c r="Y66" s="1091"/>
      <c r="Z66" s="1092"/>
      <c r="AA66" s="1090" t="s">
        <v>418</v>
      </c>
      <c r="AB66" s="1091"/>
      <c r="AC66" s="1091"/>
      <c r="AD66" s="1091"/>
      <c r="AE66" s="1092"/>
      <c r="AF66" s="1096" t="s">
        <v>419</v>
      </c>
      <c r="AG66" s="1097"/>
      <c r="AH66" s="1097"/>
      <c r="AI66" s="1097"/>
      <c r="AJ66" s="1098"/>
      <c r="AK66" s="1090" t="s">
        <v>420</v>
      </c>
      <c r="AL66" s="1085"/>
      <c r="AM66" s="1085"/>
      <c r="AN66" s="1085"/>
      <c r="AO66" s="1086"/>
      <c r="AP66" s="1090" t="s">
        <v>421</v>
      </c>
      <c r="AQ66" s="1091"/>
      <c r="AR66" s="1091"/>
      <c r="AS66" s="1091"/>
      <c r="AT66" s="1092"/>
      <c r="AU66" s="1090" t="s">
        <v>422</v>
      </c>
      <c r="AV66" s="1091"/>
      <c r="AW66" s="1091"/>
      <c r="AX66" s="1091"/>
      <c r="AY66" s="1092"/>
      <c r="AZ66" s="1090" t="s">
        <v>374</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590</v>
      </c>
      <c r="C68" s="1075"/>
      <c r="D68" s="1075"/>
      <c r="E68" s="1075"/>
      <c r="F68" s="1075"/>
      <c r="G68" s="1075"/>
      <c r="H68" s="1075"/>
      <c r="I68" s="1075"/>
      <c r="J68" s="1075"/>
      <c r="K68" s="1075"/>
      <c r="L68" s="1075"/>
      <c r="M68" s="1075"/>
      <c r="N68" s="1075"/>
      <c r="O68" s="1075"/>
      <c r="P68" s="1076"/>
      <c r="Q68" s="1077">
        <v>13006</v>
      </c>
      <c r="R68" s="1071"/>
      <c r="S68" s="1071"/>
      <c r="T68" s="1071"/>
      <c r="U68" s="1071"/>
      <c r="V68" s="1071">
        <v>12626</v>
      </c>
      <c r="W68" s="1071"/>
      <c r="X68" s="1071"/>
      <c r="Y68" s="1071"/>
      <c r="Z68" s="1071"/>
      <c r="AA68" s="1071">
        <v>379</v>
      </c>
      <c r="AB68" s="1071"/>
      <c r="AC68" s="1071"/>
      <c r="AD68" s="1071"/>
      <c r="AE68" s="1071"/>
      <c r="AF68" s="1071">
        <v>379</v>
      </c>
      <c r="AG68" s="1071"/>
      <c r="AH68" s="1071"/>
      <c r="AI68" s="1071"/>
      <c r="AJ68" s="1071"/>
      <c r="AK68" s="1071">
        <v>300</v>
      </c>
      <c r="AL68" s="1071"/>
      <c r="AM68" s="1071"/>
      <c r="AN68" s="1071"/>
      <c r="AO68" s="1071"/>
      <c r="AP68" s="1071" t="s">
        <v>588</v>
      </c>
      <c r="AQ68" s="1071"/>
      <c r="AR68" s="1071"/>
      <c r="AS68" s="1071"/>
      <c r="AT68" s="1071"/>
      <c r="AU68" s="1071"/>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591</v>
      </c>
      <c r="C69" s="1064"/>
      <c r="D69" s="1064"/>
      <c r="E69" s="1064"/>
      <c r="F69" s="1064"/>
      <c r="G69" s="1064"/>
      <c r="H69" s="1064"/>
      <c r="I69" s="1064"/>
      <c r="J69" s="1064"/>
      <c r="K69" s="1064"/>
      <c r="L69" s="1064"/>
      <c r="M69" s="1064"/>
      <c r="N69" s="1064"/>
      <c r="O69" s="1064"/>
      <c r="P69" s="1065"/>
      <c r="Q69" s="1066">
        <v>120</v>
      </c>
      <c r="R69" s="1060"/>
      <c r="S69" s="1060"/>
      <c r="T69" s="1060"/>
      <c r="U69" s="1060"/>
      <c r="V69" s="1060">
        <v>111</v>
      </c>
      <c r="W69" s="1060"/>
      <c r="X69" s="1060"/>
      <c r="Y69" s="1060"/>
      <c r="Z69" s="1060"/>
      <c r="AA69" s="1060">
        <v>9</v>
      </c>
      <c r="AB69" s="1060"/>
      <c r="AC69" s="1060"/>
      <c r="AD69" s="1060"/>
      <c r="AE69" s="1060"/>
      <c r="AF69" s="1060">
        <v>9</v>
      </c>
      <c r="AG69" s="1060"/>
      <c r="AH69" s="1060"/>
      <c r="AI69" s="1060"/>
      <c r="AJ69" s="1060"/>
      <c r="AK69" s="1060">
        <v>3</v>
      </c>
      <c r="AL69" s="1060"/>
      <c r="AM69" s="1060"/>
      <c r="AN69" s="1060"/>
      <c r="AO69" s="1060"/>
      <c r="AP69" s="1060" t="s">
        <v>588</v>
      </c>
      <c r="AQ69" s="1060"/>
      <c r="AR69" s="1060"/>
      <c r="AS69" s="1060"/>
      <c r="AT69" s="1060"/>
      <c r="AU69" s="1060"/>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592</v>
      </c>
      <c r="C70" s="1064"/>
      <c r="D70" s="1064"/>
      <c r="E70" s="1064"/>
      <c r="F70" s="1064"/>
      <c r="G70" s="1064"/>
      <c r="H70" s="1064"/>
      <c r="I70" s="1064"/>
      <c r="J70" s="1064"/>
      <c r="K70" s="1064"/>
      <c r="L70" s="1064"/>
      <c r="M70" s="1064"/>
      <c r="N70" s="1064"/>
      <c r="O70" s="1064"/>
      <c r="P70" s="1065"/>
      <c r="Q70" s="1066">
        <v>1180</v>
      </c>
      <c r="R70" s="1060"/>
      <c r="S70" s="1060"/>
      <c r="T70" s="1060"/>
      <c r="U70" s="1060"/>
      <c r="V70" s="1060">
        <v>1174</v>
      </c>
      <c r="W70" s="1060"/>
      <c r="X70" s="1060"/>
      <c r="Y70" s="1060"/>
      <c r="Z70" s="1060"/>
      <c r="AA70" s="1060">
        <v>6</v>
      </c>
      <c r="AB70" s="1060"/>
      <c r="AC70" s="1060"/>
      <c r="AD70" s="1060"/>
      <c r="AE70" s="1060"/>
      <c r="AF70" s="1060">
        <v>6</v>
      </c>
      <c r="AG70" s="1060"/>
      <c r="AH70" s="1060"/>
      <c r="AI70" s="1060"/>
      <c r="AJ70" s="1060"/>
      <c r="AK70" s="1060">
        <v>15</v>
      </c>
      <c r="AL70" s="1060"/>
      <c r="AM70" s="1060"/>
      <c r="AN70" s="1060"/>
      <c r="AO70" s="1060"/>
      <c r="AP70" s="1060">
        <v>363</v>
      </c>
      <c r="AQ70" s="1060"/>
      <c r="AR70" s="1060"/>
      <c r="AS70" s="1060"/>
      <c r="AT70" s="1060"/>
      <c r="AU70" s="1060">
        <v>137</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593</v>
      </c>
      <c r="C71" s="1064"/>
      <c r="D71" s="1064"/>
      <c r="E71" s="1064"/>
      <c r="F71" s="1064"/>
      <c r="G71" s="1064"/>
      <c r="H71" s="1064"/>
      <c r="I71" s="1064"/>
      <c r="J71" s="1064"/>
      <c r="K71" s="1064"/>
      <c r="L71" s="1064"/>
      <c r="M71" s="1064"/>
      <c r="N71" s="1064"/>
      <c r="O71" s="1064"/>
      <c r="P71" s="1065"/>
      <c r="Q71" s="1066">
        <v>549</v>
      </c>
      <c r="R71" s="1060"/>
      <c r="S71" s="1060"/>
      <c r="T71" s="1060"/>
      <c r="U71" s="1060"/>
      <c r="V71" s="1060">
        <v>506</v>
      </c>
      <c r="W71" s="1060"/>
      <c r="X71" s="1060"/>
      <c r="Y71" s="1060"/>
      <c r="Z71" s="1060"/>
      <c r="AA71" s="1060">
        <v>44</v>
      </c>
      <c r="AB71" s="1060"/>
      <c r="AC71" s="1060"/>
      <c r="AD71" s="1060"/>
      <c r="AE71" s="1060"/>
      <c r="AF71" s="1060">
        <v>44</v>
      </c>
      <c r="AG71" s="1060"/>
      <c r="AH71" s="1060"/>
      <c r="AI71" s="1060"/>
      <c r="AJ71" s="1060"/>
      <c r="AK71" s="1060">
        <v>85</v>
      </c>
      <c r="AL71" s="1060"/>
      <c r="AM71" s="1060"/>
      <c r="AN71" s="1060"/>
      <c r="AO71" s="1060"/>
      <c r="AP71" s="1060" t="s">
        <v>588</v>
      </c>
      <c r="AQ71" s="1060"/>
      <c r="AR71" s="1060"/>
      <c r="AS71" s="1060"/>
      <c r="AT71" s="1060"/>
      <c r="AU71" s="1060"/>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594</v>
      </c>
      <c r="C72" s="1064"/>
      <c r="D72" s="1064"/>
      <c r="E72" s="1064"/>
      <c r="F72" s="1064"/>
      <c r="G72" s="1064"/>
      <c r="H72" s="1064"/>
      <c r="I72" s="1064"/>
      <c r="J72" s="1064"/>
      <c r="K72" s="1064"/>
      <c r="L72" s="1064"/>
      <c r="M72" s="1064"/>
      <c r="N72" s="1064"/>
      <c r="O72" s="1064"/>
      <c r="P72" s="1065"/>
      <c r="Q72" s="1066">
        <v>140</v>
      </c>
      <c r="R72" s="1060"/>
      <c r="S72" s="1060"/>
      <c r="T72" s="1060"/>
      <c r="U72" s="1060"/>
      <c r="V72" s="1060">
        <v>134</v>
      </c>
      <c r="W72" s="1060"/>
      <c r="X72" s="1060"/>
      <c r="Y72" s="1060"/>
      <c r="Z72" s="1060"/>
      <c r="AA72" s="1060">
        <v>6</v>
      </c>
      <c r="AB72" s="1060"/>
      <c r="AC72" s="1060"/>
      <c r="AD72" s="1060"/>
      <c r="AE72" s="1060"/>
      <c r="AF72" s="1060">
        <v>6</v>
      </c>
      <c r="AG72" s="1060"/>
      <c r="AH72" s="1060"/>
      <c r="AI72" s="1060"/>
      <c r="AJ72" s="1060"/>
      <c r="AK72" s="1060">
        <v>1</v>
      </c>
      <c r="AL72" s="1060"/>
      <c r="AM72" s="1060"/>
      <c r="AN72" s="1060"/>
      <c r="AO72" s="1060"/>
      <c r="AP72" s="1060" t="s">
        <v>588</v>
      </c>
      <c r="AQ72" s="1060"/>
      <c r="AR72" s="1060"/>
      <c r="AS72" s="1060"/>
      <c r="AT72" s="1060"/>
      <c r="AU72" s="1060"/>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606</v>
      </c>
      <c r="C73" s="1064"/>
      <c r="D73" s="1064"/>
      <c r="E73" s="1064"/>
      <c r="F73" s="1064"/>
      <c r="G73" s="1064"/>
      <c r="H73" s="1064"/>
      <c r="I73" s="1064"/>
      <c r="J73" s="1064"/>
      <c r="K73" s="1064"/>
      <c r="L73" s="1064"/>
      <c r="M73" s="1064"/>
      <c r="N73" s="1064"/>
      <c r="O73" s="1064"/>
      <c r="P73" s="1065"/>
      <c r="Q73" s="1066">
        <v>1507</v>
      </c>
      <c r="R73" s="1060"/>
      <c r="S73" s="1060"/>
      <c r="T73" s="1060"/>
      <c r="U73" s="1060"/>
      <c r="V73" s="1060">
        <v>1503</v>
      </c>
      <c r="W73" s="1060"/>
      <c r="X73" s="1060"/>
      <c r="Y73" s="1060"/>
      <c r="Z73" s="1060"/>
      <c r="AA73" s="1060">
        <v>4</v>
      </c>
      <c r="AB73" s="1060"/>
      <c r="AC73" s="1060"/>
      <c r="AD73" s="1060"/>
      <c r="AE73" s="1060"/>
      <c r="AF73" s="1060">
        <v>4</v>
      </c>
      <c r="AG73" s="1060"/>
      <c r="AH73" s="1060"/>
      <c r="AI73" s="1060"/>
      <c r="AJ73" s="1060"/>
      <c r="AK73" s="1060">
        <v>1</v>
      </c>
      <c r="AL73" s="1060"/>
      <c r="AM73" s="1060"/>
      <c r="AN73" s="1060"/>
      <c r="AO73" s="1060"/>
      <c r="AP73" s="1060" t="s">
        <v>588</v>
      </c>
      <c r="AQ73" s="1060"/>
      <c r="AR73" s="1060"/>
      <c r="AS73" s="1060"/>
      <c r="AT73" s="1060"/>
      <c r="AU73" s="1060"/>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607</v>
      </c>
      <c r="C74" s="1064"/>
      <c r="D74" s="1064"/>
      <c r="E74" s="1064"/>
      <c r="F74" s="1064"/>
      <c r="G74" s="1064"/>
      <c r="H74" s="1064"/>
      <c r="I74" s="1064"/>
      <c r="J74" s="1064"/>
      <c r="K74" s="1064"/>
      <c r="L74" s="1064"/>
      <c r="M74" s="1064"/>
      <c r="N74" s="1064"/>
      <c r="O74" s="1064"/>
      <c r="P74" s="1065"/>
      <c r="Q74" s="1067">
        <v>282568</v>
      </c>
      <c r="R74" s="1068"/>
      <c r="S74" s="1068"/>
      <c r="T74" s="1068"/>
      <c r="U74" s="1069"/>
      <c r="V74" s="1060">
        <v>273461</v>
      </c>
      <c r="W74" s="1060"/>
      <c r="X74" s="1060"/>
      <c r="Y74" s="1060"/>
      <c r="Z74" s="1060"/>
      <c r="AA74" s="1060">
        <v>9107</v>
      </c>
      <c r="AB74" s="1060"/>
      <c r="AC74" s="1060"/>
      <c r="AD74" s="1060"/>
      <c r="AE74" s="1060"/>
      <c r="AF74" s="1060">
        <v>9107</v>
      </c>
      <c r="AG74" s="1060"/>
      <c r="AH74" s="1060"/>
      <c r="AI74" s="1060"/>
      <c r="AJ74" s="1060"/>
      <c r="AK74" s="1060">
        <v>1429</v>
      </c>
      <c r="AL74" s="1060"/>
      <c r="AM74" s="1060"/>
      <c r="AN74" s="1060"/>
      <c r="AO74" s="1060"/>
      <c r="AP74" s="1060" t="s">
        <v>588</v>
      </c>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595</v>
      </c>
      <c r="C75" s="1064"/>
      <c r="D75" s="1064"/>
      <c r="E75" s="1064"/>
      <c r="F75" s="1064"/>
      <c r="G75" s="1064"/>
      <c r="H75" s="1064"/>
      <c r="I75" s="1064"/>
      <c r="J75" s="1064"/>
      <c r="K75" s="1064"/>
      <c r="L75" s="1064"/>
      <c r="M75" s="1064"/>
      <c r="N75" s="1064"/>
      <c r="O75" s="1064"/>
      <c r="P75" s="1065"/>
      <c r="Q75" s="1066">
        <v>3</v>
      </c>
      <c r="R75" s="1060"/>
      <c r="S75" s="1060"/>
      <c r="T75" s="1060"/>
      <c r="U75" s="1060"/>
      <c r="V75" s="1060">
        <v>3</v>
      </c>
      <c r="W75" s="1060"/>
      <c r="X75" s="1060"/>
      <c r="Y75" s="1060"/>
      <c r="Z75" s="1060"/>
      <c r="AA75" s="1060">
        <v>1</v>
      </c>
      <c r="AB75" s="1060"/>
      <c r="AC75" s="1060"/>
      <c r="AD75" s="1060"/>
      <c r="AE75" s="1060"/>
      <c r="AF75" s="1060">
        <v>1</v>
      </c>
      <c r="AG75" s="1060"/>
      <c r="AH75" s="1060"/>
      <c r="AI75" s="1060"/>
      <c r="AJ75" s="1060"/>
      <c r="AK75" s="1060" t="s">
        <v>588</v>
      </c>
      <c r="AL75" s="1060"/>
      <c r="AM75" s="1060"/>
      <c r="AN75" s="1060"/>
      <c r="AO75" s="1060"/>
      <c r="AP75" s="1060" t="s">
        <v>588</v>
      </c>
      <c r="AQ75" s="1060"/>
      <c r="AR75" s="1060"/>
      <c r="AS75" s="1060"/>
      <c r="AT75" s="1060"/>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386</v>
      </c>
      <c r="B88" s="1033" t="s">
        <v>423</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9556</v>
      </c>
      <c r="AG88" s="1048"/>
      <c r="AH88" s="1048"/>
      <c r="AI88" s="1048"/>
      <c r="AJ88" s="1048"/>
      <c r="AK88" s="1052"/>
      <c r="AL88" s="1052"/>
      <c r="AM88" s="1052"/>
      <c r="AN88" s="1052"/>
      <c r="AO88" s="1052"/>
      <c r="AP88" s="1048">
        <v>363</v>
      </c>
      <c r="AQ88" s="1048"/>
      <c r="AR88" s="1048"/>
      <c r="AS88" s="1048"/>
      <c r="AT88" s="1048"/>
      <c r="AU88" s="1048">
        <v>137</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1033" t="s">
        <v>424</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276</v>
      </c>
      <c r="CS102" s="1040"/>
      <c r="CT102" s="1040"/>
      <c r="CU102" s="1040"/>
      <c r="CV102" s="1041"/>
      <c r="CW102" s="1039">
        <v>65</v>
      </c>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425</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426</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429</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430</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431</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432</v>
      </c>
      <c r="AB109" s="983"/>
      <c r="AC109" s="983"/>
      <c r="AD109" s="983"/>
      <c r="AE109" s="984"/>
      <c r="AF109" s="985" t="s">
        <v>305</v>
      </c>
      <c r="AG109" s="983"/>
      <c r="AH109" s="983"/>
      <c r="AI109" s="983"/>
      <c r="AJ109" s="984"/>
      <c r="AK109" s="985" t="s">
        <v>304</v>
      </c>
      <c r="AL109" s="983"/>
      <c r="AM109" s="983"/>
      <c r="AN109" s="983"/>
      <c r="AO109" s="984"/>
      <c r="AP109" s="985" t="s">
        <v>433</v>
      </c>
      <c r="AQ109" s="983"/>
      <c r="AR109" s="983"/>
      <c r="AS109" s="983"/>
      <c r="AT109" s="1014"/>
      <c r="AU109" s="982" t="s">
        <v>431</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432</v>
      </c>
      <c r="BR109" s="983"/>
      <c r="BS109" s="983"/>
      <c r="BT109" s="983"/>
      <c r="BU109" s="984"/>
      <c r="BV109" s="985" t="s">
        <v>305</v>
      </c>
      <c r="BW109" s="983"/>
      <c r="BX109" s="983"/>
      <c r="BY109" s="983"/>
      <c r="BZ109" s="984"/>
      <c r="CA109" s="985" t="s">
        <v>304</v>
      </c>
      <c r="CB109" s="983"/>
      <c r="CC109" s="983"/>
      <c r="CD109" s="983"/>
      <c r="CE109" s="984"/>
      <c r="CF109" s="1021" t="s">
        <v>433</v>
      </c>
      <c r="CG109" s="1021"/>
      <c r="CH109" s="1021"/>
      <c r="CI109" s="1021"/>
      <c r="CJ109" s="1021"/>
      <c r="CK109" s="985" t="s">
        <v>434</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432</v>
      </c>
      <c r="DH109" s="983"/>
      <c r="DI109" s="983"/>
      <c r="DJ109" s="983"/>
      <c r="DK109" s="984"/>
      <c r="DL109" s="985" t="s">
        <v>305</v>
      </c>
      <c r="DM109" s="983"/>
      <c r="DN109" s="983"/>
      <c r="DO109" s="983"/>
      <c r="DP109" s="984"/>
      <c r="DQ109" s="985" t="s">
        <v>304</v>
      </c>
      <c r="DR109" s="983"/>
      <c r="DS109" s="983"/>
      <c r="DT109" s="983"/>
      <c r="DU109" s="984"/>
      <c r="DV109" s="985" t="s">
        <v>433</v>
      </c>
      <c r="DW109" s="983"/>
      <c r="DX109" s="983"/>
      <c r="DY109" s="983"/>
      <c r="DZ109" s="1014"/>
    </row>
    <row r="110" spans="1:131" s="246" customFormat="1" ht="26.25" customHeight="1" x14ac:dyDescent="0.15">
      <c r="A110" s="885" t="s">
        <v>435</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2563803</v>
      </c>
      <c r="AB110" s="976"/>
      <c r="AC110" s="976"/>
      <c r="AD110" s="976"/>
      <c r="AE110" s="977"/>
      <c r="AF110" s="978">
        <v>2572819</v>
      </c>
      <c r="AG110" s="976"/>
      <c r="AH110" s="976"/>
      <c r="AI110" s="976"/>
      <c r="AJ110" s="977"/>
      <c r="AK110" s="978">
        <v>2629481</v>
      </c>
      <c r="AL110" s="976"/>
      <c r="AM110" s="976"/>
      <c r="AN110" s="976"/>
      <c r="AO110" s="977"/>
      <c r="AP110" s="979">
        <v>28.8</v>
      </c>
      <c r="AQ110" s="980"/>
      <c r="AR110" s="980"/>
      <c r="AS110" s="980"/>
      <c r="AT110" s="981"/>
      <c r="AU110" s="1015" t="s">
        <v>73</v>
      </c>
      <c r="AV110" s="1016"/>
      <c r="AW110" s="1016"/>
      <c r="AX110" s="1016"/>
      <c r="AY110" s="1016"/>
      <c r="AZ110" s="941" t="s">
        <v>436</v>
      </c>
      <c r="BA110" s="886"/>
      <c r="BB110" s="886"/>
      <c r="BC110" s="886"/>
      <c r="BD110" s="886"/>
      <c r="BE110" s="886"/>
      <c r="BF110" s="886"/>
      <c r="BG110" s="886"/>
      <c r="BH110" s="886"/>
      <c r="BI110" s="886"/>
      <c r="BJ110" s="886"/>
      <c r="BK110" s="886"/>
      <c r="BL110" s="886"/>
      <c r="BM110" s="886"/>
      <c r="BN110" s="886"/>
      <c r="BO110" s="886"/>
      <c r="BP110" s="887"/>
      <c r="BQ110" s="942">
        <v>23858628</v>
      </c>
      <c r="BR110" s="923"/>
      <c r="BS110" s="923"/>
      <c r="BT110" s="923"/>
      <c r="BU110" s="923"/>
      <c r="BV110" s="923">
        <v>23630301</v>
      </c>
      <c r="BW110" s="923"/>
      <c r="BX110" s="923"/>
      <c r="BY110" s="923"/>
      <c r="BZ110" s="923"/>
      <c r="CA110" s="923">
        <v>23099376</v>
      </c>
      <c r="CB110" s="923"/>
      <c r="CC110" s="923"/>
      <c r="CD110" s="923"/>
      <c r="CE110" s="923"/>
      <c r="CF110" s="947">
        <v>253.2</v>
      </c>
      <c r="CG110" s="948"/>
      <c r="CH110" s="948"/>
      <c r="CI110" s="948"/>
      <c r="CJ110" s="948"/>
      <c r="CK110" s="1011" t="s">
        <v>437</v>
      </c>
      <c r="CL110" s="897"/>
      <c r="CM110" s="972" t="s">
        <v>438</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439</v>
      </c>
      <c r="DH110" s="923"/>
      <c r="DI110" s="923"/>
      <c r="DJ110" s="923"/>
      <c r="DK110" s="923"/>
      <c r="DL110" s="923" t="s">
        <v>413</v>
      </c>
      <c r="DM110" s="923"/>
      <c r="DN110" s="923"/>
      <c r="DO110" s="923"/>
      <c r="DP110" s="923"/>
      <c r="DQ110" s="923" t="s">
        <v>439</v>
      </c>
      <c r="DR110" s="923"/>
      <c r="DS110" s="923"/>
      <c r="DT110" s="923"/>
      <c r="DU110" s="923"/>
      <c r="DV110" s="924" t="s">
        <v>413</v>
      </c>
      <c r="DW110" s="924"/>
      <c r="DX110" s="924"/>
      <c r="DY110" s="924"/>
      <c r="DZ110" s="925"/>
    </row>
    <row r="111" spans="1:131" s="246" customFormat="1" ht="26.25" customHeight="1" x14ac:dyDescent="0.15">
      <c r="A111" s="852" t="s">
        <v>440</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441</v>
      </c>
      <c r="AB111" s="1004"/>
      <c r="AC111" s="1004"/>
      <c r="AD111" s="1004"/>
      <c r="AE111" s="1005"/>
      <c r="AF111" s="1006" t="s">
        <v>441</v>
      </c>
      <c r="AG111" s="1004"/>
      <c r="AH111" s="1004"/>
      <c r="AI111" s="1004"/>
      <c r="AJ111" s="1005"/>
      <c r="AK111" s="1006" t="s">
        <v>413</v>
      </c>
      <c r="AL111" s="1004"/>
      <c r="AM111" s="1004"/>
      <c r="AN111" s="1004"/>
      <c r="AO111" s="1005"/>
      <c r="AP111" s="1007" t="s">
        <v>441</v>
      </c>
      <c r="AQ111" s="1008"/>
      <c r="AR111" s="1008"/>
      <c r="AS111" s="1008"/>
      <c r="AT111" s="1009"/>
      <c r="AU111" s="1017"/>
      <c r="AV111" s="1018"/>
      <c r="AW111" s="1018"/>
      <c r="AX111" s="1018"/>
      <c r="AY111" s="1018"/>
      <c r="AZ111" s="893" t="s">
        <v>442</v>
      </c>
      <c r="BA111" s="828"/>
      <c r="BB111" s="828"/>
      <c r="BC111" s="828"/>
      <c r="BD111" s="828"/>
      <c r="BE111" s="828"/>
      <c r="BF111" s="828"/>
      <c r="BG111" s="828"/>
      <c r="BH111" s="828"/>
      <c r="BI111" s="828"/>
      <c r="BJ111" s="828"/>
      <c r="BK111" s="828"/>
      <c r="BL111" s="828"/>
      <c r="BM111" s="828"/>
      <c r="BN111" s="828"/>
      <c r="BO111" s="828"/>
      <c r="BP111" s="829"/>
      <c r="BQ111" s="894">
        <v>266822</v>
      </c>
      <c r="BR111" s="895"/>
      <c r="BS111" s="895"/>
      <c r="BT111" s="895"/>
      <c r="BU111" s="895"/>
      <c r="BV111" s="895">
        <v>184841</v>
      </c>
      <c r="BW111" s="895"/>
      <c r="BX111" s="895"/>
      <c r="BY111" s="895"/>
      <c r="BZ111" s="895"/>
      <c r="CA111" s="895">
        <v>89290</v>
      </c>
      <c r="CB111" s="895"/>
      <c r="CC111" s="895"/>
      <c r="CD111" s="895"/>
      <c r="CE111" s="895"/>
      <c r="CF111" s="956">
        <v>1</v>
      </c>
      <c r="CG111" s="957"/>
      <c r="CH111" s="957"/>
      <c r="CI111" s="957"/>
      <c r="CJ111" s="957"/>
      <c r="CK111" s="1012"/>
      <c r="CL111" s="899"/>
      <c r="CM111" s="902" t="s">
        <v>443</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444</v>
      </c>
      <c r="DH111" s="895"/>
      <c r="DI111" s="895"/>
      <c r="DJ111" s="895"/>
      <c r="DK111" s="895"/>
      <c r="DL111" s="895" t="s">
        <v>444</v>
      </c>
      <c r="DM111" s="895"/>
      <c r="DN111" s="895"/>
      <c r="DO111" s="895"/>
      <c r="DP111" s="895"/>
      <c r="DQ111" s="895" t="s">
        <v>441</v>
      </c>
      <c r="DR111" s="895"/>
      <c r="DS111" s="895"/>
      <c r="DT111" s="895"/>
      <c r="DU111" s="895"/>
      <c r="DV111" s="872" t="s">
        <v>444</v>
      </c>
      <c r="DW111" s="872"/>
      <c r="DX111" s="872"/>
      <c r="DY111" s="872"/>
      <c r="DZ111" s="873"/>
    </row>
    <row r="112" spans="1:131" s="246" customFormat="1" ht="26.25" customHeight="1" x14ac:dyDescent="0.15">
      <c r="A112" s="997" t="s">
        <v>445</v>
      </c>
      <c r="B112" s="998"/>
      <c r="C112" s="828" t="s">
        <v>446</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439</v>
      </c>
      <c r="AB112" s="858"/>
      <c r="AC112" s="858"/>
      <c r="AD112" s="858"/>
      <c r="AE112" s="859"/>
      <c r="AF112" s="860" t="s">
        <v>439</v>
      </c>
      <c r="AG112" s="858"/>
      <c r="AH112" s="858"/>
      <c r="AI112" s="858"/>
      <c r="AJ112" s="859"/>
      <c r="AK112" s="860" t="s">
        <v>439</v>
      </c>
      <c r="AL112" s="858"/>
      <c r="AM112" s="858"/>
      <c r="AN112" s="858"/>
      <c r="AO112" s="859"/>
      <c r="AP112" s="905" t="s">
        <v>439</v>
      </c>
      <c r="AQ112" s="906"/>
      <c r="AR112" s="906"/>
      <c r="AS112" s="906"/>
      <c r="AT112" s="907"/>
      <c r="AU112" s="1017"/>
      <c r="AV112" s="1018"/>
      <c r="AW112" s="1018"/>
      <c r="AX112" s="1018"/>
      <c r="AY112" s="1018"/>
      <c r="AZ112" s="893" t="s">
        <v>447</v>
      </c>
      <c r="BA112" s="828"/>
      <c r="BB112" s="828"/>
      <c r="BC112" s="828"/>
      <c r="BD112" s="828"/>
      <c r="BE112" s="828"/>
      <c r="BF112" s="828"/>
      <c r="BG112" s="828"/>
      <c r="BH112" s="828"/>
      <c r="BI112" s="828"/>
      <c r="BJ112" s="828"/>
      <c r="BK112" s="828"/>
      <c r="BL112" s="828"/>
      <c r="BM112" s="828"/>
      <c r="BN112" s="828"/>
      <c r="BO112" s="828"/>
      <c r="BP112" s="829"/>
      <c r="BQ112" s="894">
        <v>2605672</v>
      </c>
      <c r="BR112" s="895"/>
      <c r="BS112" s="895"/>
      <c r="BT112" s="895"/>
      <c r="BU112" s="895"/>
      <c r="BV112" s="895">
        <v>2416459</v>
      </c>
      <c r="BW112" s="895"/>
      <c r="BX112" s="895"/>
      <c r="BY112" s="895"/>
      <c r="BZ112" s="895"/>
      <c r="CA112" s="895">
        <v>2353460</v>
      </c>
      <c r="CB112" s="895"/>
      <c r="CC112" s="895"/>
      <c r="CD112" s="895"/>
      <c r="CE112" s="895"/>
      <c r="CF112" s="956">
        <v>25.8</v>
      </c>
      <c r="CG112" s="957"/>
      <c r="CH112" s="957"/>
      <c r="CI112" s="957"/>
      <c r="CJ112" s="957"/>
      <c r="CK112" s="1012"/>
      <c r="CL112" s="899"/>
      <c r="CM112" s="902" t="s">
        <v>448</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439</v>
      </c>
      <c r="DH112" s="895"/>
      <c r="DI112" s="895"/>
      <c r="DJ112" s="895"/>
      <c r="DK112" s="895"/>
      <c r="DL112" s="895" t="s">
        <v>439</v>
      </c>
      <c r="DM112" s="895"/>
      <c r="DN112" s="895"/>
      <c r="DO112" s="895"/>
      <c r="DP112" s="895"/>
      <c r="DQ112" s="895" t="s">
        <v>439</v>
      </c>
      <c r="DR112" s="895"/>
      <c r="DS112" s="895"/>
      <c r="DT112" s="895"/>
      <c r="DU112" s="895"/>
      <c r="DV112" s="872" t="s">
        <v>439</v>
      </c>
      <c r="DW112" s="872"/>
      <c r="DX112" s="872"/>
      <c r="DY112" s="872"/>
      <c r="DZ112" s="873"/>
    </row>
    <row r="113" spans="1:130" s="246" customFormat="1" ht="26.25" customHeight="1" x14ac:dyDescent="0.15">
      <c r="A113" s="999"/>
      <c r="B113" s="1000"/>
      <c r="C113" s="828" t="s">
        <v>449</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279122</v>
      </c>
      <c r="AB113" s="1004"/>
      <c r="AC113" s="1004"/>
      <c r="AD113" s="1004"/>
      <c r="AE113" s="1005"/>
      <c r="AF113" s="1006">
        <v>294316</v>
      </c>
      <c r="AG113" s="1004"/>
      <c r="AH113" s="1004"/>
      <c r="AI113" s="1004"/>
      <c r="AJ113" s="1005"/>
      <c r="AK113" s="1006">
        <v>273875</v>
      </c>
      <c r="AL113" s="1004"/>
      <c r="AM113" s="1004"/>
      <c r="AN113" s="1004"/>
      <c r="AO113" s="1005"/>
      <c r="AP113" s="1007">
        <v>3</v>
      </c>
      <c r="AQ113" s="1008"/>
      <c r="AR113" s="1008"/>
      <c r="AS113" s="1008"/>
      <c r="AT113" s="1009"/>
      <c r="AU113" s="1017"/>
      <c r="AV113" s="1018"/>
      <c r="AW113" s="1018"/>
      <c r="AX113" s="1018"/>
      <c r="AY113" s="1018"/>
      <c r="AZ113" s="893" t="s">
        <v>450</v>
      </c>
      <c r="BA113" s="828"/>
      <c r="BB113" s="828"/>
      <c r="BC113" s="828"/>
      <c r="BD113" s="828"/>
      <c r="BE113" s="828"/>
      <c r="BF113" s="828"/>
      <c r="BG113" s="828"/>
      <c r="BH113" s="828"/>
      <c r="BI113" s="828"/>
      <c r="BJ113" s="828"/>
      <c r="BK113" s="828"/>
      <c r="BL113" s="828"/>
      <c r="BM113" s="828"/>
      <c r="BN113" s="828"/>
      <c r="BO113" s="828"/>
      <c r="BP113" s="829"/>
      <c r="BQ113" s="894">
        <v>116676</v>
      </c>
      <c r="BR113" s="895"/>
      <c r="BS113" s="895"/>
      <c r="BT113" s="895"/>
      <c r="BU113" s="895"/>
      <c r="BV113" s="895">
        <v>110264</v>
      </c>
      <c r="BW113" s="895"/>
      <c r="BX113" s="895"/>
      <c r="BY113" s="895"/>
      <c r="BZ113" s="895"/>
      <c r="CA113" s="895">
        <v>136615</v>
      </c>
      <c r="CB113" s="895"/>
      <c r="CC113" s="895"/>
      <c r="CD113" s="895"/>
      <c r="CE113" s="895"/>
      <c r="CF113" s="956">
        <v>1.5</v>
      </c>
      <c r="CG113" s="957"/>
      <c r="CH113" s="957"/>
      <c r="CI113" s="957"/>
      <c r="CJ113" s="957"/>
      <c r="CK113" s="1012"/>
      <c r="CL113" s="899"/>
      <c r="CM113" s="902" t="s">
        <v>451</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v>248502</v>
      </c>
      <c r="DH113" s="858"/>
      <c r="DI113" s="858"/>
      <c r="DJ113" s="858"/>
      <c r="DK113" s="859"/>
      <c r="DL113" s="860">
        <v>169574</v>
      </c>
      <c r="DM113" s="858"/>
      <c r="DN113" s="858"/>
      <c r="DO113" s="858"/>
      <c r="DP113" s="859"/>
      <c r="DQ113" s="860">
        <v>77076</v>
      </c>
      <c r="DR113" s="858"/>
      <c r="DS113" s="858"/>
      <c r="DT113" s="858"/>
      <c r="DU113" s="859"/>
      <c r="DV113" s="905">
        <v>0.8</v>
      </c>
      <c r="DW113" s="906"/>
      <c r="DX113" s="906"/>
      <c r="DY113" s="906"/>
      <c r="DZ113" s="907"/>
    </row>
    <row r="114" spans="1:130" s="246" customFormat="1" ht="26.25" customHeight="1" x14ac:dyDescent="0.15">
      <c r="A114" s="999"/>
      <c r="B114" s="1000"/>
      <c r="C114" s="828" t="s">
        <v>452</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19669</v>
      </c>
      <c r="AB114" s="858"/>
      <c r="AC114" s="858"/>
      <c r="AD114" s="858"/>
      <c r="AE114" s="859"/>
      <c r="AF114" s="860">
        <v>19680</v>
      </c>
      <c r="AG114" s="858"/>
      <c r="AH114" s="858"/>
      <c r="AI114" s="858"/>
      <c r="AJ114" s="859"/>
      <c r="AK114" s="860">
        <v>20841</v>
      </c>
      <c r="AL114" s="858"/>
      <c r="AM114" s="858"/>
      <c r="AN114" s="858"/>
      <c r="AO114" s="859"/>
      <c r="AP114" s="905">
        <v>0.2</v>
      </c>
      <c r="AQ114" s="906"/>
      <c r="AR114" s="906"/>
      <c r="AS114" s="906"/>
      <c r="AT114" s="907"/>
      <c r="AU114" s="1017"/>
      <c r="AV114" s="1018"/>
      <c r="AW114" s="1018"/>
      <c r="AX114" s="1018"/>
      <c r="AY114" s="1018"/>
      <c r="AZ114" s="893" t="s">
        <v>453</v>
      </c>
      <c r="BA114" s="828"/>
      <c r="BB114" s="828"/>
      <c r="BC114" s="828"/>
      <c r="BD114" s="828"/>
      <c r="BE114" s="828"/>
      <c r="BF114" s="828"/>
      <c r="BG114" s="828"/>
      <c r="BH114" s="828"/>
      <c r="BI114" s="828"/>
      <c r="BJ114" s="828"/>
      <c r="BK114" s="828"/>
      <c r="BL114" s="828"/>
      <c r="BM114" s="828"/>
      <c r="BN114" s="828"/>
      <c r="BO114" s="828"/>
      <c r="BP114" s="829"/>
      <c r="BQ114" s="894">
        <v>2728618</v>
      </c>
      <c r="BR114" s="895"/>
      <c r="BS114" s="895"/>
      <c r="BT114" s="895"/>
      <c r="BU114" s="895"/>
      <c r="BV114" s="895">
        <v>2548687</v>
      </c>
      <c r="BW114" s="895"/>
      <c r="BX114" s="895"/>
      <c r="BY114" s="895"/>
      <c r="BZ114" s="895"/>
      <c r="CA114" s="895">
        <v>2306605</v>
      </c>
      <c r="CB114" s="895"/>
      <c r="CC114" s="895"/>
      <c r="CD114" s="895"/>
      <c r="CE114" s="895"/>
      <c r="CF114" s="956">
        <v>25.3</v>
      </c>
      <c r="CG114" s="957"/>
      <c r="CH114" s="957"/>
      <c r="CI114" s="957"/>
      <c r="CJ114" s="957"/>
      <c r="CK114" s="1012"/>
      <c r="CL114" s="899"/>
      <c r="CM114" s="902" t="s">
        <v>454</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439</v>
      </c>
      <c r="DH114" s="858"/>
      <c r="DI114" s="858"/>
      <c r="DJ114" s="858"/>
      <c r="DK114" s="859"/>
      <c r="DL114" s="860" t="s">
        <v>439</v>
      </c>
      <c r="DM114" s="858"/>
      <c r="DN114" s="858"/>
      <c r="DO114" s="858"/>
      <c r="DP114" s="859"/>
      <c r="DQ114" s="860" t="s">
        <v>439</v>
      </c>
      <c r="DR114" s="858"/>
      <c r="DS114" s="858"/>
      <c r="DT114" s="858"/>
      <c r="DU114" s="859"/>
      <c r="DV114" s="905" t="s">
        <v>439</v>
      </c>
      <c r="DW114" s="906"/>
      <c r="DX114" s="906"/>
      <c r="DY114" s="906"/>
      <c r="DZ114" s="907"/>
    </row>
    <row r="115" spans="1:130" s="246" customFormat="1" ht="26.25" customHeight="1" x14ac:dyDescent="0.15">
      <c r="A115" s="999"/>
      <c r="B115" s="1000"/>
      <c r="C115" s="828" t="s">
        <v>455</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103813</v>
      </c>
      <c r="AB115" s="1004"/>
      <c r="AC115" s="1004"/>
      <c r="AD115" s="1004"/>
      <c r="AE115" s="1005"/>
      <c r="AF115" s="1006">
        <v>103813</v>
      </c>
      <c r="AG115" s="1004"/>
      <c r="AH115" s="1004"/>
      <c r="AI115" s="1004"/>
      <c r="AJ115" s="1005"/>
      <c r="AK115" s="1006">
        <v>101664</v>
      </c>
      <c r="AL115" s="1004"/>
      <c r="AM115" s="1004"/>
      <c r="AN115" s="1004"/>
      <c r="AO115" s="1005"/>
      <c r="AP115" s="1007">
        <v>1.1000000000000001</v>
      </c>
      <c r="AQ115" s="1008"/>
      <c r="AR115" s="1008"/>
      <c r="AS115" s="1008"/>
      <c r="AT115" s="1009"/>
      <c r="AU115" s="1017"/>
      <c r="AV115" s="1018"/>
      <c r="AW115" s="1018"/>
      <c r="AX115" s="1018"/>
      <c r="AY115" s="1018"/>
      <c r="AZ115" s="893" t="s">
        <v>456</v>
      </c>
      <c r="BA115" s="828"/>
      <c r="BB115" s="828"/>
      <c r="BC115" s="828"/>
      <c r="BD115" s="828"/>
      <c r="BE115" s="828"/>
      <c r="BF115" s="828"/>
      <c r="BG115" s="828"/>
      <c r="BH115" s="828"/>
      <c r="BI115" s="828"/>
      <c r="BJ115" s="828"/>
      <c r="BK115" s="828"/>
      <c r="BL115" s="828"/>
      <c r="BM115" s="828"/>
      <c r="BN115" s="828"/>
      <c r="BO115" s="828"/>
      <c r="BP115" s="829"/>
      <c r="BQ115" s="894">
        <v>766190</v>
      </c>
      <c r="BR115" s="895"/>
      <c r="BS115" s="895"/>
      <c r="BT115" s="895"/>
      <c r="BU115" s="895"/>
      <c r="BV115" s="895">
        <v>666891</v>
      </c>
      <c r="BW115" s="895"/>
      <c r="BX115" s="895"/>
      <c r="BY115" s="895"/>
      <c r="BZ115" s="895"/>
      <c r="CA115" s="895">
        <v>590302</v>
      </c>
      <c r="CB115" s="895"/>
      <c r="CC115" s="895"/>
      <c r="CD115" s="895"/>
      <c r="CE115" s="895"/>
      <c r="CF115" s="956">
        <v>6.5</v>
      </c>
      <c r="CG115" s="957"/>
      <c r="CH115" s="957"/>
      <c r="CI115" s="957"/>
      <c r="CJ115" s="957"/>
      <c r="CK115" s="1012"/>
      <c r="CL115" s="899"/>
      <c r="CM115" s="893" t="s">
        <v>457</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439</v>
      </c>
      <c r="DH115" s="858"/>
      <c r="DI115" s="858"/>
      <c r="DJ115" s="858"/>
      <c r="DK115" s="859"/>
      <c r="DL115" s="860" t="s">
        <v>439</v>
      </c>
      <c r="DM115" s="858"/>
      <c r="DN115" s="858"/>
      <c r="DO115" s="858"/>
      <c r="DP115" s="859"/>
      <c r="DQ115" s="860" t="s">
        <v>439</v>
      </c>
      <c r="DR115" s="858"/>
      <c r="DS115" s="858"/>
      <c r="DT115" s="858"/>
      <c r="DU115" s="859"/>
      <c r="DV115" s="905" t="s">
        <v>439</v>
      </c>
      <c r="DW115" s="906"/>
      <c r="DX115" s="906"/>
      <c r="DY115" s="906"/>
      <c r="DZ115" s="907"/>
    </row>
    <row r="116" spans="1:130" s="246" customFormat="1" ht="26.25" customHeight="1" x14ac:dyDescent="0.15">
      <c r="A116" s="1001"/>
      <c r="B116" s="1002"/>
      <c r="C116" s="961" t="s">
        <v>458</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252</v>
      </c>
      <c r="AB116" s="858"/>
      <c r="AC116" s="858"/>
      <c r="AD116" s="858"/>
      <c r="AE116" s="859"/>
      <c r="AF116" s="860" t="s">
        <v>439</v>
      </c>
      <c r="AG116" s="858"/>
      <c r="AH116" s="858"/>
      <c r="AI116" s="858"/>
      <c r="AJ116" s="859"/>
      <c r="AK116" s="860" t="s">
        <v>439</v>
      </c>
      <c r="AL116" s="858"/>
      <c r="AM116" s="858"/>
      <c r="AN116" s="858"/>
      <c r="AO116" s="859"/>
      <c r="AP116" s="905" t="s">
        <v>439</v>
      </c>
      <c r="AQ116" s="906"/>
      <c r="AR116" s="906"/>
      <c r="AS116" s="906"/>
      <c r="AT116" s="907"/>
      <c r="AU116" s="1017"/>
      <c r="AV116" s="1018"/>
      <c r="AW116" s="1018"/>
      <c r="AX116" s="1018"/>
      <c r="AY116" s="1018"/>
      <c r="AZ116" s="944" t="s">
        <v>459</v>
      </c>
      <c r="BA116" s="945"/>
      <c r="BB116" s="945"/>
      <c r="BC116" s="945"/>
      <c r="BD116" s="945"/>
      <c r="BE116" s="945"/>
      <c r="BF116" s="945"/>
      <c r="BG116" s="945"/>
      <c r="BH116" s="945"/>
      <c r="BI116" s="945"/>
      <c r="BJ116" s="945"/>
      <c r="BK116" s="945"/>
      <c r="BL116" s="945"/>
      <c r="BM116" s="945"/>
      <c r="BN116" s="945"/>
      <c r="BO116" s="945"/>
      <c r="BP116" s="946"/>
      <c r="BQ116" s="894" t="s">
        <v>439</v>
      </c>
      <c r="BR116" s="895"/>
      <c r="BS116" s="895"/>
      <c r="BT116" s="895"/>
      <c r="BU116" s="895"/>
      <c r="BV116" s="895" t="s">
        <v>439</v>
      </c>
      <c r="BW116" s="895"/>
      <c r="BX116" s="895"/>
      <c r="BY116" s="895"/>
      <c r="BZ116" s="895"/>
      <c r="CA116" s="895" t="s">
        <v>439</v>
      </c>
      <c r="CB116" s="895"/>
      <c r="CC116" s="895"/>
      <c r="CD116" s="895"/>
      <c r="CE116" s="895"/>
      <c r="CF116" s="956" t="s">
        <v>439</v>
      </c>
      <c r="CG116" s="957"/>
      <c r="CH116" s="957"/>
      <c r="CI116" s="957"/>
      <c r="CJ116" s="957"/>
      <c r="CK116" s="1012"/>
      <c r="CL116" s="899"/>
      <c r="CM116" s="902" t="s">
        <v>460</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444</v>
      </c>
      <c r="DH116" s="858"/>
      <c r="DI116" s="858"/>
      <c r="DJ116" s="858"/>
      <c r="DK116" s="859"/>
      <c r="DL116" s="860" t="s">
        <v>439</v>
      </c>
      <c r="DM116" s="858"/>
      <c r="DN116" s="858"/>
      <c r="DO116" s="858"/>
      <c r="DP116" s="859"/>
      <c r="DQ116" s="860" t="s">
        <v>439</v>
      </c>
      <c r="DR116" s="858"/>
      <c r="DS116" s="858"/>
      <c r="DT116" s="858"/>
      <c r="DU116" s="859"/>
      <c r="DV116" s="905" t="s">
        <v>439</v>
      </c>
      <c r="DW116" s="906"/>
      <c r="DX116" s="906"/>
      <c r="DY116" s="906"/>
      <c r="DZ116" s="907"/>
    </row>
    <row r="117" spans="1:130" s="246" customFormat="1" ht="26.25" customHeight="1" x14ac:dyDescent="0.15">
      <c r="A117" s="982" t="s">
        <v>186</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461</v>
      </c>
      <c r="Z117" s="984"/>
      <c r="AA117" s="989">
        <v>2966659</v>
      </c>
      <c r="AB117" s="990"/>
      <c r="AC117" s="990"/>
      <c r="AD117" s="990"/>
      <c r="AE117" s="991"/>
      <c r="AF117" s="992">
        <v>2990628</v>
      </c>
      <c r="AG117" s="990"/>
      <c r="AH117" s="990"/>
      <c r="AI117" s="990"/>
      <c r="AJ117" s="991"/>
      <c r="AK117" s="992">
        <v>3025861</v>
      </c>
      <c r="AL117" s="990"/>
      <c r="AM117" s="990"/>
      <c r="AN117" s="990"/>
      <c r="AO117" s="991"/>
      <c r="AP117" s="993"/>
      <c r="AQ117" s="994"/>
      <c r="AR117" s="994"/>
      <c r="AS117" s="994"/>
      <c r="AT117" s="995"/>
      <c r="AU117" s="1017"/>
      <c r="AV117" s="1018"/>
      <c r="AW117" s="1018"/>
      <c r="AX117" s="1018"/>
      <c r="AY117" s="1018"/>
      <c r="AZ117" s="944" t="s">
        <v>462</v>
      </c>
      <c r="BA117" s="945"/>
      <c r="BB117" s="945"/>
      <c r="BC117" s="945"/>
      <c r="BD117" s="945"/>
      <c r="BE117" s="945"/>
      <c r="BF117" s="945"/>
      <c r="BG117" s="945"/>
      <c r="BH117" s="945"/>
      <c r="BI117" s="945"/>
      <c r="BJ117" s="945"/>
      <c r="BK117" s="945"/>
      <c r="BL117" s="945"/>
      <c r="BM117" s="945"/>
      <c r="BN117" s="945"/>
      <c r="BO117" s="945"/>
      <c r="BP117" s="946"/>
      <c r="BQ117" s="894" t="s">
        <v>463</v>
      </c>
      <c r="BR117" s="895"/>
      <c r="BS117" s="895"/>
      <c r="BT117" s="895"/>
      <c r="BU117" s="895"/>
      <c r="BV117" s="895" t="s">
        <v>464</v>
      </c>
      <c r="BW117" s="895"/>
      <c r="BX117" s="895"/>
      <c r="BY117" s="895"/>
      <c r="BZ117" s="895"/>
      <c r="CA117" s="895" t="s">
        <v>465</v>
      </c>
      <c r="CB117" s="895"/>
      <c r="CC117" s="895"/>
      <c r="CD117" s="895"/>
      <c r="CE117" s="895"/>
      <c r="CF117" s="956" t="s">
        <v>466</v>
      </c>
      <c r="CG117" s="957"/>
      <c r="CH117" s="957"/>
      <c r="CI117" s="957"/>
      <c r="CJ117" s="957"/>
      <c r="CK117" s="1012"/>
      <c r="CL117" s="899"/>
      <c r="CM117" s="902" t="s">
        <v>467</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463</v>
      </c>
      <c r="DH117" s="858"/>
      <c r="DI117" s="858"/>
      <c r="DJ117" s="858"/>
      <c r="DK117" s="859"/>
      <c r="DL117" s="860" t="s">
        <v>463</v>
      </c>
      <c r="DM117" s="858"/>
      <c r="DN117" s="858"/>
      <c r="DO117" s="858"/>
      <c r="DP117" s="859"/>
      <c r="DQ117" s="860" t="s">
        <v>468</v>
      </c>
      <c r="DR117" s="858"/>
      <c r="DS117" s="858"/>
      <c r="DT117" s="858"/>
      <c r="DU117" s="859"/>
      <c r="DV117" s="905" t="s">
        <v>464</v>
      </c>
      <c r="DW117" s="906"/>
      <c r="DX117" s="906"/>
      <c r="DY117" s="906"/>
      <c r="DZ117" s="907"/>
    </row>
    <row r="118" spans="1:130" s="246" customFormat="1" ht="26.25" customHeight="1" x14ac:dyDescent="0.15">
      <c r="A118" s="982" t="s">
        <v>434</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432</v>
      </c>
      <c r="AB118" s="983"/>
      <c r="AC118" s="983"/>
      <c r="AD118" s="983"/>
      <c r="AE118" s="984"/>
      <c r="AF118" s="985" t="s">
        <v>305</v>
      </c>
      <c r="AG118" s="983"/>
      <c r="AH118" s="983"/>
      <c r="AI118" s="983"/>
      <c r="AJ118" s="984"/>
      <c r="AK118" s="985" t="s">
        <v>304</v>
      </c>
      <c r="AL118" s="983"/>
      <c r="AM118" s="983"/>
      <c r="AN118" s="983"/>
      <c r="AO118" s="984"/>
      <c r="AP118" s="986" t="s">
        <v>433</v>
      </c>
      <c r="AQ118" s="987"/>
      <c r="AR118" s="987"/>
      <c r="AS118" s="987"/>
      <c r="AT118" s="988"/>
      <c r="AU118" s="1017"/>
      <c r="AV118" s="1018"/>
      <c r="AW118" s="1018"/>
      <c r="AX118" s="1018"/>
      <c r="AY118" s="1018"/>
      <c r="AZ118" s="960" t="s">
        <v>469</v>
      </c>
      <c r="BA118" s="961"/>
      <c r="BB118" s="961"/>
      <c r="BC118" s="961"/>
      <c r="BD118" s="961"/>
      <c r="BE118" s="961"/>
      <c r="BF118" s="961"/>
      <c r="BG118" s="961"/>
      <c r="BH118" s="961"/>
      <c r="BI118" s="961"/>
      <c r="BJ118" s="961"/>
      <c r="BK118" s="961"/>
      <c r="BL118" s="961"/>
      <c r="BM118" s="961"/>
      <c r="BN118" s="961"/>
      <c r="BO118" s="961"/>
      <c r="BP118" s="962"/>
      <c r="BQ118" s="963" t="s">
        <v>463</v>
      </c>
      <c r="BR118" s="926"/>
      <c r="BS118" s="926"/>
      <c r="BT118" s="926"/>
      <c r="BU118" s="926"/>
      <c r="BV118" s="926" t="s">
        <v>463</v>
      </c>
      <c r="BW118" s="926"/>
      <c r="BX118" s="926"/>
      <c r="BY118" s="926"/>
      <c r="BZ118" s="926"/>
      <c r="CA118" s="926" t="s">
        <v>463</v>
      </c>
      <c r="CB118" s="926"/>
      <c r="CC118" s="926"/>
      <c r="CD118" s="926"/>
      <c r="CE118" s="926"/>
      <c r="CF118" s="956" t="s">
        <v>463</v>
      </c>
      <c r="CG118" s="957"/>
      <c r="CH118" s="957"/>
      <c r="CI118" s="957"/>
      <c r="CJ118" s="957"/>
      <c r="CK118" s="1012"/>
      <c r="CL118" s="899"/>
      <c r="CM118" s="902" t="s">
        <v>470</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468</v>
      </c>
      <c r="DH118" s="858"/>
      <c r="DI118" s="858"/>
      <c r="DJ118" s="858"/>
      <c r="DK118" s="859"/>
      <c r="DL118" s="860" t="s">
        <v>464</v>
      </c>
      <c r="DM118" s="858"/>
      <c r="DN118" s="858"/>
      <c r="DO118" s="858"/>
      <c r="DP118" s="859"/>
      <c r="DQ118" s="860" t="s">
        <v>464</v>
      </c>
      <c r="DR118" s="858"/>
      <c r="DS118" s="858"/>
      <c r="DT118" s="858"/>
      <c r="DU118" s="859"/>
      <c r="DV118" s="905" t="s">
        <v>468</v>
      </c>
      <c r="DW118" s="906"/>
      <c r="DX118" s="906"/>
      <c r="DY118" s="906"/>
      <c r="DZ118" s="907"/>
    </row>
    <row r="119" spans="1:130" s="246" customFormat="1" ht="26.25" customHeight="1" x14ac:dyDescent="0.15">
      <c r="A119" s="896" t="s">
        <v>437</v>
      </c>
      <c r="B119" s="897"/>
      <c r="C119" s="972" t="s">
        <v>438</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468</v>
      </c>
      <c r="AB119" s="976"/>
      <c r="AC119" s="976"/>
      <c r="AD119" s="976"/>
      <c r="AE119" s="977"/>
      <c r="AF119" s="978" t="s">
        <v>466</v>
      </c>
      <c r="AG119" s="976"/>
      <c r="AH119" s="976"/>
      <c r="AI119" s="976"/>
      <c r="AJ119" s="977"/>
      <c r="AK119" s="978" t="s">
        <v>466</v>
      </c>
      <c r="AL119" s="976"/>
      <c r="AM119" s="976"/>
      <c r="AN119" s="976"/>
      <c r="AO119" s="977"/>
      <c r="AP119" s="979" t="s">
        <v>471</v>
      </c>
      <c r="AQ119" s="980"/>
      <c r="AR119" s="980"/>
      <c r="AS119" s="980"/>
      <c r="AT119" s="981"/>
      <c r="AU119" s="1019"/>
      <c r="AV119" s="1020"/>
      <c r="AW119" s="1020"/>
      <c r="AX119" s="1020"/>
      <c r="AY119" s="1020"/>
      <c r="AZ119" s="277" t="s">
        <v>186</v>
      </c>
      <c r="BA119" s="277"/>
      <c r="BB119" s="277"/>
      <c r="BC119" s="277"/>
      <c r="BD119" s="277"/>
      <c r="BE119" s="277"/>
      <c r="BF119" s="277"/>
      <c r="BG119" s="277"/>
      <c r="BH119" s="277"/>
      <c r="BI119" s="277"/>
      <c r="BJ119" s="277"/>
      <c r="BK119" s="277"/>
      <c r="BL119" s="277"/>
      <c r="BM119" s="277"/>
      <c r="BN119" s="277"/>
      <c r="BO119" s="958" t="s">
        <v>472</v>
      </c>
      <c r="BP119" s="959"/>
      <c r="BQ119" s="963">
        <v>30342606</v>
      </c>
      <c r="BR119" s="926"/>
      <c r="BS119" s="926"/>
      <c r="BT119" s="926"/>
      <c r="BU119" s="926"/>
      <c r="BV119" s="926">
        <v>29557443</v>
      </c>
      <c r="BW119" s="926"/>
      <c r="BX119" s="926"/>
      <c r="BY119" s="926"/>
      <c r="BZ119" s="926"/>
      <c r="CA119" s="926">
        <v>28575648</v>
      </c>
      <c r="CB119" s="926"/>
      <c r="CC119" s="926"/>
      <c r="CD119" s="926"/>
      <c r="CE119" s="926"/>
      <c r="CF119" s="824"/>
      <c r="CG119" s="825"/>
      <c r="CH119" s="825"/>
      <c r="CI119" s="825"/>
      <c r="CJ119" s="915"/>
      <c r="CK119" s="1013"/>
      <c r="CL119" s="901"/>
      <c r="CM119" s="919" t="s">
        <v>473</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18320</v>
      </c>
      <c r="DH119" s="841"/>
      <c r="DI119" s="841"/>
      <c r="DJ119" s="841"/>
      <c r="DK119" s="842"/>
      <c r="DL119" s="843">
        <v>15267</v>
      </c>
      <c r="DM119" s="841"/>
      <c r="DN119" s="841"/>
      <c r="DO119" s="841"/>
      <c r="DP119" s="842"/>
      <c r="DQ119" s="843">
        <v>12214</v>
      </c>
      <c r="DR119" s="841"/>
      <c r="DS119" s="841"/>
      <c r="DT119" s="841"/>
      <c r="DU119" s="842"/>
      <c r="DV119" s="929">
        <v>0.1</v>
      </c>
      <c r="DW119" s="930"/>
      <c r="DX119" s="930"/>
      <c r="DY119" s="930"/>
      <c r="DZ119" s="931"/>
    </row>
    <row r="120" spans="1:130" s="246" customFormat="1" ht="26.25" customHeight="1" x14ac:dyDescent="0.15">
      <c r="A120" s="898"/>
      <c r="B120" s="899"/>
      <c r="C120" s="902" t="s">
        <v>443</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464</v>
      </c>
      <c r="AB120" s="858"/>
      <c r="AC120" s="858"/>
      <c r="AD120" s="858"/>
      <c r="AE120" s="859"/>
      <c r="AF120" s="860" t="s">
        <v>468</v>
      </c>
      <c r="AG120" s="858"/>
      <c r="AH120" s="858"/>
      <c r="AI120" s="858"/>
      <c r="AJ120" s="859"/>
      <c r="AK120" s="860" t="s">
        <v>474</v>
      </c>
      <c r="AL120" s="858"/>
      <c r="AM120" s="858"/>
      <c r="AN120" s="858"/>
      <c r="AO120" s="859"/>
      <c r="AP120" s="905" t="s">
        <v>465</v>
      </c>
      <c r="AQ120" s="906"/>
      <c r="AR120" s="906"/>
      <c r="AS120" s="906"/>
      <c r="AT120" s="907"/>
      <c r="AU120" s="964" t="s">
        <v>475</v>
      </c>
      <c r="AV120" s="965"/>
      <c r="AW120" s="965"/>
      <c r="AX120" s="965"/>
      <c r="AY120" s="966"/>
      <c r="AZ120" s="941" t="s">
        <v>476</v>
      </c>
      <c r="BA120" s="886"/>
      <c r="BB120" s="886"/>
      <c r="BC120" s="886"/>
      <c r="BD120" s="886"/>
      <c r="BE120" s="886"/>
      <c r="BF120" s="886"/>
      <c r="BG120" s="886"/>
      <c r="BH120" s="886"/>
      <c r="BI120" s="886"/>
      <c r="BJ120" s="886"/>
      <c r="BK120" s="886"/>
      <c r="BL120" s="886"/>
      <c r="BM120" s="886"/>
      <c r="BN120" s="886"/>
      <c r="BO120" s="886"/>
      <c r="BP120" s="887"/>
      <c r="BQ120" s="942">
        <v>5991149</v>
      </c>
      <c r="BR120" s="923"/>
      <c r="BS120" s="923"/>
      <c r="BT120" s="923"/>
      <c r="BU120" s="923"/>
      <c r="BV120" s="923">
        <v>6479457</v>
      </c>
      <c r="BW120" s="923"/>
      <c r="BX120" s="923"/>
      <c r="BY120" s="923"/>
      <c r="BZ120" s="923"/>
      <c r="CA120" s="923">
        <v>6756557</v>
      </c>
      <c r="CB120" s="923"/>
      <c r="CC120" s="923"/>
      <c r="CD120" s="923"/>
      <c r="CE120" s="923"/>
      <c r="CF120" s="947">
        <v>74.099999999999994</v>
      </c>
      <c r="CG120" s="948"/>
      <c r="CH120" s="948"/>
      <c r="CI120" s="948"/>
      <c r="CJ120" s="948"/>
      <c r="CK120" s="949" t="s">
        <v>477</v>
      </c>
      <c r="CL120" s="933"/>
      <c r="CM120" s="933"/>
      <c r="CN120" s="933"/>
      <c r="CO120" s="934"/>
      <c r="CP120" s="953" t="s">
        <v>478</v>
      </c>
      <c r="CQ120" s="954"/>
      <c r="CR120" s="954"/>
      <c r="CS120" s="954"/>
      <c r="CT120" s="954"/>
      <c r="CU120" s="954"/>
      <c r="CV120" s="954"/>
      <c r="CW120" s="954"/>
      <c r="CX120" s="954"/>
      <c r="CY120" s="954"/>
      <c r="CZ120" s="954"/>
      <c r="DA120" s="954"/>
      <c r="DB120" s="954"/>
      <c r="DC120" s="954"/>
      <c r="DD120" s="954"/>
      <c r="DE120" s="954"/>
      <c r="DF120" s="955"/>
      <c r="DG120" s="942">
        <v>1789687</v>
      </c>
      <c r="DH120" s="923"/>
      <c r="DI120" s="923"/>
      <c r="DJ120" s="923"/>
      <c r="DK120" s="923"/>
      <c r="DL120" s="923">
        <v>1664006</v>
      </c>
      <c r="DM120" s="923"/>
      <c r="DN120" s="923"/>
      <c r="DO120" s="923"/>
      <c r="DP120" s="923"/>
      <c r="DQ120" s="923">
        <v>1535175</v>
      </c>
      <c r="DR120" s="923"/>
      <c r="DS120" s="923"/>
      <c r="DT120" s="923"/>
      <c r="DU120" s="923"/>
      <c r="DV120" s="924">
        <v>16.8</v>
      </c>
      <c r="DW120" s="924"/>
      <c r="DX120" s="924"/>
      <c r="DY120" s="924"/>
      <c r="DZ120" s="925"/>
    </row>
    <row r="121" spans="1:130" s="246" customFormat="1" ht="26.25" customHeight="1" x14ac:dyDescent="0.15">
      <c r="A121" s="898"/>
      <c r="B121" s="899"/>
      <c r="C121" s="944" t="s">
        <v>479</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466</v>
      </c>
      <c r="AB121" s="858"/>
      <c r="AC121" s="858"/>
      <c r="AD121" s="858"/>
      <c r="AE121" s="859"/>
      <c r="AF121" s="860" t="s">
        <v>465</v>
      </c>
      <c r="AG121" s="858"/>
      <c r="AH121" s="858"/>
      <c r="AI121" s="858"/>
      <c r="AJ121" s="859"/>
      <c r="AK121" s="860" t="s">
        <v>464</v>
      </c>
      <c r="AL121" s="858"/>
      <c r="AM121" s="858"/>
      <c r="AN121" s="858"/>
      <c r="AO121" s="859"/>
      <c r="AP121" s="905" t="s">
        <v>463</v>
      </c>
      <c r="AQ121" s="906"/>
      <c r="AR121" s="906"/>
      <c r="AS121" s="906"/>
      <c r="AT121" s="907"/>
      <c r="AU121" s="967"/>
      <c r="AV121" s="968"/>
      <c r="AW121" s="968"/>
      <c r="AX121" s="968"/>
      <c r="AY121" s="969"/>
      <c r="AZ121" s="893" t="s">
        <v>480</v>
      </c>
      <c r="BA121" s="828"/>
      <c r="BB121" s="828"/>
      <c r="BC121" s="828"/>
      <c r="BD121" s="828"/>
      <c r="BE121" s="828"/>
      <c r="BF121" s="828"/>
      <c r="BG121" s="828"/>
      <c r="BH121" s="828"/>
      <c r="BI121" s="828"/>
      <c r="BJ121" s="828"/>
      <c r="BK121" s="828"/>
      <c r="BL121" s="828"/>
      <c r="BM121" s="828"/>
      <c r="BN121" s="828"/>
      <c r="BO121" s="828"/>
      <c r="BP121" s="829"/>
      <c r="BQ121" s="894">
        <v>719325</v>
      </c>
      <c r="BR121" s="895"/>
      <c r="BS121" s="895"/>
      <c r="BT121" s="895"/>
      <c r="BU121" s="895"/>
      <c r="BV121" s="895">
        <v>729133</v>
      </c>
      <c r="BW121" s="895"/>
      <c r="BX121" s="895"/>
      <c r="BY121" s="895"/>
      <c r="BZ121" s="895"/>
      <c r="CA121" s="895">
        <v>733233</v>
      </c>
      <c r="CB121" s="895"/>
      <c r="CC121" s="895"/>
      <c r="CD121" s="895"/>
      <c r="CE121" s="895"/>
      <c r="CF121" s="956">
        <v>8</v>
      </c>
      <c r="CG121" s="957"/>
      <c r="CH121" s="957"/>
      <c r="CI121" s="957"/>
      <c r="CJ121" s="957"/>
      <c r="CK121" s="950"/>
      <c r="CL121" s="936"/>
      <c r="CM121" s="936"/>
      <c r="CN121" s="936"/>
      <c r="CO121" s="937"/>
      <c r="CP121" s="916" t="s">
        <v>481</v>
      </c>
      <c r="CQ121" s="917"/>
      <c r="CR121" s="917"/>
      <c r="CS121" s="917"/>
      <c r="CT121" s="917"/>
      <c r="CU121" s="917"/>
      <c r="CV121" s="917"/>
      <c r="CW121" s="917"/>
      <c r="CX121" s="917"/>
      <c r="CY121" s="917"/>
      <c r="CZ121" s="917"/>
      <c r="DA121" s="917"/>
      <c r="DB121" s="917"/>
      <c r="DC121" s="917"/>
      <c r="DD121" s="917"/>
      <c r="DE121" s="917"/>
      <c r="DF121" s="918"/>
      <c r="DG121" s="894">
        <v>582993</v>
      </c>
      <c r="DH121" s="895"/>
      <c r="DI121" s="895"/>
      <c r="DJ121" s="895"/>
      <c r="DK121" s="895"/>
      <c r="DL121" s="895">
        <v>601640</v>
      </c>
      <c r="DM121" s="895"/>
      <c r="DN121" s="895"/>
      <c r="DO121" s="895"/>
      <c r="DP121" s="895"/>
      <c r="DQ121" s="895">
        <v>634445</v>
      </c>
      <c r="DR121" s="895"/>
      <c r="DS121" s="895"/>
      <c r="DT121" s="895"/>
      <c r="DU121" s="895"/>
      <c r="DV121" s="872">
        <v>7</v>
      </c>
      <c r="DW121" s="872"/>
      <c r="DX121" s="872"/>
      <c r="DY121" s="872"/>
      <c r="DZ121" s="873"/>
    </row>
    <row r="122" spans="1:130" s="246" customFormat="1" ht="26.25" customHeight="1" x14ac:dyDescent="0.15">
      <c r="A122" s="898"/>
      <c r="B122" s="899"/>
      <c r="C122" s="902" t="s">
        <v>454</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482</v>
      </c>
      <c r="AB122" s="858"/>
      <c r="AC122" s="858"/>
      <c r="AD122" s="858"/>
      <c r="AE122" s="859"/>
      <c r="AF122" s="860" t="s">
        <v>468</v>
      </c>
      <c r="AG122" s="858"/>
      <c r="AH122" s="858"/>
      <c r="AI122" s="858"/>
      <c r="AJ122" s="859"/>
      <c r="AK122" s="860" t="s">
        <v>463</v>
      </c>
      <c r="AL122" s="858"/>
      <c r="AM122" s="858"/>
      <c r="AN122" s="858"/>
      <c r="AO122" s="859"/>
      <c r="AP122" s="905" t="s">
        <v>463</v>
      </c>
      <c r="AQ122" s="906"/>
      <c r="AR122" s="906"/>
      <c r="AS122" s="906"/>
      <c r="AT122" s="907"/>
      <c r="AU122" s="967"/>
      <c r="AV122" s="968"/>
      <c r="AW122" s="968"/>
      <c r="AX122" s="968"/>
      <c r="AY122" s="969"/>
      <c r="AZ122" s="960" t="s">
        <v>483</v>
      </c>
      <c r="BA122" s="961"/>
      <c r="BB122" s="961"/>
      <c r="BC122" s="961"/>
      <c r="BD122" s="961"/>
      <c r="BE122" s="961"/>
      <c r="BF122" s="961"/>
      <c r="BG122" s="961"/>
      <c r="BH122" s="961"/>
      <c r="BI122" s="961"/>
      <c r="BJ122" s="961"/>
      <c r="BK122" s="961"/>
      <c r="BL122" s="961"/>
      <c r="BM122" s="961"/>
      <c r="BN122" s="961"/>
      <c r="BO122" s="961"/>
      <c r="BP122" s="962"/>
      <c r="BQ122" s="963">
        <v>19393431</v>
      </c>
      <c r="BR122" s="926"/>
      <c r="BS122" s="926"/>
      <c r="BT122" s="926"/>
      <c r="BU122" s="926"/>
      <c r="BV122" s="926">
        <v>19182320</v>
      </c>
      <c r="BW122" s="926"/>
      <c r="BX122" s="926"/>
      <c r="BY122" s="926"/>
      <c r="BZ122" s="926"/>
      <c r="CA122" s="926">
        <v>18946209</v>
      </c>
      <c r="CB122" s="926"/>
      <c r="CC122" s="926"/>
      <c r="CD122" s="926"/>
      <c r="CE122" s="926"/>
      <c r="CF122" s="927">
        <v>207.6</v>
      </c>
      <c r="CG122" s="928"/>
      <c r="CH122" s="928"/>
      <c r="CI122" s="928"/>
      <c r="CJ122" s="928"/>
      <c r="CK122" s="950"/>
      <c r="CL122" s="936"/>
      <c r="CM122" s="936"/>
      <c r="CN122" s="936"/>
      <c r="CO122" s="937"/>
      <c r="CP122" s="916" t="s">
        <v>484</v>
      </c>
      <c r="CQ122" s="917"/>
      <c r="CR122" s="917"/>
      <c r="CS122" s="917"/>
      <c r="CT122" s="917"/>
      <c r="CU122" s="917"/>
      <c r="CV122" s="917"/>
      <c r="CW122" s="917"/>
      <c r="CX122" s="917"/>
      <c r="CY122" s="917"/>
      <c r="CZ122" s="917"/>
      <c r="DA122" s="917"/>
      <c r="DB122" s="917"/>
      <c r="DC122" s="917"/>
      <c r="DD122" s="917"/>
      <c r="DE122" s="917"/>
      <c r="DF122" s="918"/>
      <c r="DG122" s="894">
        <v>206985</v>
      </c>
      <c r="DH122" s="895"/>
      <c r="DI122" s="895"/>
      <c r="DJ122" s="895"/>
      <c r="DK122" s="895"/>
      <c r="DL122" s="895">
        <v>124761</v>
      </c>
      <c r="DM122" s="895"/>
      <c r="DN122" s="895"/>
      <c r="DO122" s="895"/>
      <c r="DP122" s="895"/>
      <c r="DQ122" s="895">
        <v>94637</v>
      </c>
      <c r="DR122" s="895"/>
      <c r="DS122" s="895"/>
      <c r="DT122" s="895"/>
      <c r="DU122" s="895"/>
      <c r="DV122" s="872">
        <v>1</v>
      </c>
      <c r="DW122" s="872"/>
      <c r="DX122" s="872"/>
      <c r="DY122" s="872"/>
      <c r="DZ122" s="873"/>
    </row>
    <row r="123" spans="1:130" s="246" customFormat="1" ht="26.25" customHeight="1" x14ac:dyDescent="0.15">
      <c r="A123" s="898"/>
      <c r="B123" s="899"/>
      <c r="C123" s="902" t="s">
        <v>460</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439</v>
      </c>
      <c r="AB123" s="858"/>
      <c r="AC123" s="858"/>
      <c r="AD123" s="858"/>
      <c r="AE123" s="859"/>
      <c r="AF123" s="860" t="s">
        <v>463</v>
      </c>
      <c r="AG123" s="858"/>
      <c r="AH123" s="858"/>
      <c r="AI123" s="858"/>
      <c r="AJ123" s="859"/>
      <c r="AK123" s="860" t="s">
        <v>464</v>
      </c>
      <c r="AL123" s="858"/>
      <c r="AM123" s="858"/>
      <c r="AN123" s="858"/>
      <c r="AO123" s="859"/>
      <c r="AP123" s="905" t="s">
        <v>466</v>
      </c>
      <c r="AQ123" s="906"/>
      <c r="AR123" s="906"/>
      <c r="AS123" s="906"/>
      <c r="AT123" s="907"/>
      <c r="AU123" s="970"/>
      <c r="AV123" s="971"/>
      <c r="AW123" s="971"/>
      <c r="AX123" s="971"/>
      <c r="AY123" s="971"/>
      <c r="AZ123" s="277" t="s">
        <v>186</v>
      </c>
      <c r="BA123" s="277"/>
      <c r="BB123" s="277"/>
      <c r="BC123" s="277"/>
      <c r="BD123" s="277"/>
      <c r="BE123" s="277"/>
      <c r="BF123" s="277"/>
      <c r="BG123" s="277"/>
      <c r="BH123" s="277"/>
      <c r="BI123" s="277"/>
      <c r="BJ123" s="277"/>
      <c r="BK123" s="277"/>
      <c r="BL123" s="277"/>
      <c r="BM123" s="277"/>
      <c r="BN123" s="277"/>
      <c r="BO123" s="958" t="s">
        <v>485</v>
      </c>
      <c r="BP123" s="959"/>
      <c r="BQ123" s="913">
        <v>26103905</v>
      </c>
      <c r="BR123" s="914"/>
      <c r="BS123" s="914"/>
      <c r="BT123" s="914"/>
      <c r="BU123" s="914"/>
      <c r="BV123" s="914">
        <v>26390910</v>
      </c>
      <c r="BW123" s="914"/>
      <c r="BX123" s="914"/>
      <c r="BY123" s="914"/>
      <c r="BZ123" s="914"/>
      <c r="CA123" s="914">
        <v>26435999</v>
      </c>
      <c r="CB123" s="914"/>
      <c r="CC123" s="914"/>
      <c r="CD123" s="914"/>
      <c r="CE123" s="914"/>
      <c r="CF123" s="824"/>
      <c r="CG123" s="825"/>
      <c r="CH123" s="825"/>
      <c r="CI123" s="825"/>
      <c r="CJ123" s="915"/>
      <c r="CK123" s="950"/>
      <c r="CL123" s="936"/>
      <c r="CM123" s="936"/>
      <c r="CN123" s="936"/>
      <c r="CO123" s="937"/>
      <c r="CP123" s="916" t="s">
        <v>486</v>
      </c>
      <c r="CQ123" s="917"/>
      <c r="CR123" s="917"/>
      <c r="CS123" s="917"/>
      <c r="CT123" s="917"/>
      <c r="CU123" s="917"/>
      <c r="CV123" s="917"/>
      <c r="CW123" s="917"/>
      <c r="CX123" s="917"/>
      <c r="CY123" s="917"/>
      <c r="CZ123" s="917"/>
      <c r="DA123" s="917"/>
      <c r="DB123" s="917"/>
      <c r="DC123" s="917"/>
      <c r="DD123" s="917"/>
      <c r="DE123" s="917"/>
      <c r="DF123" s="918"/>
      <c r="DG123" s="857">
        <v>552052</v>
      </c>
      <c r="DH123" s="858"/>
      <c r="DI123" s="858"/>
      <c r="DJ123" s="858"/>
      <c r="DK123" s="859"/>
      <c r="DL123" s="860">
        <v>2037</v>
      </c>
      <c r="DM123" s="858"/>
      <c r="DN123" s="858"/>
      <c r="DO123" s="858"/>
      <c r="DP123" s="859"/>
      <c r="DQ123" s="860">
        <v>67222</v>
      </c>
      <c r="DR123" s="858"/>
      <c r="DS123" s="858"/>
      <c r="DT123" s="858"/>
      <c r="DU123" s="859"/>
      <c r="DV123" s="905">
        <v>0.7</v>
      </c>
      <c r="DW123" s="906"/>
      <c r="DX123" s="906"/>
      <c r="DY123" s="906"/>
      <c r="DZ123" s="907"/>
    </row>
    <row r="124" spans="1:130" s="246" customFormat="1" ht="26.25" customHeight="1" thickBot="1" x14ac:dyDescent="0.2">
      <c r="A124" s="898"/>
      <c r="B124" s="899"/>
      <c r="C124" s="902" t="s">
        <v>467</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482</v>
      </c>
      <c r="AB124" s="858"/>
      <c r="AC124" s="858"/>
      <c r="AD124" s="858"/>
      <c r="AE124" s="859"/>
      <c r="AF124" s="860" t="s">
        <v>468</v>
      </c>
      <c r="AG124" s="858"/>
      <c r="AH124" s="858"/>
      <c r="AI124" s="858"/>
      <c r="AJ124" s="859"/>
      <c r="AK124" s="860" t="s">
        <v>439</v>
      </c>
      <c r="AL124" s="858"/>
      <c r="AM124" s="858"/>
      <c r="AN124" s="858"/>
      <c r="AO124" s="859"/>
      <c r="AP124" s="905" t="s">
        <v>466</v>
      </c>
      <c r="AQ124" s="906"/>
      <c r="AR124" s="906"/>
      <c r="AS124" s="906"/>
      <c r="AT124" s="907"/>
      <c r="AU124" s="908" t="s">
        <v>487</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44.7</v>
      </c>
      <c r="BR124" s="912"/>
      <c r="BS124" s="912"/>
      <c r="BT124" s="912"/>
      <c r="BU124" s="912"/>
      <c r="BV124" s="912">
        <v>34.1</v>
      </c>
      <c r="BW124" s="912"/>
      <c r="BX124" s="912"/>
      <c r="BY124" s="912"/>
      <c r="BZ124" s="912"/>
      <c r="CA124" s="912">
        <v>23.4</v>
      </c>
      <c r="CB124" s="912"/>
      <c r="CC124" s="912"/>
      <c r="CD124" s="912"/>
      <c r="CE124" s="912"/>
      <c r="CF124" s="802"/>
      <c r="CG124" s="803"/>
      <c r="CH124" s="803"/>
      <c r="CI124" s="803"/>
      <c r="CJ124" s="943"/>
      <c r="CK124" s="951"/>
      <c r="CL124" s="951"/>
      <c r="CM124" s="951"/>
      <c r="CN124" s="951"/>
      <c r="CO124" s="952"/>
      <c r="CP124" s="916" t="s">
        <v>488</v>
      </c>
      <c r="CQ124" s="917"/>
      <c r="CR124" s="917"/>
      <c r="CS124" s="917"/>
      <c r="CT124" s="917"/>
      <c r="CU124" s="917"/>
      <c r="CV124" s="917"/>
      <c r="CW124" s="917"/>
      <c r="CX124" s="917"/>
      <c r="CY124" s="917"/>
      <c r="CZ124" s="917"/>
      <c r="DA124" s="917"/>
      <c r="DB124" s="917"/>
      <c r="DC124" s="917"/>
      <c r="DD124" s="917"/>
      <c r="DE124" s="917"/>
      <c r="DF124" s="918"/>
      <c r="DG124" s="840">
        <v>26007</v>
      </c>
      <c r="DH124" s="841"/>
      <c r="DI124" s="841"/>
      <c r="DJ124" s="841"/>
      <c r="DK124" s="842"/>
      <c r="DL124" s="843">
        <v>24015</v>
      </c>
      <c r="DM124" s="841"/>
      <c r="DN124" s="841"/>
      <c r="DO124" s="841"/>
      <c r="DP124" s="842"/>
      <c r="DQ124" s="843">
        <v>21981</v>
      </c>
      <c r="DR124" s="841"/>
      <c r="DS124" s="841"/>
      <c r="DT124" s="841"/>
      <c r="DU124" s="842"/>
      <c r="DV124" s="929">
        <v>0.2</v>
      </c>
      <c r="DW124" s="930"/>
      <c r="DX124" s="930"/>
      <c r="DY124" s="930"/>
      <c r="DZ124" s="931"/>
    </row>
    <row r="125" spans="1:130" s="246" customFormat="1" ht="26.25" customHeight="1" x14ac:dyDescent="0.15">
      <c r="A125" s="898"/>
      <c r="B125" s="899"/>
      <c r="C125" s="902" t="s">
        <v>470</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465</v>
      </c>
      <c r="AB125" s="858"/>
      <c r="AC125" s="858"/>
      <c r="AD125" s="858"/>
      <c r="AE125" s="859"/>
      <c r="AF125" s="860" t="s">
        <v>463</v>
      </c>
      <c r="AG125" s="858"/>
      <c r="AH125" s="858"/>
      <c r="AI125" s="858"/>
      <c r="AJ125" s="859"/>
      <c r="AK125" s="860" t="s">
        <v>463</v>
      </c>
      <c r="AL125" s="858"/>
      <c r="AM125" s="858"/>
      <c r="AN125" s="858"/>
      <c r="AO125" s="859"/>
      <c r="AP125" s="905" t="s">
        <v>463</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489</v>
      </c>
      <c r="CL125" s="933"/>
      <c r="CM125" s="933"/>
      <c r="CN125" s="933"/>
      <c r="CO125" s="934"/>
      <c r="CP125" s="941" t="s">
        <v>490</v>
      </c>
      <c r="CQ125" s="886"/>
      <c r="CR125" s="886"/>
      <c r="CS125" s="886"/>
      <c r="CT125" s="886"/>
      <c r="CU125" s="886"/>
      <c r="CV125" s="886"/>
      <c r="CW125" s="886"/>
      <c r="CX125" s="886"/>
      <c r="CY125" s="886"/>
      <c r="CZ125" s="886"/>
      <c r="DA125" s="886"/>
      <c r="DB125" s="886"/>
      <c r="DC125" s="886"/>
      <c r="DD125" s="886"/>
      <c r="DE125" s="886"/>
      <c r="DF125" s="887"/>
      <c r="DG125" s="942" t="s">
        <v>463</v>
      </c>
      <c r="DH125" s="923"/>
      <c r="DI125" s="923"/>
      <c r="DJ125" s="923"/>
      <c r="DK125" s="923"/>
      <c r="DL125" s="923" t="s">
        <v>471</v>
      </c>
      <c r="DM125" s="923"/>
      <c r="DN125" s="923"/>
      <c r="DO125" s="923"/>
      <c r="DP125" s="923"/>
      <c r="DQ125" s="923" t="s">
        <v>466</v>
      </c>
      <c r="DR125" s="923"/>
      <c r="DS125" s="923"/>
      <c r="DT125" s="923"/>
      <c r="DU125" s="923"/>
      <c r="DV125" s="924" t="s">
        <v>465</v>
      </c>
      <c r="DW125" s="924"/>
      <c r="DX125" s="924"/>
      <c r="DY125" s="924"/>
      <c r="DZ125" s="925"/>
    </row>
    <row r="126" spans="1:130" s="246" customFormat="1" ht="26.25" customHeight="1" thickBot="1" x14ac:dyDescent="0.2">
      <c r="A126" s="898"/>
      <c r="B126" s="899"/>
      <c r="C126" s="902" t="s">
        <v>473</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103813</v>
      </c>
      <c r="AB126" s="858"/>
      <c r="AC126" s="858"/>
      <c r="AD126" s="858"/>
      <c r="AE126" s="859"/>
      <c r="AF126" s="860">
        <v>103813</v>
      </c>
      <c r="AG126" s="858"/>
      <c r="AH126" s="858"/>
      <c r="AI126" s="858"/>
      <c r="AJ126" s="859"/>
      <c r="AK126" s="860">
        <v>101664</v>
      </c>
      <c r="AL126" s="858"/>
      <c r="AM126" s="858"/>
      <c r="AN126" s="858"/>
      <c r="AO126" s="859"/>
      <c r="AP126" s="905">
        <v>1.1000000000000001</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491</v>
      </c>
      <c r="CQ126" s="828"/>
      <c r="CR126" s="828"/>
      <c r="CS126" s="828"/>
      <c r="CT126" s="828"/>
      <c r="CU126" s="828"/>
      <c r="CV126" s="828"/>
      <c r="CW126" s="828"/>
      <c r="CX126" s="828"/>
      <c r="CY126" s="828"/>
      <c r="CZ126" s="828"/>
      <c r="DA126" s="828"/>
      <c r="DB126" s="828"/>
      <c r="DC126" s="828"/>
      <c r="DD126" s="828"/>
      <c r="DE126" s="828"/>
      <c r="DF126" s="829"/>
      <c r="DG126" s="894" t="s">
        <v>463</v>
      </c>
      <c r="DH126" s="895"/>
      <c r="DI126" s="895"/>
      <c r="DJ126" s="895"/>
      <c r="DK126" s="895"/>
      <c r="DL126" s="895" t="s">
        <v>463</v>
      </c>
      <c r="DM126" s="895"/>
      <c r="DN126" s="895"/>
      <c r="DO126" s="895"/>
      <c r="DP126" s="895"/>
      <c r="DQ126" s="895" t="s">
        <v>463</v>
      </c>
      <c r="DR126" s="895"/>
      <c r="DS126" s="895"/>
      <c r="DT126" s="895"/>
      <c r="DU126" s="895"/>
      <c r="DV126" s="872" t="s">
        <v>463</v>
      </c>
      <c r="DW126" s="872"/>
      <c r="DX126" s="872"/>
      <c r="DY126" s="872"/>
      <c r="DZ126" s="873"/>
    </row>
    <row r="127" spans="1:130" s="246" customFormat="1" ht="26.25" customHeight="1" x14ac:dyDescent="0.15">
      <c r="A127" s="900"/>
      <c r="B127" s="901"/>
      <c r="C127" s="919" t="s">
        <v>492</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465</v>
      </c>
      <c r="AB127" s="858"/>
      <c r="AC127" s="858"/>
      <c r="AD127" s="858"/>
      <c r="AE127" s="859"/>
      <c r="AF127" s="860" t="s">
        <v>466</v>
      </c>
      <c r="AG127" s="858"/>
      <c r="AH127" s="858"/>
      <c r="AI127" s="858"/>
      <c r="AJ127" s="859"/>
      <c r="AK127" s="860" t="s">
        <v>465</v>
      </c>
      <c r="AL127" s="858"/>
      <c r="AM127" s="858"/>
      <c r="AN127" s="858"/>
      <c r="AO127" s="859"/>
      <c r="AP127" s="905" t="s">
        <v>463</v>
      </c>
      <c r="AQ127" s="906"/>
      <c r="AR127" s="906"/>
      <c r="AS127" s="906"/>
      <c r="AT127" s="907"/>
      <c r="AU127" s="282"/>
      <c r="AV127" s="282"/>
      <c r="AW127" s="282"/>
      <c r="AX127" s="922" t="s">
        <v>493</v>
      </c>
      <c r="AY127" s="890"/>
      <c r="AZ127" s="890"/>
      <c r="BA127" s="890"/>
      <c r="BB127" s="890"/>
      <c r="BC127" s="890"/>
      <c r="BD127" s="890"/>
      <c r="BE127" s="891"/>
      <c r="BF127" s="889" t="s">
        <v>494</v>
      </c>
      <c r="BG127" s="890"/>
      <c r="BH127" s="890"/>
      <c r="BI127" s="890"/>
      <c r="BJ127" s="890"/>
      <c r="BK127" s="890"/>
      <c r="BL127" s="891"/>
      <c r="BM127" s="889" t="s">
        <v>495</v>
      </c>
      <c r="BN127" s="890"/>
      <c r="BO127" s="890"/>
      <c r="BP127" s="890"/>
      <c r="BQ127" s="890"/>
      <c r="BR127" s="890"/>
      <c r="BS127" s="891"/>
      <c r="BT127" s="889" t="s">
        <v>496</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497</v>
      </c>
      <c r="CQ127" s="828"/>
      <c r="CR127" s="828"/>
      <c r="CS127" s="828"/>
      <c r="CT127" s="828"/>
      <c r="CU127" s="828"/>
      <c r="CV127" s="828"/>
      <c r="CW127" s="828"/>
      <c r="CX127" s="828"/>
      <c r="CY127" s="828"/>
      <c r="CZ127" s="828"/>
      <c r="DA127" s="828"/>
      <c r="DB127" s="828"/>
      <c r="DC127" s="828"/>
      <c r="DD127" s="828"/>
      <c r="DE127" s="828"/>
      <c r="DF127" s="829"/>
      <c r="DG127" s="894" t="s">
        <v>463</v>
      </c>
      <c r="DH127" s="895"/>
      <c r="DI127" s="895"/>
      <c r="DJ127" s="895"/>
      <c r="DK127" s="895"/>
      <c r="DL127" s="895" t="s">
        <v>463</v>
      </c>
      <c r="DM127" s="895"/>
      <c r="DN127" s="895"/>
      <c r="DO127" s="895"/>
      <c r="DP127" s="895"/>
      <c r="DQ127" s="895" t="s">
        <v>463</v>
      </c>
      <c r="DR127" s="895"/>
      <c r="DS127" s="895"/>
      <c r="DT127" s="895"/>
      <c r="DU127" s="895"/>
      <c r="DV127" s="872" t="s">
        <v>439</v>
      </c>
      <c r="DW127" s="872"/>
      <c r="DX127" s="872"/>
      <c r="DY127" s="872"/>
      <c r="DZ127" s="873"/>
    </row>
    <row r="128" spans="1:130" s="246" customFormat="1" ht="26.25" customHeight="1" thickBot="1" x14ac:dyDescent="0.2">
      <c r="A128" s="874" t="s">
        <v>498</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499</v>
      </c>
      <c r="X128" s="876"/>
      <c r="Y128" s="876"/>
      <c r="Z128" s="877"/>
      <c r="AA128" s="878">
        <v>43739</v>
      </c>
      <c r="AB128" s="879"/>
      <c r="AC128" s="879"/>
      <c r="AD128" s="879"/>
      <c r="AE128" s="880"/>
      <c r="AF128" s="881">
        <v>46018</v>
      </c>
      <c r="AG128" s="879"/>
      <c r="AH128" s="879"/>
      <c r="AI128" s="879"/>
      <c r="AJ128" s="880"/>
      <c r="AK128" s="881">
        <v>56959</v>
      </c>
      <c r="AL128" s="879"/>
      <c r="AM128" s="879"/>
      <c r="AN128" s="879"/>
      <c r="AO128" s="880"/>
      <c r="AP128" s="882"/>
      <c r="AQ128" s="883"/>
      <c r="AR128" s="883"/>
      <c r="AS128" s="883"/>
      <c r="AT128" s="884"/>
      <c r="AU128" s="282"/>
      <c r="AV128" s="282"/>
      <c r="AW128" s="282"/>
      <c r="AX128" s="885" t="s">
        <v>500</v>
      </c>
      <c r="AY128" s="886"/>
      <c r="AZ128" s="886"/>
      <c r="BA128" s="886"/>
      <c r="BB128" s="886"/>
      <c r="BC128" s="886"/>
      <c r="BD128" s="886"/>
      <c r="BE128" s="887"/>
      <c r="BF128" s="864" t="s">
        <v>439</v>
      </c>
      <c r="BG128" s="865"/>
      <c r="BH128" s="865"/>
      <c r="BI128" s="865"/>
      <c r="BJ128" s="865"/>
      <c r="BK128" s="865"/>
      <c r="BL128" s="888"/>
      <c r="BM128" s="864">
        <v>13.17</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501</v>
      </c>
      <c r="CQ128" s="806"/>
      <c r="CR128" s="806"/>
      <c r="CS128" s="806"/>
      <c r="CT128" s="806"/>
      <c r="CU128" s="806"/>
      <c r="CV128" s="806"/>
      <c r="CW128" s="806"/>
      <c r="CX128" s="806"/>
      <c r="CY128" s="806"/>
      <c r="CZ128" s="806"/>
      <c r="DA128" s="806"/>
      <c r="DB128" s="806"/>
      <c r="DC128" s="806"/>
      <c r="DD128" s="806"/>
      <c r="DE128" s="806"/>
      <c r="DF128" s="807"/>
      <c r="DG128" s="868">
        <v>766190</v>
      </c>
      <c r="DH128" s="869"/>
      <c r="DI128" s="869"/>
      <c r="DJ128" s="869"/>
      <c r="DK128" s="869"/>
      <c r="DL128" s="869">
        <v>666891</v>
      </c>
      <c r="DM128" s="869"/>
      <c r="DN128" s="869"/>
      <c r="DO128" s="869"/>
      <c r="DP128" s="869"/>
      <c r="DQ128" s="869">
        <v>590302</v>
      </c>
      <c r="DR128" s="869"/>
      <c r="DS128" s="869"/>
      <c r="DT128" s="869"/>
      <c r="DU128" s="869"/>
      <c r="DV128" s="870">
        <v>6.5</v>
      </c>
      <c r="DW128" s="870"/>
      <c r="DX128" s="870"/>
      <c r="DY128" s="870"/>
      <c r="DZ128" s="871"/>
    </row>
    <row r="129" spans="1:131" s="246" customFormat="1" ht="26.25" customHeight="1" x14ac:dyDescent="0.15">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502</v>
      </c>
      <c r="X129" s="855"/>
      <c r="Y129" s="855"/>
      <c r="Z129" s="856"/>
      <c r="AA129" s="857">
        <v>11459961</v>
      </c>
      <c r="AB129" s="858"/>
      <c r="AC129" s="858"/>
      <c r="AD129" s="858"/>
      <c r="AE129" s="859"/>
      <c r="AF129" s="860">
        <v>11266890</v>
      </c>
      <c r="AG129" s="858"/>
      <c r="AH129" s="858"/>
      <c r="AI129" s="858"/>
      <c r="AJ129" s="859"/>
      <c r="AK129" s="860">
        <v>11113128</v>
      </c>
      <c r="AL129" s="858"/>
      <c r="AM129" s="858"/>
      <c r="AN129" s="858"/>
      <c r="AO129" s="859"/>
      <c r="AP129" s="861"/>
      <c r="AQ129" s="862"/>
      <c r="AR129" s="862"/>
      <c r="AS129" s="862"/>
      <c r="AT129" s="863"/>
      <c r="AU129" s="284"/>
      <c r="AV129" s="284"/>
      <c r="AW129" s="284"/>
      <c r="AX129" s="827" t="s">
        <v>503</v>
      </c>
      <c r="AY129" s="828"/>
      <c r="AZ129" s="828"/>
      <c r="BA129" s="828"/>
      <c r="BB129" s="828"/>
      <c r="BC129" s="828"/>
      <c r="BD129" s="828"/>
      <c r="BE129" s="829"/>
      <c r="BF129" s="847" t="s">
        <v>504</v>
      </c>
      <c r="BG129" s="848"/>
      <c r="BH129" s="848"/>
      <c r="BI129" s="848"/>
      <c r="BJ129" s="848"/>
      <c r="BK129" s="848"/>
      <c r="BL129" s="849"/>
      <c r="BM129" s="847">
        <v>18.170000000000002</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505</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506</v>
      </c>
      <c r="X130" s="855"/>
      <c r="Y130" s="855"/>
      <c r="Z130" s="856"/>
      <c r="AA130" s="857">
        <v>1996972</v>
      </c>
      <c r="AB130" s="858"/>
      <c r="AC130" s="858"/>
      <c r="AD130" s="858"/>
      <c r="AE130" s="859"/>
      <c r="AF130" s="860">
        <v>2001125</v>
      </c>
      <c r="AG130" s="858"/>
      <c r="AH130" s="858"/>
      <c r="AI130" s="858"/>
      <c r="AJ130" s="859"/>
      <c r="AK130" s="860">
        <v>1988888</v>
      </c>
      <c r="AL130" s="858"/>
      <c r="AM130" s="858"/>
      <c r="AN130" s="858"/>
      <c r="AO130" s="859"/>
      <c r="AP130" s="861"/>
      <c r="AQ130" s="862"/>
      <c r="AR130" s="862"/>
      <c r="AS130" s="862"/>
      <c r="AT130" s="863"/>
      <c r="AU130" s="284"/>
      <c r="AV130" s="284"/>
      <c r="AW130" s="284"/>
      <c r="AX130" s="827" t="s">
        <v>507</v>
      </c>
      <c r="AY130" s="828"/>
      <c r="AZ130" s="828"/>
      <c r="BA130" s="828"/>
      <c r="BB130" s="828"/>
      <c r="BC130" s="828"/>
      <c r="BD130" s="828"/>
      <c r="BE130" s="829"/>
      <c r="BF130" s="830">
        <v>10.199999999999999</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508</v>
      </c>
      <c r="X131" s="838"/>
      <c r="Y131" s="838"/>
      <c r="Z131" s="839"/>
      <c r="AA131" s="840">
        <v>9462989</v>
      </c>
      <c r="AB131" s="841"/>
      <c r="AC131" s="841"/>
      <c r="AD131" s="841"/>
      <c r="AE131" s="842"/>
      <c r="AF131" s="843">
        <v>9265765</v>
      </c>
      <c r="AG131" s="841"/>
      <c r="AH131" s="841"/>
      <c r="AI131" s="841"/>
      <c r="AJ131" s="842"/>
      <c r="AK131" s="843">
        <v>9124240</v>
      </c>
      <c r="AL131" s="841"/>
      <c r="AM131" s="841"/>
      <c r="AN131" s="841"/>
      <c r="AO131" s="842"/>
      <c r="AP131" s="844"/>
      <c r="AQ131" s="845"/>
      <c r="AR131" s="845"/>
      <c r="AS131" s="845"/>
      <c r="AT131" s="846"/>
      <c r="AU131" s="284"/>
      <c r="AV131" s="284"/>
      <c r="AW131" s="284"/>
      <c r="AX131" s="805" t="s">
        <v>509</v>
      </c>
      <c r="AY131" s="806"/>
      <c r="AZ131" s="806"/>
      <c r="BA131" s="806"/>
      <c r="BB131" s="806"/>
      <c r="BC131" s="806"/>
      <c r="BD131" s="806"/>
      <c r="BE131" s="807"/>
      <c r="BF131" s="808">
        <v>23.4</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510</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511</v>
      </c>
      <c r="W132" s="818"/>
      <c r="X132" s="818"/>
      <c r="Y132" s="818"/>
      <c r="Z132" s="819"/>
      <c r="AA132" s="820">
        <v>9.7849421569999997</v>
      </c>
      <c r="AB132" s="821"/>
      <c r="AC132" s="821"/>
      <c r="AD132" s="821"/>
      <c r="AE132" s="822"/>
      <c r="AF132" s="823">
        <v>10.18248358</v>
      </c>
      <c r="AG132" s="821"/>
      <c r="AH132" s="821"/>
      <c r="AI132" s="821"/>
      <c r="AJ132" s="822"/>
      <c r="AK132" s="823">
        <v>10.740774030000001</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512</v>
      </c>
      <c r="W133" s="797"/>
      <c r="X133" s="797"/>
      <c r="Y133" s="797"/>
      <c r="Z133" s="798"/>
      <c r="AA133" s="799">
        <v>9.6999999999999993</v>
      </c>
      <c r="AB133" s="800"/>
      <c r="AC133" s="800"/>
      <c r="AD133" s="800"/>
      <c r="AE133" s="801"/>
      <c r="AF133" s="799">
        <v>9.9</v>
      </c>
      <c r="AG133" s="800"/>
      <c r="AH133" s="800"/>
      <c r="AI133" s="800"/>
      <c r="AJ133" s="801"/>
      <c r="AK133" s="799">
        <v>10.199999999999999</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JlgCWyPJ8jcGC9S0MDfVGEAqZQRqUMn9qx9KBOC8OleftEhTj/JRhmzD5XXV/tKI+ftgrr1yeNdxaNBfaS6lqg==" saltValue="/t5jqo3fT0LH5s0UCWipA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513</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qyw8WqFgxmDhYcLxIi1lMhQnmIT2OmYoatmmwnoo9IT9+7kcMxXu4FRuXEmQPlzx1ZcrmENUZdKUngY3568Dyg==" saltValue="kTwnsfarm5TXt9Dd/5eu7g=="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RpK6CrNJzzu7kVD4VMKjcVYkY2esaWFVI4XPAktRA+pJBodACI93aZfL4aJjrvDRKmq0iJbDML0S6UMYuKq2Cw==" saltValue="O3JEKdq7tMAy2tnfFSdS+g=="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515</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5" t="s">
        <v>516</v>
      </c>
      <c r="AP7" s="303"/>
      <c r="AQ7" s="304" t="s">
        <v>517</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6"/>
      <c r="AP8" s="309" t="s">
        <v>518</v>
      </c>
      <c r="AQ8" s="310" t="s">
        <v>519</v>
      </c>
      <c r="AR8" s="311" t="s">
        <v>520</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9" t="s">
        <v>521</v>
      </c>
      <c r="AL9" s="1230"/>
      <c r="AM9" s="1230"/>
      <c r="AN9" s="1231"/>
      <c r="AO9" s="312">
        <v>3024079</v>
      </c>
      <c r="AP9" s="312">
        <v>95981</v>
      </c>
      <c r="AQ9" s="313">
        <v>90414</v>
      </c>
      <c r="AR9" s="314">
        <v>6.2</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9" t="s">
        <v>522</v>
      </c>
      <c r="AL10" s="1230"/>
      <c r="AM10" s="1230"/>
      <c r="AN10" s="1231"/>
      <c r="AO10" s="315">
        <v>83688</v>
      </c>
      <c r="AP10" s="315">
        <v>2656</v>
      </c>
      <c r="AQ10" s="316">
        <v>7325</v>
      </c>
      <c r="AR10" s="317">
        <v>-63.7</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9" t="s">
        <v>523</v>
      </c>
      <c r="AL11" s="1230"/>
      <c r="AM11" s="1230"/>
      <c r="AN11" s="1231"/>
      <c r="AO11" s="315">
        <v>447727</v>
      </c>
      <c r="AP11" s="315">
        <v>14210</v>
      </c>
      <c r="AQ11" s="316">
        <v>9426</v>
      </c>
      <c r="AR11" s="317">
        <v>50.8</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9" t="s">
        <v>524</v>
      </c>
      <c r="AL12" s="1230"/>
      <c r="AM12" s="1230"/>
      <c r="AN12" s="1231"/>
      <c r="AO12" s="315" t="s">
        <v>525</v>
      </c>
      <c r="AP12" s="315" t="s">
        <v>525</v>
      </c>
      <c r="AQ12" s="316">
        <v>1167</v>
      </c>
      <c r="AR12" s="317" t="s">
        <v>525</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9" t="s">
        <v>526</v>
      </c>
      <c r="AL13" s="1230"/>
      <c r="AM13" s="1230"/>
      <c r="AN13" s="1231"/>
      <c r="AO13" s="315" t="s">
        <v>525</v>
      </c>
      <c r="AP13" s="315" t="s">
        <v>525</v>
      </c>
      <c r="AQ13" s="316">
        <v>3</v>
      </c>
      <c r="AR13" s="317" t="s">
        <v>525</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9" t="s">
        <v>527</v>
      </c>
      <c r="AL14" s="1230"/>
      <c r="AM14" s="1230"/>
      <c r="AN14" s="1231"/>
      <c r="AO14" s="315">
        <v>64196</v>
      </c>
      <c r="AP14" s="315">
        <v>2038</v>
      </c>
      <c r="AQ14" s="316">
        <v>4078</v>
      </c>
      <c r="AR14" s="317">
        <v>-50</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9" t="s">
        <v>528</v>
      </c>
      <c r="AL15" s="1230"/>
      <c r="AM15" s="1230"/>
      <c r="AN15" s="1231"/>
      <c r="AO15" s="315">
        <v>144739</v>
      </c>
      <c r="AP15" s="315">
        <v>4594</v>
      </c>
      <c r="AQ15" s="316">
        <v>2195</v>
      </c>
      <c r="AR15" s="317">
        <v>109.3</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32" t="s">
        <v>529</v>
      </c>
      <c r="AL16" s="1233"/>
      <c r="AM16" s="1233"/>
      <c r="AN16" s="1234"/>
      <c r="AO16" s="315">
        <v>-371989</v>
      </c>
      <c r="AP16" s="315">
        <v>-11807</v>
      </c>
      <c r="AQ16" s="316">
        <v>-8893</v>
      </c>
      <c r="AR16" s="317">
        <v>32.799999999999997</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32" t="s">
        <v>186</v>
      </c>
      <c r="AL17" s="1233"/>
      <c r="AM17" s="1233"/>
      <c r="AN17" s="1234"/>
      <c r="AO17" s="315">
        <v>3392440</v>
      </c>
      <c r="AP17" s="315">
        <v>107673</v>
      </c>
      <c r="AQ17" s="316">
        <v>105714</v>
      </c>
      <c r="AR17" s="317">
        <v>1.9</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530</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531</v>
      </c>
      <c r="AP20" s="323" t="s">
        <v>532</v>
      </c>
      <c r="AQ20" s="324" t="s">
        <v>533</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6" t="s">
        <v>534</v>
      </c>
      <c r="AL21" s="1227"/>
      <c r="AM21" s="1227"/>
      <c r="AN21" s="1228"/>
      <c r="AO21" s="327">
        <v>9.27</v>
      </c>
      <c r="AP21" s="328">
        <v>10.07</v>
      </c>
      <c r="AQ21" s="329">
        <v>-0.8</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6" t="s">
        <v>535</v>
      </c>
      <c r="AL22" s="1227"/>
      <c r="AM22" s="1227"/>
      <c r="AN22" s="1228"/>
      <c r="AO22" s="332">
        <v>97.1</v>
      </c>
      <c r="AP22" s="333">
        <v>97.6</v>
      </c>
      <c r="AQ22" s="334">
        <v>-0.5</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538</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5" t="s">
        <v>516</v>
      </c>
      <c r="AP30" s="303"/>
      <c r="AQ30" s="304" t="s">
        <v>517</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6"/>
      <c r="AP31" s="309" t="s">
        <v>518</v>
      </c>
      <c r="AQ31" s="310" t="s">
        <v>519</v>
      </c>
      <c r="AR31" s="311" t="s">
        <v>520</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7" t="s">
        <v>539</v>
      </c>
      <c r="AL32" s="1218"/>
      <c r="AM32" s="1218"/>
      <c r="AN32" s="1219"/>
      <c r="AO32" s="342">
        <v>2629481</v>
      </c>
      <c r="AP32" s="342">
        <v>83457</v>
      </c>
      <c r="AQ32" s="343">
        <v>67110</v>
      </c>
      <c r="AR32" s="344">
        <v>24.4</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7" t="s">
        <v>540</v>
      </c>
      <c r="AL33" s="1218"/>
      <c r="AM33" s="1218"/>
      <c r="AN33" s="1219"/>
      <c r="AO33" s="342" t="s">
        <v>525</v>
      </c>
      <c r="AP33" s="342" t="s">
        <v>525</v>
      </c>
      <c r="AQ33" s="343" t="s">
        <v>525</v>
      </c>
      <c r="AR33" s="344" t="s">
        <v>525</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7" t="s">
        <v>541</v>
      </c>
      <c r="AL34" s="1218"/>
      <c r="AM34" s="1218"/>
      <c r="AN34" s="1219"/>
      <c r="AO34" s="342" t="s">
        <v>525</v>
      </c>
      <c r="AP34" s="342" t="s">
        <v>525</v>
      </c>
      <c r="AQ34" s="343">
        <v>6</v>
      </c>
      <c r="AR34" s="344" t="s">
        <v>525</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7" t="s">
        <v>542</v>
      </c>
      <c r="AL35" s="1218"/>
      <c r="AM35" s="1218"/>
      <c r="AN35" s="1219"/>
      <c r="AO35" s="342">
        <v>273875</v>
      </c>
      <c r="AP35" s="342">
        <v>8693</v>
      </c>
      <c r="AQ35" s="343">
        <v>17795</v>
      </c>
      <c r="AR35" s="344">
        <v>-51.1</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7" t="s">
        <v>543</v>
      </c>
      <c r="AL36" s="1218"/>
      <c r="AM36" s="1218"/>
      <c r="AN36" s="1219"/>
      <c r="AO36" s="342">
        <v>20841</v>
      </c>
      <c r="AP36" s="342">
        <v>661</v>
      </c>
      <c r="AQ36" s="343">
        <v>2500</v>
      </c>
      <c r="AR36" s="344">
        <v>-73.599999999999994</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7" t="s">
        <v>544</v>
      </c>
      <c r="AL37" s="1218"/>
      <c r="AM37" s="1218"/>
      <c r="AN37" s="1219"/>
      <c r="AO37" s="342">
        <v>101664</v>
      </c>
      <c r="AP37" s="342">
        <v>3227</v>
      </c>
      <c r="AQ37" s="343">
        <v>1001</v>
      </c>
      <c r="AR37" s="344">
        <v>222.4</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0" t="s">
        <v>545</v>
      </c>
      <c r="AL38" s="1221"/>
      <c r="AM38" s="1221"/>
      <c r="AN38" s="1222"/>
      <c r="AO38" s="345" t="s">
        <v>525</v>
      </c>
      <c r="AP38" s="345" t="s">
        <v>525</v>
      </c>
      <c r="AQ38" s="346">
        <v>4</v>
      </c>
      <c r="AR38" s="334" t="s">
        <v>525</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0" t="s">
        <v>546</v>
      </c>
      <c r="AL39" s="1221"/>
      <c r="AM39" s="1221"/>
      <c r="AN39" s="1222"/>
      <c r="AO39" s="342">
        <v>-56959</v>
      </c>
      <c r="AP39" s="342">
        <v>-1808</v>
      </c>
      <c r="AQ39" s="343">
        <v>-3748</v>
      </c>
      <c r="AR39" s="344">
        <v>-51.8</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7" t="s">
        <v>547</v>
      </c>
      <c r="AL40" s="1218"/>
      <c r="AM40" s="1218"/>
      <c r="AN40" s="1219"/>
      <c r="AO40" s="342">
        <v>-1988888</v>
      </c>
      <c r="AP40" s="342">
        <v>-63125</v>
      </c>
      <c r="AQ40" s="343">
        <v>-58908</v>
      </c>
      <c r="AR40" s="344">
        <v>7.2</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3" t="s">
        <v>299</v>
      </c>
      <c r="AL41" s="1224"/>
      <c r="AM41" s="1224"/>
      <c r="AN41" s="1225"/>
      <c r="AO41" s="342">
        <v>980014</v>
      </c>
      <c r="AP41" s="342">
        <v>31105</v>
      </c>
      <c r="AQ41" s="343">
        <v>25761</v>
      </c>
      <c r="AR41" s="344">
        <v>20.7</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548</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550</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0" t="s">
        <v>516</v>
      </c>
      <c r="AN49" s="1212" t="s">
        <v>551</v>
      </c>
      <c r="AO49" s="1213"/>
      <c r="AP49" s="1213"/>
      <c r="AQ49" s="1213"/>
      <c r="AR49" s="121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1"/>
      <c r="AN50" s="358" t="s">
        <v>552</v>
      </c>
      <c r="AO50" s="359" t="s">
        <v>553</v>
      </c>
      <c r="AP50" s="360" t="s">
        <v>554</v>
      </c>
      <c r="AQ50" s="361" t="s">
        <v>555</v>
      </c>
      <c r="AR50" s="362" t="s">
        <v>556</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557</v>
      </c>
      <c r="AL51" s="355"/>
      <c r="AM51" s="363">
        <v>2932922</v>
      </c>
      <c r="AN51" s="364">
        <v>88619</v>
      </c>
      <c r="AO51" s="365">
        <v>-12.8</v>
      </c>
      <c r="AP51" s="366">
        <v>83623</v>
      </c>
      <c r="AQ51" s="367">
        <v>-0.9</v>
      </c>
      <c r="AR51" s="368">
        <v>-11.9</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558</v>
      </c>
      <c r="AM52" s="371">
        <v>1554732</v>
      </c>
      <c r="AN52" s="372">
        <v>46976</v>
      </c>
      <c r="AO52" s="373">
        <v>-22.3</v>
      </c>
      <c r="AP52" s="374">
        <v>48787</v>
      </c>
      <c r="AQ52" s="375">
        <v>10</v>
      </c>
      <c r="AR52" s="376">
        <v>-32.299999999999997</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559</v>
      </c>
      <c r="AL53" s="355"/>
      <c r="AM53" s="363">
        <v>3091181</v>
      </c>
      <c r="AN53" s="364">
        <v>94454</v>
      </c>
      <c r="AO53" s="365">
        <v>6.6</v>
      </c>
      <c r="AP53" s="366">
        <v>87974</v>
      </c>
      <c r="AQ53" s="367">
        <v>5.2</v>
      </c>
      <c r="AR53" s="368">
        <v>1.4</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558</v>
      </c>
      <c r="AM54" s="371">
        <v>1639067</v>
      </c>
      <c r="AN54" s="372">
        <v>50083</v>
      </c>
      <c r="AO54" s="373">
        <v>6.6</v>
      </c>
      <c r="AP54" s="374">
        <v>48183</v>
      </c>
      <c r="AQ54" s="375">
        <v>-1.2</v>
      </c>
      <c r="AR54" s="376">
        <v>7.8</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560</v>
      </c>
      <c r="AL55" s="355"/>
      <c r="AM55" s="363">
        <v>3472317</v>
      </c>
      <c r="AN55" s="364">
        <v>107121</v>
      </c>
      <c r="AO55" s="365">
        <v>13.4</v>
      </c>
      <c r="AP55" s="366">
        <v>83280</v>
      </c>
      <c r="AQ55" s="367">
        <v>-5.3</v>
      </c>
      <c r="AR55" s="368">
        <v>18.7</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558</v>
      </c>
      <c r="AM56" s="371">
        <v>1199121</v>
      </c>
      <c r="AN56" s="372">
        <v>36993</v>
      </c>
      <c r="AO56" s="373">
        <v>-26.1</v>
      </c>
      <c r="AP56" s="374">
        <v>43123</v>
      </c>
      <c r="AQ56" s="375">
        <v>-10.5</v>
      </c>
      <c r="AR56" s="376">
        <v>-15.6</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561</v>
      </c>
      <c r="AL57" s="355"/>
      <c r="AM57" s="363">
        <v>4485692</v>
      </c>
      <c r="AN57" s="364">
        <v>140086</v>
      </c>
      <c r="AO57" s="365">
        <v>30.8</v>
      </c>
      <c r="AP57" s="366">
        <v>88968</v>
      </c>
      <c r="AQ57" s="367">
        <v>6.8</v>
      </c>
      <c r="AR57" s="368">
        <v>24</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558</v>
      </c>
      <c r="AM58" s="371">
        <v>1545111</v>
      </c>
      <c r="AN58" s="372">
        <v>48253</v>
      </c>
      <c r="AO58" s="373">
        <v>30.4</v>
      </c>
      <c r="AP58" s="374">
        <v>45482</v>
      </c>
      <c r="AQ58" s="375">
        <v>5.5</v>
      </c>
      <c r="AR58" s="376">
        <v>24.9</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562</v>
      </c>
      <c r="AL59" s="355"/>
      <c r="AM59" s="363">
        <v>4298196</v>
      </c>
      <c r="AN59" s="364">
        <v>136420</v>
      </c>
      <c r="AO59" s="365">
        <v>-2.6</v>
      </c>
      <c r="AP59" s="366">
        <v>85173</v>
      </c>
      <c r="AQ59" s="367">
        <v>-4.3</v>
      </c>
      <c r="AR59" s="368">
        <v>1.7</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558</v>
      </c>
      <c r="AM60" s="371">
        <v>1151668</v>
      </c>
      <c r="AN60" s="372">
        <v>36553</v>
      </c>
      <c r="AO60" s="373">
        <v>-24.2</v>
      </c>
      <c r="AP60" s="374">
        <v>43913</v>
      </c>
      <c r="AQ60" s="375">
        <v>-3.4</v>
      </c>
      <c r="AR60" s="376">
        <v>-20.8</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563</v>
      </c>
      <c r="AL61" s="377"/>
      <c r="AM61" s="378">
        <v>3656062</v>
      </c>
      <c r="AN61" s="379">
        <v>113340</v>
      </c>
      <c r="AO61" s="380">
        <v>7.1</v>
      </c>
      <c r="AP61" s="381">
        <v>85804</v>
      </c>
      <c r="AQ61" s="382">
        <v>0.3</v>
      </c>
      <c r="AR61" s="368">
        <v>6.8</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558</v>
      </c>
      <c r="AM62" s="371">
        <v>1417940</v>
      </c>
      <c r="AN62" s="372">
        <v>43772</v>
      </c>
      <c r="AO62" s="373">
        <v>-7.1</v>
      </c>
      <c r="AP62" s="374">
        <v>45898</v>
      </c>
      <c r="AQ62" s="375">
        <v>0.1</v>
      </c>
      <c r="AR62" s="376">
        <v>-7.2</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MIZCHXnUineQLq1S2HcdOotAjFj30OoEC8mE4e8SvlmchxhvGWNvgTa170fsCZ08T/hIf16OFQoiGc8YYCEaVQ==" saltValue="OioSZdiQXG+GDV0cfJVSP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qLML9V0yJ9oTJI1/v4dgtV1w3v2CtcFN/6kyS+XZmDwCMVjptLEeUC00dDErZFQNft0rrJMXapGIWdpfIdMQ2Q==" saltValue="XZZ5fQ/HZYj0MrTvxk3ud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ng5XdDK27jN6SiNbp8zPHVbult/hIHa1CuyLwcY51w3wX6mOjCw9AqHUThvBtjNx+ORqQsLDj8YTOlq+6g75wQ==" saltValue="sxYzOFbJxswvoiyeXczOW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15">
      <c r="B47" s="10"/>
      <c r="C47" s="1235" t="s">
        <v>3</v>
      </c>
      <c r="D47" s="1235"/>
      <c r="E47" s="1236"/>
      <c r="F47" s="11">
        <v>20.48</v>
      </c>
      <c r="G47" s="12">
        <v>21.55</v>
      </c>
      <c r="H47" s="12">
        <v>22.04</v>
      </c>
      <c r="I47" s="12">
        <v>22.84</v>
      </c>
      <c r="J47" s="13">
        <v>23.24</v>
      </c>
    </row>
    <row r="48" spans="2:10" ht="57.75" customHeight="1" x14ac:dyDescent="0.15">
      <c r="B48" s="14"/>
      <c r="C48" s="1237" t="s">
        <v>4</v>
      </c>
      <c r="D48" s="1237"/>
      <c r="E48" s="1238"/>
      <c r="F48" s="15">
        <v>4.1500000000000004</v>
      </c>
      <c r="G48" s="16">
        <v>4.33</v>
      </c>
      <c r="H48" s="16">
        <v>5.17</v>
      </c>
      <c r="I48" s="16">
        <v>5.57</v>
      </c>
      <c r="J48" s="17">
        <v>4.5199999999999996</v>
      </c>
    </row>
    <row r="49" spans="2:10" ht="57.75" customHeight="1" thickBot="1" x14ac:dyDescent="0.2">
      <c r="B49" s="18"/>
      <c r="C49" s="1239" t="s">
        <v>5</v>
      </c>
      <c r="D49" s="1239"/>
      <c r="E49" s="1240"/>
      <c r="F49" s="19">
        <v>0.05</v>
      </c>
      <c r="G49" s="20">
        <v>1.37</v>
      </c>
      <c r="H49" s="20">
        <v>0.99</v>
      </c>
      <c r="I49" s="20">
        <v>0.74</v>
      </c>
      <c r="J49" s="21" t="s">
        <v>572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VI0keuPbXYvwlFhP8j7bvfL6z7HwWglRwZ2rmRyQ6eny6oWCuF9pJKmiMrvNs5auTpv5vjHdt2GlFMOk4gOfJA==" saltValue="mxeSA8+6r/arK9ixDhxNF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15">
      <c r="A34" s="22"/>
      <c r="B34" s="31"/>
      <c r="C34" s="1247" t="s">
        <v>573</v>
      </c>
      <c r="D34" s="1247"/>
      <c r="E34" s="1248"/>
      <c r="F34" s="32">
        <v>5.97</v>
      </c>
      <c r="G34" s="33">
        <v>6.55</v>
      </c>
      <c r="H34" s="33">
        <v>8.2200000000000006</v>
      </c>
      <c r="I34" s="33">
        <v>9.19</v>
      </c>
      <c r="J34" s="34">
        <v>10.47</v>
      </c>
      <c r="K34" s="22"/>
      <c r="L34" s="22"/>
      <c r="M34" s="22"/>
      <c r="N34" s="22"/>
      <c r="O34" s="22"/>
      <c r="P34" s="22"/>
    </row>
    <row r="35" spans="1:16" ht="39" customHeight="1" x14ac:dyDescent="0.15">
      <c r="A35" s="22"/>
      <c r="B35" s="35"/>
      <c r="C35" s="1241" t="s">
        <v>574</v>
      </c>
      <c r="D35" s="1242"/>
      <c r="E35" s="1243"/>
      <c r="F35" s="36">
        <v>4.1500000000000004</v>
      </c>
      <c r="G35" s="37">
        <v>4.78</v>
      </c>
      <c r="H35" s="37">
        <v>5.24</v>
      </c>
      <c r="I35" s="37">
        <v>5.68</v>
      </c>
      <c r="J35" s="38">
        <v>5.84</v>
      </c>
      <c r="K35" s="22"/>
      <c r="L35" s="22"/>
      <c r="M35" s="22"/>
      <c r="N35" s="22"/>
      <c r="O35" s="22"/>
      <c r="P35" s="22"/>
    </row>
    <row r="36" spans="1:16" ht="39" customHeight="1" x14ac:dyDescent="0.15">
      <c r="A36" s="22"/>
      <c r="B36" s="35"/>
      <c r="C36" s="1241" t="s">
        <v>575</v>
      </c>
      <c r="D36" s="1242"/>
      <c r="E36" s="1243"/>
      <c r="F36" s="36">
        <v>1.58</v>
      </c>
      <c r="G36" s="37">
        <v>2.29</v>
      </c>
      <c r="H36" s="37">
        <v>3.13</v>
      </c>
      <c r="I36" s="37">
        <v>3.32</v>
      </c>
      <c r="J36" s="38">
        <v>3.92</v>
      </c>
      <c r="K36" s="22"/>
      <c r="L36" s="22"/>
      <c r="M36" s="22"/>
      <c r="N36" s="22"/>
      <c r="O36" s="22"/>
      <c r="P36" s="22"/>
    </row>
    <row r="37" spans="1:16" ht="39" customHeight="1" x14ac:dyDescent="0.15">
      <c r="A37" s="22"/>
      <c r="B37" s="35"/>
      <c r="C37" s="1241" t="s">
        <v>576</v>
      </c>
      <c r="D37" s="1242"/>
      <c r="E37" s="1243"/>
      <c r="F37" s="36">
        <v>1.96</v>
      </c>
      <c r="G37" s="37">
        <v>1.79</v>
      </c>
      <c r="H37" s="37">
        <v>1.78</v>
      </c>
      <c r="I37" s="37">
        <v>2.72</v>
      </c>
      <c r="J37" s="38">
        <v>2.0099999999999998</v>
      </c>
      <c r="K37" s="22"/>
      <c r="L37" s="22"/>
      <c r="M37" s="22"/>
      <c r="N37" s="22"/>
      <c r="O37" s="22"/>
      <c r="P37" s="22"/>
    </row>
    <row r="38" spans="1:16" ht="39" customHeight="1" x14ac:dyDescent="0.15">
      <c r="A38" s="22"/>
      <c r="B38" s="35"/>
      <c r="C38" s="1241" t="s">
        <v>577</v>
      </c>
      <c r="D38" s="1242"/>
      <c r="E38" s="1243"/>
      <c r="F38" s="36">
        <v>0.06</v>
      </c>
      <c r="G38" s="37">
        <v>0.05</v>
      </c>
      <c r="H38" s="37">
        <v>0.04</v>
      </c>
      <c r="I38" s="37">
        <v>0.03</v>
      </c>
      <c r="J38" s="38">
        <v>0.02</v>
      </c>
      <c r="K38" s="22"/>
      <c r="L38" s="22"/>
      <c r="M38" s="22"/>
      <c r="N38" s="22"/>
      <c r="O38" s="22"/>
      <c r="P38" s="22"/>
    </row>
    <row r="39" spans="1:16" ht="39" customHeight="1" x14ac:dyDescent="0.15">
      <c r="A39" s="22"/>
      <c r="B39" s="35"/>
      <c r="C39" s="1241" t="s">
        <v>578</v>
      </c>
      <c r="D39" s="1242"/>
      <c r="E39" s="1243"/>
      <c r="F39" s="36">
        <v>0.02</v>
      </c>
      <c r="G39" s="37">
        <v>0.03</v>
      </c>
      <c r="H39" s="37">
        <v>0.01</v>
      </c>
      <c r="I39" s="37">
        <v>0.01</v>
      </c>
      <c r="J39" s="38">
        <v>0.01</v>
      </c>
      <c r="K39" s="22"/>
      <c r="L39" s="22"/>
      <c r="M39" s="22"/>
      <c r="N39" s="22"/>
      <c r="O39" s="22"/>
      <c r="P39" s="22"/>
    </row>
    <row r="40" spans="1:16" ht="39" customHeight="1" x14ac:dyDescent="0.15">
      <c r="A40" s="22"/>
      <c r="B40" s="35"/>
      <c r="C40" s="1241" t="s">
        <v>579</v>
      </c>
      <c r="D40" s="1242"/>
      <c r="E40" s="1243"/>
      <c r="F40" s="36">
        <v>0</v>
      </c>
      <c r="G40" s="37">
        <v>0.01</v>
      </c>
      <c r="H40" s="37">
        <v>0</v>
      </c>
      <c r="I40" s="37">
        <v>0</v>
      </c>
      <c r="J40" s="38">
        <v>0</v>
      </c>
      <c r="K40" s="22"/>
      <c r="L40" s="22"/>
      <c r="M40" s="22"/>
      <c r="N40" s="22"/>
      <c r="O40" s="22"/>
      <c r="P40" s="22"/>
    </row>
    <row r="41" spans="1:16" ht="39" customHeight="1" x14ac:dyDescent="0.15">
      <c r="A41" s="22"/>
      <c r="B41" s="35"/>
      <c r="C41" s="1241" t="s">
        <v>580</v>
      </c>
      <c r="D41" s="1242"/>
      <c r="E41" s="1243"/>
      <c r="F41" s="36">
        <v>0</v>
      </c>
      <c r="G41" s="37">
        <v>0</v>
      </c>
      <c r="H41" s="37">
        <v>0</v>
      </c>
      <c r="I41" s="37">
        <v>0</v>
      </c>
      <c r="J41" s="38">
        <v>0</v>
      </c>
      <c r="K41" s="22"/>
      <c r="L41" s="22"/>
      <c r="M41" s="22"/>
      <c r="N41" s="22"/>
      <c r="O41" s="22"/>
      <c r="P41" s="22"/>
    </row>
    <row r="42" spans="1:16" ht="39" customHeight="1" x14ac:dyDescent="0.15">
      <c r="A42" s="22"/>
      <c r="B42" s="39"/>
      <c r="C42" s="1241" t="s">
        <v>581</v>
      </c>
      <c r="D42" s="1242"/>
      <c r="E42" s="1243"/>
      <c r="F42" s="36" t="s">
        <v>525</v>
      </c>
      <c r="G42" s="37" t="s">
        <v>525</v>
      </c>
      <c r="H42" s="37" t="s">
        <v>525</v>
      </c>
      <c r="I42" s="37" t="s">
        <v>525</v>
      </c>
      <c r="J42" s="38" t="s">
        <v>525</v>
      </c>
      <c r="K42" s="22"/>
      <c r="L42" s="22"/>
      <c r="M42" s="22"/>
      <c r="N42" s="22"/>
      <c r="O42" s="22"/>
      <c r="P42" s="22"/>
    </row>
    <row r="43" spans="1:16" ht="39" customHeight="1" thickBot="1" x14ac:dyDescent="0.2">
      <c r="A43" s="22"/>
      <c r="B43" s="40"/>
      <c r="C43" s="1244" t="s">
        <v>582</v>
      </c>
      <c r="D43" s="1245"/>
      <c r="E43" s="1246"/>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XIMb2o/ijzSRF4Ezh/gEVH0VbP2c9z1qAMS6DsvxORyayCkiyE55Vctffzu4du4c9wMScX329DVk56tKvsH+Lw==" saltValue="my7YSgwX0Y383H1YRzr+F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15">
      <c r="A45" s="48"/>
      <c r="B45" s="1267" t="s">
        <v>11</v>
      </c>
      <c r="C45" s="1268"/>
      <c r="D45" s="58"/>
      <c r="E45" s="1273" t="s">
        <v>12</v>
      </c>
      <c r="F45" s="1273"/>
      <c r="G45" s="1273"/>
      <c r="H45" s="1273"/>
      <c r="I45" s="1273"/>
      <c r="J45" s="1274"/>
      <c r="K45" s="59">
        <v>2603</v>
      </c>
      <c r="L45" s="60">
        <v>2606</v>
      </c>
      <c r="M45" s="60">
        <v>2564</v>
      </c>
      <c r="N45" s="60">
        <v>2573</v>
      </c>
      <c r="O45" s="61">
        <v>2629</v>
      </c>
      <c r="P45" s="48"/>
      <c r="Q45" s="48"/>
      <c r="R45" s="48"/>
      <c r="S45" s="48"/>
      <c r="T45" s="48"/>
      <c r="U45" s="48"/>
    </row>
    <row r="46" spans="1:21" ht="30.75" customHeight="1" x14ac:dyDescent="0.15">
      <c r="A46" s="48"/>
      <c r="B46" s="1269"/>
      <c r="C46" s="1270"/>
      <c r="D46" s="62"/>
      <c r="E46" s="1251" t="s">
        <v>13</v>
      </c>
      <c r="F46" s="1251"/>
      <c r="G46" s="1251"/>
      <c r="H46" s="1251"/>
      <c r="I46" s="1251"/>
      <c r="J46" s="1252"/>
      <c r="K46" s="63" t="s">
        <v>525</v>
      </c>
      <c r="L46" s="64" t="s">
        <v>525</v>
      </c>
      <c r="M46" s="64" t="s">
        <v>525</v>
      </c>
      <c r="N46" s="64" t="s">
        <v>525</v>
      </c>
      <c r="O46" s="65" t="s">
        <v>525</v>
      </c>
      <c r="P46" s="48"/>
      <c r="Q46" s="48"/>
      <c r="R46" s="48"/>
      <c r="S46" s="48"/>
      <c r="T46" s="48"/>
      <c r="U46" s="48"/>
    </row>
    <row r="47" spans="1:21" ht="30.75" customHeight="1" x14ac:dyDescent="0.15">
      <c r="A47" s="48"/>
      <c r="B47" s="1269"/>
      <c r="C47" s="1270"/>
      <c r="D47" s="62"/>
      <c r="E47" s="1251" t="s">
        <v>14</v>
      </c>
      <c r="F47" s="1251"/>
      <c r="G47" s="1251"/>
      <c r="H47" s="1251"/>
      <c r="I47" s="1251"/>
      <c r="J47" s="1252"/>
      <c r="K47" s="63" t="s">
        <v>525</v>
      </c>
      <c r="L47" s="64" t="s">
        <v>525</v>
      </c>
      <c r="M47" s="64" t="s">
        <v>525</v>
      </c>
      <c r="N47" s="64" t="s">
        <v>525</v>
      </c>
      <c r="O47" s="65" t="s">
        <v>525</v>
      </c>
      <c r="P47" s="48"/>
      <c r="Q47" s="48"/>
      <c r="R47" s="48"/>
      <c r="S47" s="48"/>
      <c r="T47" s="48"/>
      <c r="U47" s="48"/>
    </row>
    <row r="48" spans="1:21" ht="30.75" customHeight="1" x14ac:dyDescent="0.15">
      <c r="A48" s="48"/>
      <c r="B48" s="1269"/>
      <c r="C48" s="1270"/>
      <c r="D48" s="62"/>
      <c r="E48" s="1251" t="s">
        <v>15</v>
      </c>
      <c r="F48" s="1251"/>
      <c r="G48" s="1251"/>
      <c r="H48" s="1251"/>
      <c r="I48" s="1251"/>
      <c r="J48" s="1252"/>
      <c r="K48" s="63">
        <v>288</v>
      </c>
      <c r="L48" s="64">
        <v>318</v>
      </c>
      <c r="M48" s="64">
        <v>279</v>
      </c>
      <c r="N48" s="64">
        <v>294</v>
      </c>
      <c r="O48" s="65">
        <v>274</v>
      </c>
      <c r="P48" s="48"/>
      <c r="Q48" s="48"/>
      <c r="R48" s="48"/>
      <c r="S48" s="48"/>
      <c r="T48" s="48"/>
      <c r="U48" s="48"/>
    </row>
    <row r="49" spans="1:21" ht="30.75" customHeight="1" x14ac:dyDescent="0.15">
      <c r="A49" s="48"/>
      <c r="B49" s="1269"/>
      <c r="C49" s="1270"/>
      <c r="D49" s="62"/>
      <c r="E49" s="1251" t="s">
        <v>16</v>
      </c>
      <c r="F49" s="1251"/>
      <c r="G49" s="1251"/>
      <c r="H49" s="1251"/>
      <c r="I49" s="1251"/>
      <c r="J49" s="1252"/>
      <c r="K49" s="63">
        <v>4</v>
      </c>
      <c r="L49" s="64">
        <v>5</v>
      </c>
      <c r="M49" s="64">
        <v>20</v>
      </c>
      <c r="N49" s="64">
        <v>20</v>
      </c>
      <c r="O49" s="65">
        <v>21</v>
      </c>
      <c r="P49" s="48"/>
      <c r="Q49" s="48"/>
      <c r="R49" s="48"/>
      <c r="S49" s="48"/>
      <c r="T49" s="48"/>
      <c r="U49" s="48"/>
    </row>
    <row r="50" spans="1:21" ht="30.75" customHeight="1" x14ac:dyDescent="0.15">
      <c r="A50" s="48"/>
      <c r="B50" s="1269"/>
      <c r="C50" s="1270"/>
      <c r="D50" s="62"/>
      <c r="E50" s="1251" t="s">
        <v>17</v>
      </c>
      <c r="F50" s="1251"/>
      <c r="G50" s="1251"/>
      <c r="H50" s="1251"/>
      <c r="I50" s="1251"/>
      <c r="J50" s="1252"/>
      <c r="K50" s="63">
        <v>104</v>
      </c>
      <c r="L50" s="64">
        <v>104</v>
      </c>
      <c r="M50" s="64">
        <v>104</v>
      </c>
      <c r="N50" s="64">
        <v>104</v>
      </c>
      <c r="O50" s="65">
        <v>102</v>
      </c>
      <c r="P50" s="48"/>
      <c r="Q50" s="48"/>
      <c r="R50" s="48"/>
      <c r="S50" s="48"/>
      <c r="T50" s="48"/>
      <c r="U50" s="48"/>
    </row>
    <row r="51" spans="1:21" ht="30.75" customHeight="1" x14ac:dyDescent="0.15">
      <c r="A51" s="48"/>
      <c r="B51" s="1271"/>
      <c r="C51" s="1272"/>
      <c r="D51" s="66"/>
      <c r="E51" s="1251" t="s">
        <v>18</v>
      </c>
      <c r="F51" s="1251"/>
      <c r="G51" s="1251"/>
      <c r="H51" s="1251"/>
      <c r="I51" s="1251"/>
      <c r="J51" s="1252"/>
      <c r="K51" s="63">
        <v>0</v>
      </c>
      <c r="L51" s="64">
        <v>0</v>
      </c>
      <c r="M51" s="64">
        <v>0</v>
      </c>
      <c r="N51" s="64" t="s">
        <v>525</v>
      </c>
      <c r="O51" s="65" t="s">
        <v>525</v>
      </c>
      <c r="P51" s="48"/>
      <c r="Q51" s="48"/>
      <c r="R51" s="48"/>
      <c r="S51" s="48"/>
      <c r="T51" s="48"/>
      <c r="U51" s="48"/>
    </row>
    <row r="52" spans="1:21" ht="30.75" customHeight="1" x14ac:dyDescent="0.15">
      <c r="A52" s="48"/>
      <c r="B52" s="1249" t="s">
        <v>19</v>
      </c>
      <c r="C52" s="1250"/>
      <c r="D52" s="66"/>
      <c r="E52" s="1251" t="s">
        <v>20</v>
      </c>
      <c r="F52" s="1251"/>
      <c r="G52" s="1251"/>
      <c r="H52" s="1251"/>
      <c r="I52" s="1251"/>
      <c r="J52" s="1252"/>
      <c r="K52" s="63">
        <v>2083</v>
      </c>
      <c r="L52" s="64">
        <v>2098</v>
      </c>
      <c r="M52" s="64">
        <v>2041</v>
      </c>
      <c r="N52" s="64">
        <v>2047</v>
      </c>
      <c r="O52" s="65">
        <v>2046</v>
      </c>
      <c r="P52" s="48"/>
      <c r="Q52" s="48"/>
      <c r="R52" s="48"/>
      <c r="S52" s="48"/>
      <c r="T52" s="48"/>
      <c r="U52" s="48"/>
    </row>
    <row r="53" spans="1:21" ht="30.75" customHeight="1" thickBot="1" x14ac:dyDescent="0.2">
      <c r="A53" s="48"/>
      <c r="B53" s="1253" t="s">
        <v>21</v>
      </c>
      <c r="C53" s="1254"/>
      <c r="D53" s="67"/>
      <c r="E53" s="1255" t="s">
        <v>22</v>
      </c>
      <c r="F53" s="1255"/>
      <c r="G53" s="1255"/>
      <c r="H53" s="1255"/>
      <c r="I53" s="1255"/>
      <c r="J53" s="1256"/>
      <c r="K53" s="68">
        <v>916</v>
      </c>
      <c r="L53" s="69">
        <v>935</v>
      </c>
      <c r="M53" s="69">
        <v>926</v>
      </c>
      <c r="N53" s="69">
        <v>944</v>
      </c>
      <c r="O53" s="70">
        <v>980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583</v>
      </c>
      <c r="L56" s="80" t="s">
        <v>584</v>
      </c>
      <c r="M56" s="80" t="s">
        <v>585</v>
      </c>
      <c r="N56" s="80" t="s">
        <v>586</v>
      </c>
      <c r="O56" s="81" t="s">
        <v>587</v>
      </c>
      <c r="P56" s="48"/>
      <c r="Q56" s="48"/>
      <c r="R56" s="48"/>
      <c r="S56" s="48"/>
      <c r="T56" s="48"/>
      <c r="U56" s="48"/>
    </row>
    <row r="57" spans="1:21" ht="31.5" customHeight="1" x14ac:dyDescent="0.15">
      <c r="B57" s="1257" t="s">
        <v>25</v>
      </c>
      <c r="C57" s="1258"/>
      <c r="D57" s="1261" t="s">
        <v>26</v>
      </c>
      <c r="E57" s="1262"/>
      <c r="F57" s="1262"/>
      <c r="G57" s="1262"/>
      <c r="H57" s="1262"/>
      <c r="I57" s="1262"/>
      <c r="J57" s="1263"/>
      <c r="K57" s="82" t="s">
        <v>608</v>
      </c>
      <c r="L57" s="83" t="s">
        <v>608</v>
      </c>
      <c r="M57" s="83" t="s">
        <v>608</v>
      </c>
      <c r="N57" s="83" t="s">
        <v>608</v>
      </c>
      <c r="O57" s="84" t="s">
        <v>608</v>
      </c>
    </row>
    <row r="58" spans="1:21" ht="31.5" customHeight="1" thickBot="1" x14ac:dyDescent="0.2">
      <c r="B58" s="1259"/>
      <c r="C58" s="1260"/>
      <c r="D58" s="1264" t="s">
        <v>27</v>
      </c>
      <c r="E58" s="1265"/>
      <c r="F58" s="1265"/>
      <c r="G58" s="1265"/>
      <c r="H58" s="1265"/>
      <c r="I58" s="1265"/>
      <c r="J58" s="1266"/>
      <c r="K58" s="85" t="s">
        <v>609</v>
      </c>
      <c r="L58" s="86" t="s">
        <v>608</v>
      </c>
      <c r="M58" s="86" t="s">
        <v>608</v>
      </c>
      <c r="N58" s="86" t="s">
        <v>608</v>
      </c>
      <c r="O58" s="87" t="s">
        <v>608</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wJJqUQOSu4ZEZinV3aIZP9Rmsgl0qvA4H0J+CsQDxxtrFyFYgjGghvorL4Rh9DjVX+Ql5Vp5wDGFmgTEWoG7g==" saltValue="8HKS0+mIveoKFAEwere7a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567</v>
      </c>
      <c r="J40" s="99" t="s">
        <v>568</v>
      </c>
      <c r="K40" s="99" t="s">
        <v>569</v>
      </c>
      <c r="L40" s="99" t="s">
        <v>570</v>
      </c>
      <c r="M40" s="100" t="s">
        <v>571</v>
      </c>
    </row>
    <row r="41" spans="2:13" ht="27.75" customHeight="1" x14ac:dyDescent="0.15">
      <c r="B41" s="1287" t="s">
        <v>30</v>
      </c>
      <c r="C41" s="1288"/>
      <c r="D41" s="101"/>
      <c r="E41" s="1289" t="s">
        <v>31</v>
      </c>
      <c r="F41" s="1289"/>
      <c r="G41" s="1289"/>
      <c r="H41" s="1290"/>
      <c r="I41" s="102">
        <v>24167</v>
      </c>
      <c r="J41" s="103">
        <v>24259</v>
      </c>
      <c r="K41" s="103">
        <v>23859</v>
      </c>
      <c r="L41" s="103">
        <v>23630</v>
      </c>
      <c r="M41" s="104">
        <v>23099</v>
      </c>
    </row>
    <row r="42" spans="2:13" ht="27.75" customHeight="1" x14ac:dyDescent="0.15">
      <c r="B42" s="1277"/>
      <c r="C42" s="1278"/>
      <c r="D42" s="105"/>
      <c r="E42" s="1281" t="s">
        <v>32</v>
      </c>
      <c r="F42" s="1281"/>
      <c r="G42" s="1281"/>
      <c r="H42" s="1282"/>
      <c r="I42" s="106">
        <v>1369</v>
      </c>
      <c r="J42" s="107">
        <v>1201</v>
      </c>
      <c r="K42" s="107">
        <v>267</v>
      </c>
      <c r="L42" s="107">
        <v>185</v>
      </c>
      <c r="M42" s="108">
        <v>89</v>
      </c>
    </row>
    <row r="43" spans="2:13" ht="27.75" customHeight="1" x14ac:dyDescent="0.15">
      <c r="B43" s="1277"/>
      <c r="C43" s="1278"/>
      <c r="D43" s="105"/>
      <c r="E43" s="1281" t="s">
        <v>33</v>
      </c>
      <c r="F43" s="1281"/>
      <c r="G43" s="1281"/>
      <c r="H43" s="1282"/>
      <c r="I43" s="106">
        <v>2794</v>
      </c>
      <c r="J43" s="107">
        <v>2739</v>
      </c>
      <c r="K43" s="107">
        <v>2606</v>
      </c>
      <c r="L43" s="107">
        <v>2416</v>
      </c>
      <c r="M43" s="108">
        <v>2353</v>
      </c>
    </row>
    <row r="44" spans="2:13" ht="27.75" customHeight="1" x14ac:dyDescent="0.15">
      <c r="B44" s="1277"/>
      <c r="C44" s="1278"/>
      <c r="D44" s="105"/>
      <c r="E44" s="1281" t="s">
        <v>34</v>
      </c>
      <c r="F44" s="1281"/>
      <c r="G44" s="1281"/>
      <c r="H44" s="1282"/>
      <c r="I44" s="106">
        <v>123</v>
      </c>
      <c r="J44" s="107">
        <v>130</v>
      </c>
      <c r="K44" s="107">
        <v>117</v>
      </c>
      <c r="L44" s="107">
        <v>110</v>
      </c>
      <c r="M44" s="108">
        <v>137</v>
      </c>
    </row>
    <row r="45" spans="2:13" ht="27.75" customHeight="1" x14ac:dyDescent="0.15">
      <c r="B45" s="1277"/>
      <c r="C45" s="1278"/>
      <c r="D45" s="105"/>
      <c r="E45" s="1281" t="s">
        <v>35</v>
      </c>
      <c r="F45" s="1281"/>
      <c r="G45" s="1281"/>
      <c r="H45" s="1282"/>
      <c r="I45" s="106">
        <v>3129</v>
      </c>
      <c r="J45" s="107">
        <v>2912</v>
      </c>
      <c r="K45" s="107">
        <v>2729</v>
      </c>
      <c r="L45" s="107">
        <v>2549</v>
      </c>
      <c r="M45" s="108">
        <v>2307</v>
      </c>
    </row>
    <row r="46" spans="2:13" ht="27.75" customHeight="1" x14ac:dyDescent="0.15">
      <c r="B46" s="1277"/>
      <c r="C46" s="1278"/>
      <c r="D46" s="109"/>
      <c r="E46" s="1281" t="s">
        <v>36</v>
      </c>
      <c r="F46" s="1281"/>
      <c r="G46" s="1281"/>
      <c r="H46" s="1282"/>
      <c r="I46" s="106" t="s">
        <v>525</v>
      </c>
      <c r="J46" s="107" t="s">
        <v>525</v>
      </c>
      <c r="K46" s="107">
        <v>766</v>
      </c>
      <c r="L46" s="107">
        <v>667</v>
      </c>
      <c r="M46" s="108">
        <v>590</v>
      </c>
    </row>
    <row r="47" spans="2:13" ht="27.75" customHeight="1" x14ac:dyDescent="0.15">
      <c r="B47" s="1277"/>
      <c r="C47" s="1278"/>
      <c r="D47" s="110"/>
      <c r="E47" s="1291" t="s">
        <v>37</v>
      </c>
      <c r="F47" s="1292"/>
      <c r="G47" s="1292"/>
      <c r="H47" s="1293"/>
      <c r="I47" s="106" t="s">
        <v>525</v>
      </c>
      <c r="J47" s="107" t="s">
        <v>525</v>
      </c>
      <c r="K47" s="107" t="s">
        <v>525</v>
      </c>
      <c r="L47" s="107" t="s">
        <v>525</v>
      </c>
      <c r="M47" s="108" t="s">
        <v>525</v>
      </c>
    </row>
    <row r="48" spans="2:13" ht="27.75" customHeight="1" x14ac:dyDescent="0.15">
      <c r="B48" s="1277"/>
      <c r="C48" s="1278"/>
      <c r="D48" s="105"/>
      <c r="E48" s="1281" t="s">
        <v>38</v>
      </c>
      <c r="F48" s="1281"/>
      <c r="G48" s="1281"/>
      <c r="H48" s="1282"/>
      <c r="I48" s="106" t="s">
        <v>525</v>
      </c>
      <c r="J48" s="107" t="s">
        <v>525</v>
      </c>
      <c r="K48" s="107" t="s">
        <v>525</v>
      </c>
      <c r="L48" s="107" t="s">
        <v>525</v>
      </c>
      <c r="M48" s="108" t="s">
        <v>525</v>
      </c>
    </row>
    <row r="49" spans="2:13" ht="27.75" customHeight="1" x14ac:dyDescent="0.15">
      <c r="B49" s="1279"/>
      <c r="C49" s="1280"/>
      <c r="D49" s="105"/>
      <c r="E49" s="1281" t="s">
        <v>39</v>
      </c>
      <c r="F49" s="1281"/>
      <c r="G49" s="1281"/>
      <c r="H49" s="1282"/>
      <c r="I49" s="106" t="s">
        <v>525</v>
      </c>
      <c r="J49" s="107" t="s">
        <v>525</v>
      </c>
      <c r="K49" s="107" t="s">
        <v>525</v>
      </c>
      <c r="L49" s="107" t="s">
        <v>525</v>
      </c>
      <c r="M49" s="108" t="s">
        <v>525</v>
      </c>
    </row>
    <row r="50" spans="2:13" ht="27.75" customHeight="1" x14ac:dyDescent="0.15">
      <c r="B50" s="1275" t="s">
        <v>40</v>
      </c>
      <c r="C50" s="1276"/>
      <c r="D50" s="111"/>
      <c r="E50" s="1281" t="s">
        <v>41</v>
      </c>
      <c r="F50" s="1281"/>
      <c r="G50" s="1281"/>
      <c r="H50" s="1282"/>
      <c r="I50" s="106">
        <v>5207</v>
      </c>
      <c r="J50" s="107">
        <v>5542</v>
      </c>
      <c r="K50" s="107">
        <v>5991</v>
      </c>
      <c r="L50" s="107">
        <v>6479</v>
      </c>
      <c r="M50" s="108">
        <v>6757</v>
      </c>
    </row>
    <row r="51" spans="2:13" ht="27.75" customHeight="1" x14ac:dyDescent="0.15">
      <c r="B51" s="1277"/>
      <c r="C51" s="1278"/>
      <c r="D51" s="105"/>
      <c r="E51" s="1281" t="s">
        <v>42</v>
      </c>
      <c r="F51" s="1281"/>
      <c r="G51" s="1281"/>
      <c r="H51" s="1282"/>
      <c r="I51" s="106">
        <v>625</v>
      </c>
      <c r="J51" s="107">
        <v>669</v>
      </c>
      <c r="K51" s="107">
        <v>719</v>
      </c>
      <c r="L51" s="107">
        <v>729</v>
      </c>
      <c r="M51" s="108">
        <v>733</v>
      </c>
    </row>
    <row r="52" spans="2:13" ht="27.75" customHeight="1" x14ac:dyDescent="0.15">
      <c r="B52" s="1279"/>
      <c r="C52" s="1280"/>
      <c r="D52" s="105"/>
      <c r="E52" s="1281" t="s">
        <v>43</v>
      </c>
      <c r="F52" s="1281"/>
      <c r="G52" s="1281"/>
      <c r="H52" s="1282"/>
      <c r="I52" s="106">
        <v>19642</v>
      </c>
      <c r="J52" s="107">
        <v>19729</v>
      </c>
      <c r="K52" s="107">
        <v>19393</v>
      </c>
      <c r="L52" s="107">
        <v>19182</v>
      </c>
      <c r="M52" s="108">
        <v>18946</v>
      </c>
    </row>
    <row r="53" spans="2:13" ht="27.75" customHeight="1" thickBot="1" x14ac:dyDescent="0.2">
      <c r="B53" s="1283" t="s">
        <v>44</v>
      </c>
      <c r="C53" s="1284"/>
      <c r="D53" s="112"/>
      <c r="E53" s="1285" t="s">
        <v>45</v>
      </c>
      <c r="F53" s="1285"/>
      <c r="G53" s="1285"/>
      <c r="H53" s="1286"/>
      <c r="I53" s="113">
        <v>6110</v>
      </c>
      <c r="J53" s="114">
        <v>5300</v>
      </c>
      <c r="K53" s="114">
        <v>4239</v>
      </c>
      <c r="L53" s="114">
        <v>3167</v>
      </c>
      <c r="M53" s="115">
        <v>2140</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jkcp/tp6ghEhyjDqpJC/FQF1YKuZvLxWQa+UxqJzu/6r43FQSWsdcXPdt3hEMtyj/nwl2EIX2HoS+fqUbQeyHQ==" saltValue="9swmwxH1Y1b1JUIj01U2W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569</v>
      </c>
      <c r="G54" s="124" t="s">
        <v>570</v>
      </c>
      <c r="H54" s="125" t="s">
        <v>571</v>
      </c>
    </row>
    <row r="55" spans="2:8" ht="52.5" customHeight="1" x14ac:dyDescent="0.15">
      <c r="B55" s="126"/>
      <c r="C55" s="1302" t="s">
        <v>48</v>
      </c>
      <c r="D55" s="1302"/>
      <c r="E55" s="1303"/>
      <c r="F55" s="127">
        <v>2525</v>
      </c>
      <c r="G55" s="127">
        <v>2574</v>
      </c>
      <c r="H55" s="128">
        <v>2582</v>
      </c>
    </row>
    <row r="56" spans="2:8" ht="52.5" customHeight="1" x14ac:dyDescent="0.15">
      <c r="B56" s="129"/>
      <c r="C56" s="1304" t="s">
        <v>49</v>
      </c>
      <c r="D56" s="1304"/>
      <c r="E56" s="1305"/>
      <c r="F56" s="130">
        <v>363</v>
      </c>
      <c r="G56" s="130">
        <v>356</v>
      </c>
      <c r="H56" s="131">
        <v>356</v>
      </c>
    </row>
    <row r="57" spans="2:8" ht="53.25" customHeight="1" x14ac:dyDescent="0.15">
      <c r="B57" s="129"/>
      <c r="C57" s="1306" t="s">
        <v>50</v>
      </c>
      <c r="D57" s="1306"/>
      <c r="E57" s="1307"/>
      <c r="F57" s="132">
        <v>2860</v>
      </c>
      <c r="G57" s="132">
        <v>3310</v>
      </c>
      <c r="H57" s="133">
        <v>3455</v>
      </c>
    </row>
    <row r="58" spans="2:8" ht="45.75" customHeight="1" x14ac:dyDescent="0.15">
      <c r="B58" s="134"/>
      <c r="C58" s="1294" t="s">
        <v>602</v>
      </c>
      <c r="D58" s="1295"/>
      <c r="E58" s="1296"/>
      <c r="F58" s="135">
        <v>828</v>
      </c>
      <c r="G58" s="135">
        <v>1192</v>
      </c>
      <c r="H58" s="136">
        <v>1375</v>
      </c>
    </row>
    <row r="59" spans="2:8" ht="45.75" customHeight="1" x14ac:dyDescent="0.15">
      <c r="B59" s="134"/>
      <c r="C59" s="1294" t="s">
        <v>600</v>
      </c>
      <c r="D59" s="1295"/>
      <c r="E59" s="1296"/>
      <c r="F59" s="135">
        <v>1053</v>
      </c>
      <c r="G59" s="135">
        <v>1182</v>
      </c>
      <c r="H59" s="136">
        <v>1234</v>
      </c>
    </row>
    <row r="60" spans="2:8" ht="45.75" customHeight="1" x14ac:dyDescent="0.15">
      <c r="B60" s="134"/>
      <c r="C60" s="1294" t="s">
        <v>601</v>
      </c>
      <c r="D60" s="1295"/>
      <c r="E60" s="1296"/>
      <c r="F60" s="135">
        <v>803</v>
      </c>
      <c r="G60" s="135">
        <v>783</v>
      </c>
      <c r="H60" s="136">
        <v>713</v>
      </c>
    </row>
    <row r="61" spans="2:8" ht="45.75" customHeight="1" x14ac:dyDescent="0.15">
      <c r="B61" s="134"/>
      <c r="C61" s="1294" t="s">
        <v>603</v>
      </c>
      <c r="D61" s="1295"/>
      <c r="E61" s="1296"/>
      <c r="F61" s="135">
        <v>122</v>
      </c>
      <c r="G61" s="135">
        <v>98</v>
      </c>
      <c r="H61" s="136">
        <v>76</v>
      </c>
    </row>
    <row r="62" spans="2:8" ht="45.75" customHeight="1" thickBot="1" x14ac:dyDescent="0.2">
      <c r="B62" s="137"/>
      <c r="C62" s="1297" t="s">
        <v>610</v>
      </c>
      <c r="D62" s="1298"/>
      <c r="E62" s="1299"/>
      <c r="F62" s="138">
        <v>30</v>
      </c>
      <c r="G62" s="138">
        <v>30</v>
      </c>
      <c r="H62" s="139">
        <v>30</v>
      </c>
    </row>
    <row r="63" spans="2:8" ht="52.5" customHeight="1" thickBot="1" x14ac:dyDescent="0.2">
      <c r="B63" s="140"/>
      <c r="C63" s="1300" t="s">
        <v>51</v>
      </c>
      <c r="D63" s="1300"/>
      <c r="E63" s="1301"/>
      <c r="F63" s="141">
        <v>5748</v>
      </c>
      <c r="G63" s="141">
        <v>6239</v>
      </c>
      <c r="H63" s="142">
        <v>6394</v>
      </c>
    </row>
    <row r="64" spans="2:8" ht="15" customHeight="1" x14ac:dyDescent="0.15"/>
    <row r="65" ht="0" hidden="1" customHeight="1" x14ac:dyDescent="0.15"/>
    <row r="66" ht="0" hidden="1" customHeight="1" x14ac:dyDescent="0.15"/>
  </sheetData>
  <sheetProtection algorithmName="SHA-512" hashValue="1ETRrShUPASsV5pvWoN/3/RdmaHQRLWrbY2pGJ7UY4Fy8rICJTI10LZkbna3iXKizcO2yDNAvtrmB7jMh6i1hQ==" saltValue="6ynI27pgkB4c+6s4gZlam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611</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611</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612</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613</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6" t="s">
        <v>624</v>
      </c>
      <c r="AO43" s="1317"/>
      <c r="AP43" s="1317"/>
      <c r="AQ43" s="1317"/>
      <c r="AR43" s="1317"/>
      <c r="AS43" s="1317"/>
      <c r="AT43" s="1317"/>
      <c r="AU43" s="1317"/>
      <c r="AV43" s="1317"/>
      <c r="AW43" s="1317"/>
      <c r="AX43" s="1317"/>
      <c r="AY43" s="1317"/>
      <c r="AZ43" s="1317"/>
      <c r="BA43" s="1317"/>
      <c r="BB43" s="1317"/>
      <c r="BC43" s="1317"/>
      <c r="BD43" s="1317"/>
      <c r="BE43" s="1317"/>
      <c r="BF43" s="1317"/>
      <c r="BG43" s="1317"/>
      <c r="BH43" s="1317"/>
      <c r="BI43" s="1317"/>
      <c r="BJ43" s="1317"/>
      <c r="BK43" s="1317"/>
      <c r="BL43" s="1317"/>
      <c r="BM43" s="1317"/>
      <c r="BN43" s="1317"/>
      <c r="BO43" s="1317"/>
      <c r="BP43" s="1317"/>
      <c r="BQ43" s="1317"/>
      <c r="BR43" s="1317"/>
      <c r="BS43" s="1317"/>
      <c r="BT43" s="1317"/>
      <c r="BU43" s="1317"/>
      <c r="BV43" s="1317"/>
      <c r="BW43" s="1317"/>
      <c r="BX43" s="1317"/>
      <c r="BY43" s="1317"/>
      <c r="BZ43" s="1317"/>
      <c r="CA43" s="1317"/>
      <c r="CB43" s="1317"/>
      <c r="CC43" s="1317"/>
      <c r="CD43" s="1317"/>
      <c r="CE43" s="1317"/>
      <c r="CF43" s="1317"/>
      <c r="CG43" s="1317"/>
      <c r="CH43" s="1317"/>
      <c r="CI43" s="1317"/>
      <c r="CJ43" s="1317"/>
      <c r="CK43" s="1317"/>
      <c r="CL43" s="1317"/>
      <c r="CM43" s="1317"/>
      <c r="CN43" s="1317"/>
      <c r="CO43" s="1317"/>
      <c r="CP43" s="1317"/>
      <c r="CQ43" s="1317"/>
      <c r="CR43" s="1317"/>
      <c r="CS43" s="1317"/>
      <c r="CT43" s="1317"/>
      <c r="CU43" s="1317"/>
      <c r="CV43" s="1317"/>
      <c r="CW43" s="1317"/>
      <c r="CX43" s="1317"/>
      <c r="CY43" s="1317"/>
      <c r="CZ43" s="1317"/>
      <c r="DA43" s="1317"/>
      <c r="DB43" s="1317"/>
      <c r="DC43" s="1318"/>
    </row>
    <row r="44" spans="2:109" x14ac:dyDescent="0.15">
      <c r="B44" s="394"/>
      <c r="AN44" s="1319"/>
      <c r="AO44" s="1320"/>
      <c r="AP44" s="1320"/>
      <c r="AQ44" s="1320"/>
      <c r="AR44" s="1320"/>
      <c r="AS44" s="1320"/>
      <c r="AT44" s="1320"/>
      <c r="AU44" s="1320"/>
      <c r="AV44" s="1320"/>
      <c r="AW44" s="1320"/>
      <c r="AX44" s="1320"/>
      <c r="AY44" s="1320"/>
      <c r="AZ44" s="1320"/>
      <c r="BA44" s="1320"/>
      <c r="BB44" s="1320"/>
      <c r="BC44" s="1320"/>
      <c r="BD44" s="1320"/>
      <c r="BE44" s="1320"/>
      <c r="BF44" s="1320"/>
      <c r="BG44" s="1320"/>
      <c r="BH44" s="1320"/>
      <c r="BI44" s="1320"/>
      <c r="BJ44" s="1320"/>
      <c r="BK44" s="1320"/>
      <c r="BL44" s="1320"/>
      <c r="BM44" s="1320"/>
      <c r="BN44" s="1320"/>
      <c r="BO44" s="1320"/>
      <c r="BP44" s="1320"/>
      <c r="BQ44" s="1320"/>
      <c r="BR44" s="1320"/>
      <c r="BS44" s="1320"/>
      <c r="BT44" s="1320"/>
      <c r="BU44" s="1320"/>
      <c r="BV44" s="1320"/>
      <c r="BW44" s="1320"/>
      <c r="BX44" s="1320"/>
      <c r="BY44" s="1320"/>
      <c r="BZ44" s="1320"/>
      <c r="CA44" s="1320"/>
      <c r="CB44" s="1320"/>
      <c r="CC44" s="1320"/>
      <c r="CD44" s="1320"/>
      <c r="CE44" s="1320"/>
      <c r="CF44" s="1320"/>
      <c r="CG44" s="1320"/>
      <c r="CH44" s="1320"/>
      <c r="CI44" s="1320"/>
      <c r="CJ44" s="1320"/>
      <c r="CK44" s="1320"/>
      <c r="CL44" s="1320"/>
      <c r="CM44" s="1320"/>
      <c r="CN44" s="1320"/>
      <c r="CO44" s="1320"/>
      <c r="CP44" s="1320"/>
      <c r="CQ44" s="1320"/>
      <c r="CR44" s="1320"/>
      <c r="CS44" s="1320"/>
      <c r="CT44" s="1320"/>
      <c r="CU44" s="1320"/>
      <c r="CV44" s="1320"/>
      <c r="CW44" s="1320"/>
      <c r="CX44" s="1320"/>
      <c r="CY44" s="1320"/>
      <c r="CZ44" s="1320"/>
      <c r="DA44" s="1320"/>
      <c r="DB44" s="1320"/>
      <c r="DC44" s="1321"/>
    </row>
    <row r="45" spans="2:109" x14ac:dyDescent="0.15">
      <c r="B45" s="394"/>
      <c r="AN45" s="1319"/>
      <c r="AO45" s="1320"/>
      <c r="AP45" s="1320"/>
      <c r="AQ45" s="1320"/>
      <c r="AR45" s="1320"/>
      <c r="AS45" s="1320"/>
      <c r="AT45" s="1320"/>
      <c r="AU45" s="1320"/>
      <c r="AV45" s="1320"/>
      <c r="AW45" s="1320"/>
      <c r="AX45" s="1320"/>
      <c r="AY45" s="1320"/>
      <c r="AZ45" s="1320"/>
      <c r="BA45" s="1320"/>
      <c r="BB45" s="1320"/>
      <c r="BC45" s="1320"/>
      <c r="BD45" s="1320"/>
      <c r="BE45" s="1320"/>
      <c r="BF45" s="1320"/>
      <c r="BG45" s="1320"/>
      <c r="BH45" s="1320"/>
      <c r="BI45" s="1320"/>
      <c r="BJ45" s="1320"/>
      <c r="BK45" s="1320"/>
      <c r="BL45" s="1320"/>
      <c r="BM45" s="1320"/>
      <c r="BN45" s="1320"/>
      <c r="BO45" s="1320"/>
      <c r="BP45" s="1320"/>
      <c r="BQ45" s="1320"/>
      <c r="BR45" s="1320"/>
      <c r="BS45" s="1320"/>
      <c r="BT45" s="1320"/>
      <c r="BU45" s="1320"/>
      <c r="BV45" s="1320"/>
      <c r="BW45" s="1320"/>
      <c r="BX45" s="1320"/>
      <c r="BY45" s="1320"/>
      <c r="BZ45" s="1320"/>
      <c r="CA45" s="1320"/>
      <c r="CB45" s="1320"/>
      <c r="CC45" s="1320"/>
      <c r="CD45" s="1320"/>
      <c r="CE45" s="1320"/>
      <c r="CF45" s="1320"/>
      <c r="CG45" s="1320"/>
      <c r="CH45" s="1320"/>
      <c r="CI45" s="1320"/>
      <c r="CJ45" s="1320"/>
      <c r="CK45" s="1320"/>
      <c r="CL45" s="1320"/>
      <c r="CM45" s="1320"/>
      <c r="CN45" s="1320"/>
      <c r="CO45" s="1320"/>
      <c r="CP45" s="1320"/>
      <c r="CQ45" s="1320"/>
      <c r="CR45" s="1320"/>
      <c r="CS45" s="1320"/>
      <c r="CT45" s="1320"/>
      <c r="CU45" s="1320"/>
      <c r="CV45" s="1320"/>
      <c r="CW45" s="1320"/>
      <c r="CX45" s="1320"/>
      <c r="CY45" s="1320"/>
      <c r="CZ45" s="1320"/>
      <c r="DA45" s="1320"/>
      <c r="DB45" s="1320"/>
      <c r="DC45" s="1321"/>
    </row>
    <row r="46" spans="2:109" x14ac:dyDescent="0.15">
      <c r="B46" s="394"/>
      <c r="AN46" s="1319"/>
      <c r="AO46" s="1320"/>
      <c r="AP46" s="1320"/>
      <c r="AQ46" s="1320"/>
      <c r="AR46" s="1320"/>
      <c r="AS46" s="1320"/>
      <c r="AT46" s="1320"/>
      <c r="AU46" s="1320"/>
      <c r="AV46" s="1320"/>
      <c r="AW46" s="1320"/>
      <c r="AX46" s="1320"/>
      <c r="AY46" s="1320"/>
      <c r="AZ46" s="1320"/>
      <c r="BA46" s="1320"/>
      <c r="BB46" s="1320"/>
      <c r="BC46" s="1320"/>
      <c r="BD46" s="1320"/>
      <c r="BE46" s="1320"/>
      <c r="BF46" s="1320"/>
      <c r="BG46" s="1320"/>
      <c r="BH46" s="1320"/>
      <c r="BI46" s="1320"/>
      <c r="BJ46" s="1320"/>
      <c r="BK46" s="1320"/>
      <c r="BL46" s="1320"/>
      <c r="BM46" s="1320"/>
      <c r="BN46" s="1320"/>
      <c r="BO46" s="1320"/>
      <c r="BP46" s="1320"/>
      <c r="BQ46" s="1320"/>
      <c r="BR46" s="1320"/>
      <c r="BS46" s="1320"/>
      <c r="BT46" s="1320"/>
      <c r="BU46" s="1320"/>
      <c r="BV46" s="1320"/>
      <c r="BW46" s="1320"/>
      <c r="BX46" s="1320"/>
      <c r="BY46" s="1320"/>
      <c r="BZ46" s="1320"/>
      <c r="CA46" s="1320"/>
      <c r="CB46" s="1320"/>
      <c r="CC46" s="1320"/>
      <c r="CD46" s="1320"/>
      <c r="CE46" s="1320"/>
      <c r="CF46" s="1320"/>
      <c r="CG46" s="1320"/>
      <c r="CH46" s="1320"/>
      <c r="CI46" s="1320"/>
      <c r="CJ46" s="1320"/>
      <c r="CK46" s="1320"/>
      <c r="CL46" s="1320"/>
      <c r="CM46" s="1320"/>
      <c r="CN46" s="1320"/>
      <c r="CO46" s="1320"/>
      <c r="CP46" s="1320"/>
      <c r="CQ46" s="1320"/>
      <c r="CR46" s="1320"/>
      <c r="CS46" s="1320"/>
      <c r="CT46" s="1320"/>
      <c r="CU46" s="1320"/>
      <c r="CV46" s="1320"/>
      <c r="CW46" s="1320"/>
      <c r="CX46" s="1320"/>
      <c r="CY46" s="1320"/>
      <c r="CZ46" s="1320"/>
      <c r="DA46" s="1320"/>
      <c r="DB46" s="1320"/>
      <c r="DC46" s="1321"/>
    </row>
    <row r="47" spans="2:109" x14ac:dyDescent="0.15">
      <c r="B47" s="394"/>
      <c r="AN47" s="1322"/>
      <c r="AO47" s="1323"/>
      <c r="AP47" s="1323"/>
      <c r="AQ47" s="1323"/>
      <c r="AR47" s="1323"/>
      <c r="AS47" s="1323"/>
      <c r="AT47" s="1323"/>
      <c r="AU47" s="1323"/>
      <c r="AV47" s="1323"/>
      <c r="AW47" s="1323"/>
      <c r="AX47" s="1323"/>
      <c r="AY47" s="1323"/>
      <c r="AZ47" s="1323"/>
      <c r="BA47" s="1323"/>
      <c r="BB47" s="1323"/>
      <c r="BC47" s="1323"/>
      <c r="BD47" s="1323"/>
      <c r="BE47" s="1323"/>
      <c r="BF47" s="1323"/>
      <c r="BG47" s="1323"/>
      <c r="BH47" s="1323"/>
      <c r="BI47" s="1323"/>
      <c r="BJ47" s="1323"/>
      <c r="BK47" s="1323"/>
      <c r="BL47" s="1323"/>
      <c r="BM47" s="1323"/>
      <c r="BN47" s="1323"/>
      <c r="BO47" s="1323"/>
      <c r="BP47" s="1323"/>
      <c r="BQ47" s="1323"/>
      <c r="BR47" s="1323"/>
      <c r="BS47" s="1323"/>
      <c r="BT47" s="1323"/>
      <c r="BU47" s="1323"/>
      <c r="BV47" s="1323"/>
      <c r="BW47" s="1323"/>
      <c r="BX47" s="1323"/>
      <c r="BY47" s="1323"/>
      <c r="BZ47" s="1323"/>
      <c r="CA47" s="1323"/>
      <c r="CB47" s="1323"/>
      <c r="CC47" s="1323"/>
      <c r="CD47" s="1323"/>
      <c r="CE47" s="1323"/>
      <c r="CF47" s="1323"/>
      <c r="CG47" s="1323"/>
      <c r="CH47" s="1323"/>
      <c r="CI47" s="1323"/>
      <c r="CJ47" s="1323"/>
      <c r="CK47" s="1323"/>
      <c r="CL47" s="1323"/>
      <c r="CM47" s="1323"/>
      <c r="CN47" s="1323"/>
      <c r="CO47" s="1323"/>
      <c r="CP47" s="1323"/>
      <c r="CQ47" s="1323"/>
      <c r="CR47" s="1323"/>
      <c r="CS47" s="1323"/>
      <c r="CT47" s="1323"/>
      <c r="CU47" s="1323"/>
      <c r="CV47" s="1323"/>
      <c r="CW47" s="1323"/>
      <c r="CX47" s="1323"/>
      <c r="CY47" s="1323"/>
      <c r="CZ47" s="1323"/>
      <c r="DA47" s="1323"/>
      <c r="DB47" s="1323"/>
      <c r="DC47" s="1324"/>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614</v>
      </c>
    </row>
    <row r="50" spans="1:109" x14ac:dyDescent="0.15">
      <c r="B50" s="394"/>
      <c r="G50" s="1308"/>
      <c r="H50" s="1308"/>
      <c r="I50" s="1308"/>
      <c r="J50" s="1308"/>
      <c r="K50" s="404"/>
      <c r="L50" s="404"/>
      <c r="M50" s="405"/>
      <c r="N50" s="405"/>
      <c r="AN50" s="1309"/>
      <c r="AO50" s="1310"/>
      <c r="AP50" s="1310"/>
      <c r="AQ50" s="1310"/>
      <c r="AR50" s="1310"/>
      <c r="AS50" s="1310"/>
      <c r="AT50" s="1310"/>
      <c r="AU50" s="1310"/>
      <c r="AV50" s="1310"/>
      <c r="AW50" s="1310"/>
      <c r="AX50" s="1310"/>
      <c r="AY50" s="1310"/>
      <c r="AZ50" s="1310"/>
      <c r="BA50" s="1310"/>
      <c r="BB50" s="1310"/>
      <c r="BC50" s="1310"/>
      <c r="BD50" s="1310"/>
      <c r="BE50" s="1310"/>
      <c r="BF50" s="1310"/>
      <c r="BG50" s="1310"/>
      <c r="BH50" s="1310"/>
      <c r="BI50" s="1310"/>
      <c r="BJ50" s="1310"/>
      <c r="BK50" s="1310"/>
      <c r="BL50" s="1310"/>
      <c r="BM50" s="1310"/>
      <c r="BN50" s="1310"/>
      <c r="BO50" s="1311"/>
      <c r="BP50" s="1312" t="s">
        <v>567</v>
      </c>
      <c r="BQ50" s="1312"/>
      <c r="BR50" s="1312"/>
      <c r="BS50" s="1312"/>
      <c r="BT50" s="1312"/>
      <c r="BU50" s="1312"/>
      <c r="BV50" s="1312"/>
      <c r="BW50" s="1312"/>
      <c r="BX50" s="1312" t="s">
        <v>568</v>
      </c>
      <c r="BY50" s="1312"/>
      <c r="BZ50" s="1312"/>
      <c r="CA50" s="1312"/>
      <c r="CB50" s="1312"/>
      <c r="CC50" s="1312"/>
      <c r="CD50" s="1312"/>
      <c r="CE50" s="1312"/>
      <c r="CF50" s="1312" t="s">
        <v>569</v>
      </c>
      <c r="CG50" s="1312"/>
      <c r="CH50" s="1312"/>
      <c r="CI50" s="1312"/>
      <c r="CJ50" s="1312"/>
      <c r="CK50" s="1312"/>
      <c r="CL50" s="1312"/>
      <c r="CM50" s="1312"/>
      <c r="CN50" s="1312" t="s">
        <v>570</v>
      </c>
      <c r="CO50" s="1312"/>
      <c r="CP50" s="1312"/>
      <c r="CQ50" s="1312"/>
      <c r="CR50" s="1312"/>
      <c r="CS50" s="1312"/>
      <c r="CT50" s="1312"/>
      <c r="CU50" s="1312"/>
      <c r="CV50" s="1312" t="s">
        <v>571</v>
      </c>
      <c r="CW50" s="1312"/>
      <c r="CX50" s="1312"/>
      <c r="CY50" s="1312"/>
      <c r="CZ50" s="1312"/>
      <c r="DA50" s="1312"/>
      <c r="DB50" s="1312"/>
      <c r="DC50" s="1312"/>
    </row>
    <row r="51" spans="1:109" ht="13.5" customHeight="1" x14ac:dyDescent="0.15">
      <c r="B51" s="394"/>
      <c r="G51" s="1326"/>
      <c r="H51" s="1326"/>
      <c r="I51" s="1327"/>
      <c r="J51" s="1327"/>
      <c r="K51" s="1325"/>
      <c r="L51" s="1325"/>
      <c r="M51" s="1325"/>
      <c r="N51" s="1325"/>
      <c r="AM51" s="403"/>
      <c r="AN51" s="1315" t="s">
        <v>615</v>
      </c>
      <c r="AO51" s="1315"/>
      <c r="AP51" s="1315"/>
      <c r="AQ51" s="1315"/>
      <c r="AR51" s="1315"/>
      <c r="AS51" s="1315"/>
      <c r="AT51" s="1315"/>
      <c r="AU51" s="1315"/>
      <c r="AV51" s="1315"/>
      <c r="AW51" s="1315"/>
      <c r="AX51" s="1315"/>
      <c r="AY51" s="1315"/>
      <c r="AZ51" s="1315"/>
      <c r="BA51" s="1315"/>
      <c r="BB51" s="1315" t="s">
        <v>616</v>
      </c>
      <c r="BC51" s="1315"/>
      <c r="BD51" s="1315"/>
      <c r="BE51" s="1315"/>
      <c r="BF51" s="1315"/>
      <c r="BG51" s="1315"/>
      <c r="BH51" s="1315"/>
      <c r="BI51" s="1315"/>
      <c r="BJ51" s="1315"/>
      <c r="BK51" s="1315"/>
      <c r="BL51" s="1315"/>
      <c r="BM51" s="1315"/>
      <c r="BN51" s="1315"/>
      <c r="BO51" s="1315"/>
      <c r="BP51" s="1314"/>
      <c r="BQ51" s="1313"/>
      <c r="BR51" s="1313"/>
      <c r="BS51" s="1313"/>
      <c r="BT51" s="1313"/>
      <c r="BU51" s="1313"/>
      <c r="BV51" s="1313"/>
      <c r="BW51" s="1313"/>
      <c r="BX51" s="1313">
        <v>55.4</v>
      </c>
      <c r="BY51" s="1313"/>
      <c r="BZ51" s="1313"/>
      <c r="CA51" s="1313"/>
      <c r="CB51" s="1313"/>
      <c r="CC51" s="1313"/>
      <c r="CD51" s="1313"/>
      <c r="CE51" s="1313"/>
      <c r="CF51" s="1313">
        <v>44.7</v>
      </c>
      <c r="CG51" s="1313"/>
      <c r="CH51" s="1313"/>
      <c r="CI51" s="1313"/>
      <c r="CJ51" s="1313"/>
      <c r="CK51" s="1313"/>
      <c r="CL51" s="1313"/>
      <c r="CM51" s="1313"/>
      <c r="CN51" s="1313">
        <v>34.1</v>
      </c>
      <c r="CO51" s="1313"/>
      <c r="CP51" s="1313"/>
      <c r="CQ51" s="1313"/>
      <c r="CR51" s="1313"/>
      <c r="CS51" s="1313"/>
      <c r="CT51" s="1313"/>
      <c r="CU51" s="1313"/>
      <c r="CV51" s="1313">
        <v>23.4</v>
      </c>
      <c r="CW51" s="1313"/>
      <c r="CX51" s="1313"/>
      <c r="CY51" s="1313"/>
      <c r="CZ51" s="1313"/>
      <c r="DA51" s="1313"/>
      <c r="DB51" s="1313"/>
      <c r="DC51" s="1313"/>
    </row>
    <row r="52" spans="1:109" x14ac:dyDescent="0.15">
      <c r="B52" s="394"/>
      <c r="G52" s="1326"/>
      <c r="H52" s="1326"/>
      <c r="I52" s="1327"/>
      <c r="J52" s="1327"/>
      <c r="K52" s="1325"/>
      <c r="L52" s="1325"/>
      <c r="M52" s="1325"/>
      <c r="N52" s="1325"/>
      <c r="AM52" s="403"/>
      <c r="AN52" s="1315"/>
      <c r="AO52" s="1315"/>
      <c r="AP52" s="1315"/>
      <c r="AQ52" s="1315"/>
      <c r="AR52" s="1315"/>
      <c r="AS52" s="1315"/>
      <c r="AT52" s="1315"/>
      <c r="AU52" s="1315"/>
      <c r="AV52" s="1315"/>
      <c r="AW52" s="1315"/>
      <c r="AX52" s="1315"/>
      <c r="AY52" s="1315"/>
      <c r="AZ52" s="1315"/>
      <c r="BA52" s="1315"/>
      <c r="BB52" s="1315"/>
      <c r="BC52" s="1315"/>
      <c r="BD52" s="1315"/>
      <c r="BE52" s="1315"/>
      <c r="BF52" s="1315"/>
      <c r="BG52" s="1315"/>
      <c r="BH52" s="1315"/>
      <c r="BI52" s="1315"/>
      <c r="BJ52" s="1315"/>
      <c r="BK52" s="1315"/>
      <c r="BL52" s="1315"/>
      <c r="BM52" s="1315"/>
      <c r="BN52" s="1315"/>
      <c r="BO52" s="1315"/>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402"/>
      <c r="B53" s="394"/>
      <c r="G53" s="1326"/>
      <c r="H53" s="1326"/>
      <c r="I53" s="1308"/>
      <c r="J53" s="1308"/>
      <c r="K53" s="1325"/>
      <c r="L53" s="1325"/>
      <c r="M53" s="1325"/>
      <c r="N53" s="1325"/>
      <c r="AM53" s="403"/>
      <c r="AN53" s="1315"/>
      <c r="AO53" s="1315"/>
      <c r="AP53" s="1315"/>
      <c r="AQ53" s="1315"/>
      <c r="AR53" s="1315"/>
      <c r="AS53" s="1315"/>
      <c r="AT53" s="1315"/>
      <c r="AU53" s="1315"/>
      <c r="AV53" s="1315"/>
      <c r="AW53" s="1315"/>
      <c r="AX53" s="1315"/>
      <c r="AY53" s="1315"/>
      <c r="AZ53" s="1315"/>
      <c r="BA53" s="1315"/>
      <c r="BB53" s="1315" t="s">
        <v>617</v>
      </c>
      <c r="BC53" s="1315"/>
      <c r="BD53" s="1315"/>
      <c r="BE53" s="1315"/>
      <c r="BF53" s="1315"/>
      <c r="BG53" s="1315"/>
      <c r="BH53" s="1315"/>
      <c r="BI53" s="1315"/>
      <c r="BJ53" s="1315"/>
      <c r="BK53" s="1315"/>
      <c r="BL53" s="1315"/>
      <c r="BM53" s="1315"/>
      <c r="BN53" s="1315"/>
      <c r="BO53" s="1315"/>
      <c r="BP53" s="1314"/>
      <c r="BQ53" s="1313"/>
      <c r="BR53" s="1313"/>
      <c r="BS53" s="1313"/>
      <c r="BT53" s="1313"/>
      <c r="BU53" s="1313"/>
      <c r="BV53" s="1313"/>
      <c r="BW53" s="1313"/>
      <c r="BX53" s="1313">
        <v>34</v>
      </c>
      <c r="BY53" s="1313"/>
      <c r="BZ53" s="1313"/>
      <c r="CA53" s="1313"/>
      <c r="CB53" s="1313"/>
      <c r="CC53" s="1313"/>
      <c r="CD53" s="1313"/>
      <c r="CE53" s="1313"/>
      <c r="CF53" s="1313">
        <v>37.1</v>
      </c>
      <c r="CG53" s="1313"/>
      <c r="CH53" s="1313"/>
      <c r="CI53" s="1313"/>
      <c r="CJ53" s="1313"/>
      <c r="CK53" s="1313"/>
      <c r="CL53" s="1313"/>
      <c r="CM53" s="1313"/>
      <c r="CN53" s="1313">
        <v>38.6</v>
      </c>
      <c r="CO53" s="1313"/>
      <c r="CP53" s="1313"/>
      <c r="CQ53" s="1313"/>
      <c r="CR53" s="1313"/>
      <c r="CS53" s="1313"/>
      <c r="CT53" s="1313"/>
      <c r="CU53" s="1313"/>
      <c r="CV53" s="1313">
        <v>40.299999999999997</v>
      </c>
      <c r="CW53" s="1313"/>
      <c r="CX53" s="1313"/>
      <c r="CY53" s="1313"/>
      <c r="CZ53" s="1313"/>
      <c r="DA53" s="1313"/>
      <c r="DB53" s="1313"/>
      <c r="DC53" s="1313"/>
    </row>
    <row r="54" spans="1:109" x14ac:dyDescent="0.15">
      <c r="A54" s="402"/>
      <c r="B54" s="394"/>
      <c r="G54" s="1326"/>
      <c r="H54" s="1326"/>
      <c r="I54" s="1308"/>
      <c r="J54" s="1308"/>
      <c r="K54" s="1325"/>
      <c r="L54" s="1325"/>
      <c r="M54" s="1325"/>
      <c r="N54" s="1325"/>
      <c r="AM54" s="403"/>
      <c r="AN54" s="1315"/>
      <c r="AO54" s="1315"/>
      <c r="AP54" s="1315"/>
      <c r="AQ54" s="1315"/>
      <c r="AR54" s="1315"/>
      <c r="AS54" s="1315"/>
      <c r="AT54" s="1315"/>
      <c r="AU54" s="1315"/>
      <c r="AV54" s="1315"/>
      <c r="AW54" s="1315"/>
      <c r="AX54" s="1315"/>
      <c r="AY54" s="1315"/>
      <c r="AZ54" s="1315"/>
      <c r="BA54" s="1315"/>
      <c r="BB54" s="1315"/>
      <c r="BC54" s="1315"/>
      <c r="BD54" s="1315"/>
      <c r="BE54" s="1315"/>
      <c r="BF54" s="1315"/>
      <c r="BG54" s="1315"/>
      <c r="BH54" s="1315"/>
      <c r="BI54" s="1315"/>
      <c r="BJ54" s="1315"/>
      <c r="BK54" s="1315"/>
      <c r="BL54" s="1315"/>
      <c r="BM54" s="1315"/>
      <c r="BN54" s="1315"/>
      <c r="BO54" s="1315"/>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402"/>
      <c r="B55" s="394"/>
      <c r="G55" s="1308"/>
      <c r="H55" s="1308"/>
      <c r="I55" s="1308"/>
      <c r="J55" s="1308"/>
      <c r="K55" s="1325"/>
      <c r="L55" s="1325"/>
      <c r="M55" s="1325"/>
      <c r="N55" s="1325"/>
      <c r="AN55" s="1312" t="s">
        <v>618</v>
      </c>
      <c r="AO55" s="1312"/>
      <c r="AP55" s="1312"/>
      <c r="AQ55" s="1312"/>
      <c r="AR55" s="1312"/>
      <c r="AS55" s="1312"/>
      <c r="AT55" s="1312"/>
      <c r="AU55" s="1312"/>
      <c r="AV55" s="1312"/>
      <c r="AW55" s="1312"/>
      <c r="AX55" s="1312"/>
      <c r="AY55" s="1312"/>
      <c r="AZ55" s="1312"/>
      <c r="BA55" s="1312"/>
      <c r="BB55" s="1315" t="s">
        <v>616</v>
      </c>
      <c r="BC55" s="1315"/>
      <c r="BD55" s="1315"/>
      <c r="BE55" s="1315"/>
      <c r="BF55" s="1315"/>
      <c r="BG55" s="1315"/>
      <c r="BH55" s="1315"/>
      <c r="BI55" s="1315"/>
      <c r="BJ55" s="1315"/>
      <c r="BK55" s="1315"/>
      <c r="BL55" s="1315"/>
      <c r="BM55" s="1315"/>
      <c r="BN55" s="1315"/>
      <c r="BO55" s="1315"/>
      <c r="BP55" s="1314"/>
      <c r="BQ55" s="1313"/>
      <c r="BR55" s="1313"/>
      <c r="BS55" s="1313"/>
      <c r="BT55" s="1313"/>
      <c r="BU55" s="1313"/>
      <c r="BV55" s="1313"/>
      <c r="BW55" s="1313"/>
      <c r="BX55" s="1313">
        <v>32.799999999999997</v>
      </c>
      <c r="BY55" s="1313"/>
      <c r="BZ55" s="1313"/>
      <c r="CA55" s="1313"/>
      <c r="CB55" s="1313"/>
      <c r="CC55" s="1313"/>
      <c r="CD55" s="1313"/>
      <c r="CE55" s="1313"/>
      <c r="CF55" s="1313">
        <v>54.6</v>
      </c>
      <c r="CG55" s="1313"/>
      <c r="CH55" s="1313"/>
      <c r="CI55" s="1313"/>
      <c r="CJ55" s="1313"/>
      <c r="CK55" s="1313"/>
      <c r="CL55" s="1313"/>
      <c r="CM55" s="1313"/>
      <c r="CN55" s="1313">
        <v>53.2</v>
      </c>
      <c r="CO55" s="1313"/>
      <c r="CP55" s="1313"/>
      <c r="CQ55" s="1313"/>
      <c r="CR55" s="1313"/>
      <c r="CS55" s="1313"/>
      <c r="CT55" s="1313"/>
      <c r="CU55" s="1313"/>
      <c r="CV55" s="1313">
        <v>47.9</v>
      </c>
      <c r="CW55" s="1313"/>
      <c r="CX55" s="1313"/>
      <c r="CY55" s="1313"/>
      <c r="CZ55" s="1313"/>
      <c r="DA55" s="1313"/>
      <c r="DB55" s="1313"/>
      <c r="DC55" s="1313"/>
    </row>
    <row r="56" spans="1:109" x14ac:dyDescent="0.15">
      <c r="A56" s="402"/>
      <c r="B56" s="394"/>
      <c r="G56" s="1308"/>
      <c r="H56" s="1308"/>
      <c r="I56" s="1308"/>
      <c r="J56" s="1308"/>
      <c r="K56" s="1325"/>
      <c r="L56" s="1325"/>
      <c r="M56" s="1325"/>
      <c r="N56" s="1325"/>
      <c r="AN56" s="1312"/>
      <c r="AO56" s="1312"/>
      <c r="AP56" s="1312"/>
      <c r="AQ56" s="1312"/>
      <c r="AR56" s="1312"/>
      <c r="AS56" s="1312"/>
      <c r="AT56" s="1312"/>
      <c r="AU56" s="1312"/>
      <c r="AV56" s="1312"/>
      <c r="AW56" s="1312"/>
      <c r="AX56" s="1312"/>
      <c r="AY56" s="1312"/>
      <c r="AZ56" s="1312"/>
      <c r="BA56" s="1312"/>
      <c r="BB56" s="1315"/>
      <c r="BC56" s="1315"/>
      <c r="BD56" s="1315"/>
      <c r="BE56" s="1315"/>
      <c r="BF56" s="1315"/>
      <c r="BG56" s="1315"/>
      <c r="BH56" s="1315"/>
      <c r="BI56" s="1315"/>
      <c r="BJ56" s="1315"/>
      <c r="BK56" s="1315"/>
      <c r="BL56" s="1315"/>
      <c r="BM56" s="1315"/>
      <c r="BN56" s="1315"/>
      <c r="BO56" s="1315"/>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2" customFormat="1" x14ac:dyDescent="0.15">
      <c r="B57" s="406"/>
      <c r="G57" s="1308"/>
      <c r="H57" s="1308"/>
      <c r="I57" s="1328"/>
      <c r="J57" s="1328"/>
      <c r="K57" s="1325"/>
      <c r="L57" s="1325"/>
      <c r="M57" s="1325"/>
      <c r="N57" s="1325"/>
      <c r="AM57" s="387"/>
      <c r="AN57" s="1312"/>
      <c r="AO57" s="1312"/>
      <c r="AP57" s="1312"/>
      <c r="AQ57" s="1312"/>
      <c r="AR57" s="1312"/>
      <c r="AS57" s="1312"/>
      <c r="AT57" s="1312"/>
      <c r="AU57" s="1312"/>
      <c r="AV57" s="1312"/>
      <c r="AW57" s="1312"/>
      <c r="AX57" s="1312"/>
      <c r="AY57" s="1312"/>
      <c r="AZ57" s="1312"/>
      <c r="BA57" s="1312"/>
      <c r="BB57" s="1315" t="s">
        <v>617</v>
      </c>
      <c r="BC57" s="1315"/>
      <c r="BD57" s="1315"/>
      <c r="BE57" s="1315"/>
      <c r="BF57" s="1315"/>
      <c r="BG57" s="1315"/>
      <c r="BH57" s="1315"/>
      <c r="BI57" s="1315"/>
      <c r="BJ57" s="1315"/>
      <c r="BK57" s="1315"/>
      <c r="BL57" s="1315"/>
      <c r="BM57" s="1315"/>
      <c r="BN57" s="1315"/>
      <c r="BO57" s="1315"/>
      <c r="BP57" s="1314"/>
      <c r="BQ57" s="1313"/>
      <c r="BR57" s="1313"/>
      <c r="BS57" s="1313"/>
      <c r="BT57" s="1313"/>
      <c r="BU57" s="1313"/>
      <c r="BV57" s="1313"/>
      <c r="BW57" s="1313"/>
      <c r="BX57" s="1313">
        <v>58.6</v>
      </c>
      <c r="BY57" s="1313"/>
      <c r="BZ57" s="1313"/>
      <c r="CA57" s="1313"/>
      <c r="CB57" s="1313"/>
      <c r="CC57" s="1313"/>
      <c r="CD57" s="1313"/>
      <c r="CE57" s="1313"/>
      <c r="CF57" s="1313">
        <v>58.3</v>
      </c>
      <c r="CG57" s="1313"/>
      <c r="CH57" s="1313"/>
      <c r="CI57" s="1313"/>
      <c r="CJ57" s="1313"/>
      <c r="CK57" s="1313"/>
      <c r="CL57" s="1313"/>
      <c r="CM57" s="1313"/>
      <c r="CN57" s="1313">
        <v>59.6</v>
      </c>
      <c r="CO57" s="1313"/>
      <c r="CP57" s="1313"/>
      <c r="CQ57" s="1313"/>
      <c r="CR57" s="1313"/>
      <c r="CS57" s="1313"/>
      <c r="CT57" s="1313"/>
      <c r="CU57" s="1313"/>
      <c r="CV57" s="1313">
        <v>60.5</v>
      </c>
      <c r="CW57" s="1313"/>
      <c r="CX57" s="1313"/>
      <c r="CY57" s="1313"/>
      <c r="CZ57" s="1313"/>
      <c r="DA57" s="1313"/>
      <c r="DB57" s="1313"/>
      <c r="DC57" s="1313"/>
      <c r="DD57" s="407"/>
      <c r="DE57" s="406"/>
    </row>
    <row r="58" spans="1:109" s="402" customFormat="1" x14ac:dyDescent="0.15">
      <c r="A58" s="387"/>
      <c r="B58" s="406"/>
      <c r="G58" s="1308"/>
      <c r="H58" s="1308"/>
      <c r="I58" s="1328"/>
      <c r="J58" s="1328"/>
      <c r="K58" s="1325"/>
      <c r="L58" s="1325"/>
      <c r="M58" s="1325"/>
      <c r="N58" s="1325"/>
      <c r="AM58" s="387"/>
      <c r="AN58" s="1312"/>
      <c r="AO58" s="1312"/>
      <c r="AP58" s="1312"/>
      <c r="AQ58" s="1312"/>
      <c r="AR58" s="1312"/>
      <c r="AS58" s="1312"/>
      <c r="AT58" s="1312"/>
      <c r="AU58" s="1312"/>
      <c r="AV58" s="1312"/>
      <c r="AW58" s="1312"/>
      <c r="AX58" s="1312"/>
      <c r="AY58" s="1312"/>
      <c r="AZ58" s="1312"/>
      <c r="BA58" s="1312"/>
      <c r="BB58" s="1315"/>
      <c r="BC58" s="1315"/>
      <c r="BD58" s="1315"/>
      <c r="BE58" s="1315"/>
      <c r="BF58" s="1315"/>
      <c r="BG58" s="1315"/>
      <c r="BH58" s="1315"/>
      <c r="BI58" s="1315"/>
      <c r="BJ58" s="1315"/>
      <c r="BK58" s="1315"/>
      <c r="BL58" s="1315"/>
      <c r="BM58" s="1315"/>
      <c r="BN58" s="1315"/>
      <c r="BO58" s="1315"/>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619</v>
      </c>
    </row>
    <row r="64" spans="1:109" x14ac:dyDescent="0.15">
      <c r="B64" s="394"/>
      <c r="G64" s="401"/>
      <c r="I64" s="414"/>
      <c r="J64" s="414"/>
      <c r="K64" s="414"/>
      <c r="L64" s="414"/>
      <c r="M64" s="414"/>
      <c r="N64" s="415"/>
      <c r="AM64" s="401"/>
      <c r="AN64" s="401" t="s">
        <v>613</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6" t="s">
        <v>620</v>
      </c>
      <c r="AO65" s="1317"/>
      <c r="AP65" s="1317"/>
      <c r="AQ65" s="1317"/>
      <c r="AR65" s="1317"/>
      <c r="AS65" s="1317"/>
      <c r="AT65" s="1317"/>
      <c r="AU65" s="1317"/>
      <c r="AV65" s="1317"/>
      <c r="AW65" s="1317"/>
      <c r="AX65" s="1317"/>
      <c r="AY65" s="1317"/>
      <c r="AZ65" s="1317"/>
      <c r="BA65" s="1317"/>
      <c r="BB65" s="1317"/>
      <c r="BC65" s="1317"/>
      <c r="BD65" s="1317"/>
      <c r="BE65" s="1317"/>
      <c r="BF65" s="1317"/>
      <c r="BG65" s="1317"/>
      <c r="BH65" s="1317"/>
      <c r="BI65" s="1317"/>
      <c r="BJ65" s="1317"/>
      <c r="BK65" s="1317"/>
      <c r="BL65" s="1317"/>
      <c r="BM65" s="1317"/>
      <c r="BN65" s="1317"/>
      <c r="BO65" s="1317"/>
      <c r="BP65" s="1317"/>
      <c r="BQ65" s="1317"/>
      <c r="BR65" s="1317"/>
      <c r="BS65" s="1317"/>
      <c r="BT65" s="1317"/>
      <c r="BU65" s="1317"/>
      <c r="BV65" s="1317"/>
      <c r="BW65" s="1317"/>
      <c r="BX65" s="1317"/>
      <c r="BY65" s="1317"/>
      <c r="BZ65" s="1317"/>
      <c r="CA65" s="1317"/>
      <c r="CB65" s="1317"/>
      <c r="CC65" s="1317"/>
      <c r="CD65" s="1317"/>
      <c r="CE65" s="1317"/>
      <c r="CF65" s="1317"/>
      <c r="CG65" s="1317"/>
      <c r="CH65" s="1317"/>
      <c r="CI65" s="1317"/>
      <c r="CJ65" s="1317"/>
      <c r="CK65" s="1317"/>
      <c r="CL65" s="1317"/>
      <c r="CM65" s="1317"/>
      <c r="CN65" s="1317"/>
      <c r="CO65" s="1317"/>
      <c r="CP65" s="1317"/>
      <c r="CQ65" s="1317"/>
      <c r="CR65" s="1317"/>
      <c r="CS65" s="1317"/>
      <c r="CT65" s="1317"/>
      <c r="CU65" s="1317"/>
      <c r="CV65" s="1317"/>
      <c r="CW65" s="1317"/>
      <c r="CX65" s="1317"/>
      <c r="CY65" s="1317"/>
      <c r="CZ65" s="1317"/>
      <c r="DA65" s="1317"/>
      <c r="DB65" s="1317"/>
      <c r="DC65" s="1318"/>
    </row>
    <row r="66" spans="2:107" x14ac:dyDescent="0.15">
      <c r="B66" s="394"/>
      <c r="AN66" s="1319"/>
      <c r="AO66" s="1320"/>
      <c r="AP66" s="1320"/>
      <c r="AQ66" s="1320"/>
      <c r="AR66" s="1320"/>
      <c r="AS66" s="1320"/>
      <c r="AT66" s="1320"/>
      <c r="AU66" s="1320"/>
      <c r="AV66" s="1320"/>
      <c r="AW66" s="1320"/>
      <c r="AX66" s="1320"/>
      <c r="AY66" s="1320"/>
      <c r="AZ66" s="1320"/>
      <c r="BA66" s="1320"/>
      <c r="BB66" s="1320"/>
      <c r="BC66" s="1320"/>
      <c r="BD66" s="1320"/>
      <c r="BE66" s="1320"/>
      <c r="BF66" s="1320"/>
      <c r="BG66" s="1320"/>
      <c r="BH66" s="1320"/>
      <c r="BI66" s="1320"/>
      <c r="BJ66" s="1320"/>
      <c r="BK66" s="1320"/>
      <c r="BL66" s="1320"/>
      <c r="BM66" s="1320"/>
      <c r="BN66" s="1320"/>
      <c r="BO66" s="1320"/>
      <c r="BP66" s="1320"/>
      <c r="BQ66" s="1320"/>
      <c r="BR66" s="1320"/>
      <c r="BS66" s="1320"/>
      <c r="BT66" s="1320"/>
      <c r="BU66" s="1320"/>
      <c r="BV66" s="1320"/>
      <c r="BW66" s="1320"/>
      <c r="BX66" s="1320"/>
      <c r="BY66" s="1320"/>
      <c r="BZ66" s="1320"/>
      <c r="CA66" s="1320"/>
      <c r="CB66" s="1320"/>
      <c r="CC66" s="1320"/>
      <c r="CD66" s="1320"/>
      <c r="CE66" s="1320"/>
      <c r="CF66" s="1320"/>
      <c r="CG66" s="1320"/>
      <c r="CH66" s="1320"/>
      <c r="CI66" s="1320"/>
      <c r="CJ66" s="1320"/>
      <c r="CK66" s="1320"/>
      <c r="CL66" s="1320"/>
      <c r="CM66" s="1320"/>
      <c r="CN66" s="1320"/>
      <c r="CO66" s="1320"/>
      <c r="CP66" s="1320"/>
      <c r="CQ66" s="1320"/>
      <c r="CR66" s="1320"/>
      <c r="CS66" s="1320"/>
      <c r="CT66" s="1320"/>
      <c r="CU66" s="1320"/>
      <c r="CV66" s="1320"/>
      <c r="CW66" s="1320"/>
      <c r="CX66" s="1320"/>
      <c r="CY66" s="1320"/>
      <c r="CZ66" s="1320"/>
      <c r="DA66" s="1320"/>
      <c r="DB66" s="1320"/>
      <c r="DC66" s="1321"/>
    </row>
    <row r="67" spans="2:107" x14ac:dyDescent="0.15">
      <c r="B67" s="394"/>
      <c r="AN67" s="1319"/>
      <c r="AO67" s="1320"/>
      <c r="AP67" s="1320"/>
      <c r="AQ67" s="1320"/>
      <c r="AR67" s="1320"/>
      <c r="AS67" s="1320"/>
      <c r="AT67" s="1320"/>
      <c r="AU67" s="1320"/>
      <c r="AV67" s="1320"/>
      <c r="AW67" s="1320"/>
      <c r="AX67" s="1320"/>
      <c r="AY67" s="1320"/>
      <c r="AZ67" s="1320"/>
      <c r="BA67" s="1320"/>
      <c r="BB67" s="1320"/>
      <c r="BC67" s="1320"/>
      <c r="BD67" s="1320"/>
      <c r="BE67" s="1320"/>
      <c r="BF67" s="1320"/>
      <c r="BG67" s="1320"/>
      <c r="BH67" s="1320"/>
      <c r="BI67" s="1320"/>
      <c r="BJ67" s="1320"/>
      <c r="BK67" s="1320"/>
      <c r="BL67" s="1320"/>
      <c r="BM67" s="1320"/>
      <c r="BN67" s="1320"/>
      <c r="BO67" s="1320"/>
      <c r="BP67" s="1320"/>
      <c r="BQ67" s="1320"/>
      <c r="BR67" s="1320"/>
      <c r="BS67" s="1320"/>
      <c r="BT67" s="1320"/>
      <c r="BU67" s="1320"/>
      <c r="BV67" s="1320"/>
      <c r="BW67" s="1320"/>
      <c r="BX67" s="1320"/>
      <c r="BY67" s="1320"/>
      <c r="BZ67" s="1320"/>
      <c r="CA67" s="1320"/>
      <c r="CB67" s="1320"/>
      <c r="CC67" s="1320"/>
      <c r="CD67" s="1320"/>
      <c r="CE67" s="1320"/>
      <c r="CF67" s="1320"/>
      <c r="CG67" s="1320"/>
      <c r="CH67" s="1320"/>
      <c r="CI67" s="1320"/>
      <c r="CJ67" s="1320"/>
      <c r="CK67" s="1320"/>
      <c r="CL67" s="1320"/>
      <c r="CM67" s="1320"/>
      <c r="CN67" s="1320"/>
      <c r="CO67" s="1320"/>
      <c r="CP67" s="1320"/>
      <c r="CQ67" s="1320"/>
      <c r="CR67" s="1320"/>
      <c r="CS67" s="1320"/>
      <c r="CT67" s="1320"/>
      <c r="CU67" s="1320"/>
      <c r="CV67" s="1320"/>
      <c r="CW67" s="1320"/>
      <c r="CX67" s="1320"/>
      <c r="CY67" s="1320"/>
      <c r="CZ67" s="1320"/>
      <c r="DA67" s="1320"/>
      <c r="DB67" s="1320"/>
      <c r="DC67" s="1321"/>
    </row>
    <row r="68" spans="2:107" x14ac:dyDescent="0.15">
      <c r="B68" s="394"/>
      <c r="AN68" s="1319"/>
      <c r="AO68" s="1320"/>
      <c r="AP68" s="1320"/>
      <c r="AQ68" s="1320"/>
      <c r="AR68" s="1320"/>
      <c r="AS68" s="1320"/>
      <c r="AT68" s="1320"/>
      <c r="AU68" s="1320"/>
      <c r="AV68" s="1320"/>
      <c r="AW68" s="1320"/>
      <c r="AX68" s="1320"/>
      <c r="AY68" s="1320"/>
      <c r="AZ68" s="1320"/>
      <c r="BA68" s="1320"/>
      <c r="BB68" s="1320"/>
      <c r="BC68" s="1320"/>
      <c r="BD68" s="1320"/>
      <c r="BE68" s="1320"/>
      <c r="BF68" s="1320"/>
      <c r="BG68" s="1320"/>
      <c r="BH68" s="1320"/>
      <c r="BI68" s="1320"/>
      <c r="BJ68" s="1320"/>
      <c r="BK68" s="1320"/>
      <c r="BL68" s="1320"/>
      <c r="BM68" s="1320"/>
      <c r="BN68" s="1320"/>
      <c r="BO68" s="1320"/>
      <c r="BP68" s="1320"/>
      <c r="BQ68" s="1320"/>
      <c r="BR68" s="1320"/>
      <c r="BS68" s="1320"/>
      <c r="BT68" s="1320"/>
      <c r="BU68" s="1320"/>
      <c r="BV68" s="1320"/>
      <c r="BW68" s="1320"/>
      <c r="BX68" s="1320"/>
      <c r="BY68" s="1320"/>
      <c r="BZ68" s="1320"/>
      <c r="CA68" s="1320"/>
      <c r="CB68" s="1320"/>
      <c r="CC68" s="1320"/>
      <c r="CD68" s="1320"/>
      <c r="CE68" s="1320"/>
      <c r="CF68" s="1320"/>
      <c r="CG68" s="1320"/>
      <c r="CH68" s="1320"/>
      <c r="CI68" s="1320"/>
      <c r="CJ68" s="1320"/>
      <c r="CK68" s="1320"/>
      <c r="CL68" s="1320"/>
      <c r="CM68" s="1320"/>
      <c r="CN68" s="1320"/>
      <c r="CO68" s="1320"/>
      <c r="CP68" s="1320"/>
      <c r="CQ68" s="1320"/>
      <c r="CR68" s="1320"/>
      <c r="CS68" s="1320"/>
      <c r="CT68" s="1320"/>
      <c r="CU68" s="1320"/>
      <c r="CV68" s="1320"/>
      <c r="CW68" s="1320"/>
      <c r="CX68" s="1320"/>
      <c r="CY68" s="1320"/>
      <c r="CZ68" s="1320"/>
      <c r="DA68" s="1320"/>
      <c r="DB68" s="1320"/>
      <c r="DC68" s="1321"/>
    </row>
    <row r="69" spans="2:107" x14ac:dyDescent="0.15">
      <c r="B69" s="394"/>
      <c r="AN69" s="1322"/>
      <c r="AO69" s="1323"/>
      <c r="AP69" s="1323"/>
      <c r="AQ69" s="1323"/>
      <c r="AR69" s="1323"/>
      <c r="AS69" s="1323"/>
      <c r="AT69" s="1323"/>
      <c r="AU69" s="1323"/>
      <c r="AV69" s="1323"/>
      <c r="AW69" s="1323"/>
      <c r="AX69" s="1323"/>
      <c r="AY69" s="1323"/>
      <c r="AZ69" s="1323"/>
      <c r="BA69" s="1323"/>
      <c r="BB69" s="1323"/>
      <c r="BC69" s="1323"/>
      <c r="BD69" s="1323"/>
      <c r="BE69" s="1323"/>
      <c r="BF69" s="1323"/>
      <c r="BG69" s="1323"/>
      <c r="BH69" s="1323"/>
      <c r="BI69" s="1323"/>
      <c r="BJ69" s="1323"/>
      <c r="BK69" s="1323"/>
      <c r="BL69" s="1323"/>
      <c r="BM69" s="1323"/>
      <c r="BN69" s="1323"/>
      <c r="BO69" s="1323"/>
      <c r="BP69" s="1323"/>
      <c r="BQ69" s="1323"/>
      <c r="BR69" s="1323"/>
      <c r="BS69" s="1323"/>
      <c r="BT69" s="1323"/>
      <c r="BU69" s="1323"/>
      <c r="BV69" s="1323"/>
      <c r="BW69" s="1323"/>
      <c r="BX69" s="1323"/>
      <c r="BY69" s="1323"/>
      <c r="BZ69" s="1323"/>
      <c r="CA69" s="1323"/>
      <c r="CB69" s="1323"/>
      <c r="CC69" s="1323"/>
      <c r="CD69" s="1323"/>
      <c r="CE69" s="1323"/>
      <c r="CF69" s="1323"/>
      <c r="CG69" s="1323"/>
      <c r="CH69" s="1323"/>
      <c r="CI69" s="1323"/>
      <c r="CJ69" s="1323"/>
      <c r="CK69" s="1323"/>
      <c r="CL69" s="1323"/>
      <c r="CM69" s="1323"/>
      <c r="CN69" s="1323"/>
      <c r="CO69" s="1323"/>
      <c r="CP69" s="1323"/>
      <c r="CQ69" s="1323"/>
      <c r="CR69" s="1323"/>
      <c r="CS69" s="1323"/>
      <c r="CT69" s="1323"/>
      <c r="CU69" s="1323"/>
      <c r="CV69" s="1323"/>
      <c r="CW69" s="1323"/>
      <c r="CX69" s="1323"/>
      <c r="CY69" s="1323"/>
      <c r="CZ69" s="1323"/>
      <c r="DA69" s="1323"/>
      <c r="DB69" s="1323"/>
      <c r="DC69" s="1324"/>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614</v>
      </c>
    </row>
    <row r="72" spans="2:107" x14ac:dyDescent="0.15">
      <c r="B72" s="394"/>
      <c r="G72" s="1308"/>
      <c r="H72" s="1308"/>
      <c r="I72" s="1308"/>
      <c r="J72" s="1308"/>
      <c r="K72" s="404"/>
      <c r="L72" s="404"/>
      <c r="M72" s="405"/>
      <c r="N72" s="405"/>
      <c r="AN72" s="1309"/>
      <c r="AO72" s="1310"/>
      <c r="AP72" s="1310"/>
      <c r="AQ72" s="1310"/>
      <c r="AR72" s="1310"/>
      <c r="AS72" s="1310"/>
      <c r="AT72" s="1310"/>
      <c r="AU72" s="1310"/>
      <c r="AV72" s="1310"/>
      <c r="AW72" s="1310"/>
      <c r="AX72" s="1310"/>
      <c r="AY72" s="1310"/>
      <c r="AZ72" s="1310"/>
      <c r="BA72" s="1310"/>
      <c r="BB72" s="1310"/>
      <c r="BC72" s="1310"/>
      <c r="BD72" s="1310"/>
      <c r="BE72" s="1310"/>
      <c r="BF72" s="1310"/>
      <c r="BG72" s="1310"/>
      <c r="BH72" s="1310"/>
      <c r="BI72" s="1310"/>
      <c r="BJ72" s="1310"/>
      <c r="BK72" s="1310"/>
      <c r="BL72" s="1310"/>
      <c r="BM72" s="1310"/>
      <c r="BN72" s="1310"/>
      <c r="BO72" s="1311"/>
      <c r="BP72" s="1312" t="s">
        <v>567</v>
      </c>
      <c r="BQ72" s="1312"/>
      <c r="BR72" s="1312"/>
      <c r="BS72" s="1312"/>
      <c r="BT72" s="1312"/>
      <c r="BU72" s="1312"/>
      <c r="BV72" s="1312"/>
      <c r="BW72" s="1312"/>
      <c r="BX72" s="1312" t="s">
        <v>568</v>
      </c>
      <c r="BY72" s="1312"/>
      <c r="BZ72" s="1312"/>
      <c r="CA72" s="1312"/>
      <c r="CB72" s="1312"/>
      <c r="CC72" s="1312"/>
      <c r="CD72" s="1312"/>
      <c r="CE72" s="1312"/>
      <c r="CF72" s="1312" t="s">
        <v>569</v>
      </c>
      <c r="CG72" s="1312"/>
      <c r="CH72" s="1312"/>
      <c r="CI72" s="1312"/>
      <c r="CJ72" s="1312"/>
      <c r="CK72" s="1312"/>
      <c r="CL72" s="1312"/>
      <c r="CM72" s="1312"/>
      <c r="CN72" s="1312" t="s">
        <v>570</v>
      </c>
      <c r="CO72" s="1312"/>
      <c r="CP72" s="1312"/>
      <c r="CQ72" s="1312"/>
      <c r="CR72" s="1312"/>
      <c r="CS72" s="1312"/>
      <c r="CT72" s="1312"/>
      <c r="CU72" s="1312"/>
      <c r="CV72" s="1312" t="s">
        <v>571</v>
      </c>
      <c r="CW72" s="1312"/>
      <c r="CX72" s="1312"/>
      <c r="CY72" s="1312"/>
      <c r="CZ72" s="1312"/>
      <c r="DA72" s="1312"/>
      <c r="DB72" s="1312"/>
      <c r="DC72" s="1312"/>
    </row>
    <row r="73" spans="2:107" x14ac:dyDescent="0.15">
      <c r="B73" s="394"/>
      <c r="G73" s="1326"/>
      <c r="H73" s="1326"/>
      <c r="I73" s="1326"/>
      <c r="J73" s="1326"/>
      <c r="K73" s="1329"/>
      <c r="L73" s="1329"/>
      <c r="M73" s="1329"/>
      <c r="N73" s="1329"/>
      <c r="AM73" s="403"/>
      <c r="AN73" s="1315" t="s">
        <v>615</v>
      </c>
      <c r="AO73" s="1315"/>
      <c r="AP73" s="1315"/>
      <c r="AQ73" s="1315"/>
      <c r="AR73" s="1315"/>
      <c r="AS73" s="1315"/>
      <c r="AT73" s="1315"/>
      <c r="AU73" s="1315"/>
      <c r="AV73" s="1315"/>
      <c r="AW73" s="1315"/>
      <c r="AX73" s="1315"/>
      <c r="AY73" s="1315"/>
      <c r="AZ73" s="1315"/>
      <c r="BA73" s="1315"/>
      <c r="BB73" s="1315" t="s">
        <v>616</v>
      </c>
      <c r="BC73" s="1315"/>
      <c r="BD73" s="1315"/>
      <c r="BE73" s="1315"/>
      <c r="BF73" s="1315"/>
      <c r="BG73" s="1315"/>
      <c r="BH73" s="1315"/>
      <c r="BI73" s="1315"/>
      <c r="BJ73" s="1315"/>
      <c r="BK73" s="1315"/>
      <c r="BL73" s="1315"/>
      <c r="BM73" s="1315"/>
      <c r="BN73" s="1315"/>
      <c r="BO73" s="1315"/>
      <c r="BP73" s="1313">
        <v>64.2</v>
      </c>
      <c r="BQ73" s="1313"/>
      <c r="BR73" s="1313"/>
      <c r="BS73" s="1313"/>
      <c r="BT73" s="1313"/>
      <c r="BU73" s="1313"/>
      <c r="BV73" s="1313"/>
      <c r="BW73" s="1313"/>
      <c r="BX73" s="1313">
        <v>55.4</v>
      </c>
      <c r="BY73" s="1313"/>
      <c r="BZ73" s="1313"/>
      <c r="CA73" s="1313"/>
      <c r="CB73" s="1313"/>
      <c r="CC73" s="1313"/>
      <c r="CD73" s="1313"/>
      <c r="CE73" s="1313"/>
      <c r="CF73" s="1313">
        <v>44.7</v>
      </c>
      <c r="CG73" s="1313"/>
      <c r="CH73" s="1313"/>
      <c r="CI73" s="1313"/>
      <c r="CJ73" s="1313"/>
      <c r="CK73" s="1313"/>
      <c r="CL73" s="1313"/>
      <c r="CM73" s="1313"/>
      <c r="CN73" s="1313">
        <v>34.1</v>
      </c>
      <c r="CO73" s="1313"/>
      <c r="CP73" s="1313"/>
      <c r="CQ73" s="1313"/>
      <c r="CR73" s="1313"/>
      <c r="CS73" s="1313"/>
      <c r="CT73" s="1313"/>
      <c r="CU73" s="1313"/>
      <c r="CV73" s="1313">
        <v>23.4</v>
      </c>
      <c r="CW73" s="1313"/>
      <c r="CX73" s="1313"/>
      <c r="CY73" s="1313"/>
      <c r="CZ73" s="1313"/>
      <c r="DA73" s="1313"/>
      <c r="DB73" s="1313"/>
      <c r="DC73" s="1313"/>
    </row>
    <row r="74" spans="2:107" x14ac:dyDescent="0.15">
      <c r="B74" s="394"/>
      <c r="G74" s="1326"/>
      <c r="H74" s="1326"/>
      <c r="I74" s="1326"/>
      <c r="J74" s="1326"/>
      <c r="K74" s="1329"/>
      <c r="L74" s="1329"/>
      <c r="M74" s="1329"/>
      <c r="N74" s="1329"/>
      <c r="AM74" s="403"/>
      <c r="AN74" s="1315"/>
      <c r="AO74" s="1315"/>
      <c r="AP74" s="1315"/>
      <c r="AQ74" s="1315"/>
      <c r="AR74" s="1315"/>
      <c r="AS74" s="1315"/>
      <c r="AT74" s="1315"/>
      <c r="AU74" s="1315"/>
      <c r="AV74" s="1315"/>
      <c r="AW74" s="1315"/>
      <c r="AX74" s="1315"/>
      <c r="AY74" s="1315"/>
      <c r="AZ74" s="1315"/>
      <c r="BA74" s="1315"/>
      <c r="BB74" s="1315"/>
      <c r="BC74" s="1315"/>
      <c r="BD74" s="1315"/>
      <c r="BE74" s="1315"/>
      <c r="BF74" s="1315"/>
      <c r="BG74" s="1315"/>
      <c r="BH74" s="1315"/>
      <c r="BI74" s="1315"/>
      <c r="BJ74" s="1315"/>
      <c r="BK74" s="1315"/>
      <c r="BL74" s="1315"/>
      <c r="BM74" s="1315"/>
      <c r="BN74" s="1315"/>
      <c r="BO74" s="1315"/>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394"/>
      <c r="G75" s="1326"/>
      <c r="H75" s="1326"/>
      <c r="I75" s="1308"/>
      <c r="J75" s="1308"/>
      <c r="K75" s="1325"/>
      <c r="L75" s="1325"/>
      <c r="M75" s="1325"/>
      <c r="N75" s="1325"/>
      <c r="AM75" s="403"/>
      <c r="AN75" s="1315"/>
      <c r="AO75" s="1315"/>
      <c r="AP75" s="1315"/>
      <c r="AQ75" s="1315"/>
      <c r="AR75" s="1315"/>
      <c r="AS75" s="1315"/>
      <c r="AT75" s="1315"/>
      <c r="AU75" s="1315"/>
      <c r="AV75" s="1315"/>
      <c r="AW75" s="1315"/>
      <c r="AX75" s="1315"/>
      <c r="AY75" s="1315"/>
      <c r="AZ75" s="1315"/>
      <c r="BA75" s="1315"/>
      <c r="BB75" s="1315" t="s">
        <v>621</v>
      </c>
      <c r="BC75" s="1315"/>
      <c r="BD75" s="1315"/>
      <c r="BE75" s="1315"/>
      <c r="BF75" s="1315"/>
      <c r="BG75" s="1315"/>
      <c r="BH75" s="1315"/>
      <c r="BI75" s="1315"/>
      <c r="BJ75" s="1315"/>
      <c r="BK75" s="1315"/>
      <c r="BL75" s="1315"/>
      <c r="BM75" s="1315"/>
      <c r="BN75" s="1315"/>
      <c r="BO75" s="1315"/>
      <c r="BP75" s="1313">
        <v>9.6</v>
      </c>
      <c r="BQ75" s="1313"/>
      <c r="BR75" s="1313"/>
      <c r="BS75" s="1313"/>
      <c r="BT75" s="1313"/>
      <c r="BU75" s="1313"/>
      <c r="BV75" s="1313"/>
      <c r="BW75" s="1313"/>
      <c r="BX75" s="1313">
        <v>9.6</v>
      </c>
      <c r="BY75" s="1313"/>
      <c r="BZ75" s="1313"/>
      <c r="CA75" s="1313"/>
      <c r="CB75" s="1313"/>
      <c r="CC75" s="1313"/>
      <c r="CD75" s="1313"/>
      <c r="CE75" s="1313"/>
      <c r="CF75" s="1313">
        <v>9.6999999999999993</v>
      </c>
      <c r="CG75" s="1313"/>
      <c r="CH75" s="1313"/>
      <c r="CI75" s="1313"/>
      <c r="CJ75" s="1313"/>
      <c r="CK75" s="1313"/>
      <c r="CL75" s="1313"/>
      <c r="CM75" s="1313"/>
      <c r="CN75" s="1313">
        <v>9.9</v>
      </c>
      <c r="CO75" s="1313"/>
      <c r="CP75" s="1313"/>
      <c r="CQ75" s="1313"/>
      <c r="CR75" s="1313"/>
      <c r="CS75" s="1313"/>
      <c r="CT75" s="1313"/>
      <c r="CU75" s="1313"/>
      <c r="CV75" s="1313">
        <v>10.199999999999999</v>
      </c>
      <c r="CW75" s="1313"/>
      <c r="CX75" s="1313"/>
      <c r="CY75" s="1313"/>
      <c r="CZ75" s="1313"/>
      <c r="DA75" s="1313"/>
      <c r="DB75" s="1313"/>
      <c r="DC75" s="1313"/>
    </row>
    <row r="76" spans="2:107" x14ac:dyDescent="0.15">
      <c r="B76" s="394"/>
      <c r="G76" s="1326"/>
      <c r="H76" s="1326"/>
      <c r="I76" s="1308"/>
      <c r="J76" s="1308"/>
      <c r="K76" s="1325"/>
      <c r="L76" s="1325"/>
      <c r="M76" s="1325"/>
      <c r="N76" s="1325"/>
      <c r="AM76" s="403"/>
      <c r="AN76" s="1315"/>
      <c r="AO76" s="1315"/>
      <c r="AP76" s="1315"/>
      <c r="AQ76" s="1315"/>
      <c r="AR76" s="1315"/>
      <c r="AS76" s="1315"/>
      <c r="AT76" s="1315"/>
      <c r="AU76" s="1315"/>
      <c r="AV76" s="1315"/>
      <c r="AW76" s="1315"/>
      <c r="AX76" s="1315"/>
      <c r="AY76" s="1315"/>
      <c r="AZ76" s="1315"/>
      <c r="BA76" s="1315"/>
      <c r="BB76" s="1315"/>
      <c r="BC76" s="1315"/>
      <c r="BD76" s="1315"/>
      <c r="BE76" s="1315"/>
      <c r="BF76" s="1315"/>
      <c r="BG76" s="1315"/>
      <c r="BH76" s="1315"/>
      <c r="BI76" s="1315"/>
      <c r="BJ76" s="1315"/>
      <c r="BK76" s="1315"/>
      <c r="BL76" s="1315"/>
      <c r="BM76" s="1315"/>
      <c r="BN76" s="1315"/>
      <c r="BO76" s="1315"/>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394"/>
      <c r="G77" s="1308"/>
      <c r="H77" s="1308"/>
      <c r="I77" s="1308"/>
      <c r="J77" s="1308"/>
      <c r="K77" s="1329"/>
      <c r="L77" s="1329"/>
      <c r="M77" s="1329"/>
      <c r="N77" s="1329"/>
      <c r="AN77" s="1312" t="s">
        <v>618</v>
      </c>
      <c r="AO77" s="1312"/>
      <c r="AP77" s="1312"/>
      <c r="AQ77" s="1312"/>
      <c r="AR77" s="1312"/>
      <c r="AS77" s="1312"/>
      <c r="AT77" s="1312"/>
      <c r="AU77" s="1312"/>
      <c r="AV77" s="1312"/>
      <c r="AW77" s="1312"/>
      <c r="AX77" s="1312"/>
      <c r="AY77" s="1312"/>
      <c r="AZ77" s="1312"/>
      <c r="BA77" s="1312"/>
      <c r="BB77" s="1315" t="s">
        <v>616</v>
      </c>
      <c r="BC77" s="1315"/>
      <c r="BD77" s="1315"/>
      <c r="BE77" s="1315"/>
      <c r="BF77" s="1315"/>
      <c r="BG77" s="1315"/>
      <c r="BH77" s="1315"/>
      <c r="BI77" s="1315"/>
      <c r="BJ77" s="1315"/>
      <c r="BK77" s="1315"/>
      <c r="BL77" s="1315"/>
      <c r="BM77" s="1315"/>
      <c r="BN77" s="1315"/>
      <c r="BO77" s="1315"/>
      <c r="BP77" s="1313">
        <v>48.6</v>
      </c>
      <c r="BQ77" s="1313"/>
      <c r="BR77" s="1313"/>
      <c r="BS77" s="1313"/>
      <c r="BT77" s="1313"/>
      <c r="BU77" s="1313"/>
      <c r="BV77" s="1313"/>
      <c r="BW77" s="1313"/>
      <c r="BX77" s="1313">
        <v>32.799999999999997</v>
      </c>
      <c r="BY77" s="1313"/>
      <c r="BZ77" s="1313"/>
      <c r="CA77" s="1313"/>
      <c r="CB77" s="1313"/>
      <c r="CC77" s="1313"/>
      <c r="CD77" s="1313"/>
      <c r="CE77" s="1313"/>
      <c r="CF77" s="1313">
        <v>54.6</v>
      </c>
      <c r="CG77" s="1313"/>
      <c r="CH77" s="1313"/>
      <c r="CI77" s="1313"/>
      <c r="CJ77" s="1313"/>
      <c r="CK77" s="1313"/>
      <c r="CL77" s="1313"/>
      <c r="CM77" s="1313"/>
      <c r="CN77" s="1313">
        <v>53.2</v>
      </c>
      <c r="CO77" s="1313"/>
      <c r="CP77" s="1313"/>
      <c r="CQ77" s="1313"/>
      <c r="CR77" s="1313"/>
      <c r="CS77" s="1313"/>
      <c r="CT77" s="1313"/>
      <c r="CU77" s="1313"/>
      <c r="CV77" s="1313">
        <v>47.9</v>
      </c>
      <c r="CW77" s="1313"/>
      <c r="CX77" s="1313"/>
      <c r="CY77" s="1313"/>
      <c r="CZ77" s="1313"/>
      <c r="DA77" s="1313"/>
      <c r="DB77" s="1313"/>
      <c r="DC77" s="1313"/>
    </row>
    <row r="78" spans="2:107" x14ac:dyDescent="0.15">
      <c r="B78" s="394"/>
      <c r="G78" s="1308"/>
      <c r="H78" s="1308"/>
      <c r="I78" s="1308"/>
      <c r="J78" s="1308"/>
      <c r="K78" s="1329"/>
      <c r="L78" s="1329"/>
      <c r="M78" s="1329"/>
      <c r="N78" s="1329"/>
      <c r="AN78" s="1312"/>
      <c r="AO78" s="1312"/>
      <c r="AP78" s="1312"/>
      <c r="AQ78" s="1312"/>
      <c r="AR78" s="1312"/>
      <c r="AS78" s="1312"/>
      <c r="AT78" s="1312"/>
      <c r="AU78" s="1312"/>
      <c r="AV78" s="1312"/>
      <c r="AW78" s="1312"/>
      <c r="AX78" s="1312"/>
      <c r="AY78" s="1312"/>
      <c r="AZ78" s="1312"/>
      <c r="BA78" s="1312"/>
      <c r="BB78" s="1315"/>
      <c r="BC78" s="1315"/>
      <c r="BD78" s="1315"/>
      <c r="BE78" s="1315"/>
      <c r="BF78" s="1315"/>
      <c r="BG78" s="1315"/>
      <c r="BH78" s="1315"/>
      <c r="BI78" s="1315"/>
      <c r="BJ78" s="1315"/>
      <c r="BK78" s="1315"/>
      <c r="BL78" s="1315"/>
      <c r="BM78" s="1315"/>
      <c r="BN78" s="1315"/>
      <c r="BO78" s="1315"/>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394"/>
      <c r="G79" s="1308"/>
      <c r="H79" s="1308"/>
      <c r="I79" s="1328"/>
      <c r="J79" s="1328"/>
      <c r="K79" s="1330"/>
      <c r="L79" s="1330"/>
      <c r="M79" s="1330"/>
      <c r="N79" s="1330"/>
      <c r="AN79" s="1312"/>
      <c r="AO79" s="1312"/>
      <c r="AP79" s="1312"/>
      <c r="AQ79" s="1312"/>
      <c r="AR79" s="1312"/>
      <c r="AS79" s="1312"/>
      <c r="AT79" s="1312"/>
      <c r="AU79" s="1312"/>
      <c r="AV79" s="1312"/>
      <c r="AW79" s="1312"/>
      <c r="AX79" s="1312"/>
      <c r="AY79" s="1312"/>
      <c r="AZ79" s="1312"/>
      <c r="BA79" s="1312"/>
      <c r="BB79" s="1315" t="s">
        <v>621</v>
      </c>
      <c r="BC79" s="1315"/>
      <c r="BD79" s="1315"/>
      <c r="BE79" s="1315"/>
      <c r="BF79" s="1315"/>
      <c r="BG79" s="1315"/>
      <c r="BH79" s="1315"/>
      <c r="BI79" s="1315"/>
      <c r="BJ79" s="1315"/>
      <c r="BK79" s="1315"/>
      <c r="BL79" s="1315"/>
      <c r="BM79" s="1315"/>
      <c r="BN79" s="1315"/>
      <c r="BO79" s="1315"/>
      <c r="BP79" s="1313">
        <v>10.4</v>
      </c>
      <c r="BQ79" s="1313"/>
      <c r="BR79" s="1313"/>
      <c r="BS79" s="1313"/>
      <c r="BT79" s="1313"/>
      <c r="BU79" s="1313"/>
      <c r="BV79" s="1313"/>
      <c r="BW79" s="1313"/>
      <c r="BX79" s="1313">
        <v>9.5</v>
      </c>
      <c r="BY79" s="1313"/>
      <c r="BZ79" s="1313"/>
      <c r="CA79" s="1313"/>
      <c r="CB79" s="1313"/>
      <c r="CC79" s="1313"/>
      <c r="CD79" s="1313"/>
      <c r="CE79" s="1313"/>
      <c r="CF79" s="1313">
        <v>10</v>
      </c>
      <c r="CG79" s="1313"/>
      <c r="CH79" s="1313"/>
      <c r="CI79" s="1313"/>
      <c r="CJ79" s="1313"/>
      <c r="CK79" s="1313"/>
      <c r="CL79" s="1313"/>
      <c r="CM79" s="1313"/>
      <c r="CN79" s="1313">
        <v>9.8000000000000007</v>
      </c>
      <c r="CO79" s="1313"/>
      <c r="CP79" s="1313"/>
      <c r="CQ79" s="1313"/>
      <c r="CR79" s="1313"/>
      <c r="CS79" s="1313"/>
      <c r="CT79" s="1313"/>
      <c r="CU79" s="1313"/>
      <c r="CV79" s="1313">
        <v>9.6</v>
      </c>
      <c r="CW79" s="1313"/>
      <c r="CX79" s="1313"/>
      <c r="CY79" s="1313"/>
      <c r="CZ79" s="1313"/>
      <c r="DA79" s="1313"/>
      <c r="DB79" s="1313"/>
      <c r="DC79" s="1313"/>
    </row>
    <row r="80" spans="2:107" x14ac:dyDescent="0.15">
      <c r="B80" s="394"/>
      <c r="G80" s="1308"/>
      <c r="H80" s="1308"/>
      <c r="I80" s="1328"/>
      <c r="J80" s="1328"/>
      <c r="K80" s="1330"/>
      <c r="L80" s="1330"/>
      <c r="M80" s="1330"/>
      <c r="N80" s="1330"/>
      <c r="AN80" s="1312"/>
      <c r="AO80" s="1312"/>
      <c r="AP80" s="1312"/>
      <c r="AQ80" s="1312"/>
      <c r="AR80" s="1312"/>
      <c r="AS80" s="1312"/>
      <c r="AT80" s="1312"/>
      <c r="AU80" s="1312"/>
      <c r="AV80" s="1312"/>
      <c r="AW80" s="1312"/>
      <c r="AX80" s="1312"/>
      <c r="AY80" s="1312"/>
      <c r="AZ80" s="1312"/>
      <c r="BA80" s="1312"/>
      <c r="BB80" s="1315"/>
      <c r="BC80" s="1315"/>
      <c r="BD80" s="1315"/>
      <c r="BE80" s="1315"/>
      <c r="BF80" s="1315"/>
      <c r="BG80" s="1315"/>
      <c r="BH80" s="1315"/>
      <c r="BI80" s="1315"/>
      <c r="BJ80" s="1315"/>
      <c r="BK80" s="1315"/>
      <c r="BL80" s="1315"/>
      <c r="BM80" s="1315"/>
      <c r="BN80" s="1315"/>
      <c r="BO80" s="1315"/>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1Olm4GxKcPqZvsOnBfEM4qmfvS09dz+y8wO9I5wK7Uz0ahLsXPk3T+okEWDoEAX+VGIK1+nW0JrpBMzSfPARsA==" saltValue="+UUXb8BqFMgXTE5H1u85H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622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4TYht1Wmu2R6UOc4mvylaJ6mAkxPNU1ZeDPMtodI01cOFvvNq/j0jWNttln0ZonZDJJ+bFCXFw1z/RgOYbVbpg==" saltValue="6wMzcGpoTZyto4xeGzYeqw==" spinCount="100000" sheet="1" objects="1" scenarios="1"/>
  <dataConsolidate/>
  <phoneticPr fontId="2"/>
  <printOptions horizontalCentered="1" verticalCentered="1"/>
  <pageMargins left="0" right="0" top="0.19685039370078741" bottom="0.31496062992125984"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623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4qQKJbnPyUG14Evg8jpseeCCaPeuZg2HX8Wlhq+SD6jMzxQ+z1YeIBywupzeEfnL9ro+3XoiI1McrJ5qfh2+Ag==" saltValue="ijvd4e0UNWK7n4kIe0FGXA==" spinCount="100000" sheet="1" objects="1" scenarios="1"/>
  <dataConsolidate/>
  <phoneticPr fontId="2"/>
  <printOptions horizontalCentered="1" verticalCentered="1"/>
  <pageMargins left="0" right="0" top="0.19685039370078741" bottom="0.31496062992125984"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564</v>
      </c>
      <c r="G2" s="156"/>
      <c r="H2" s="157"/>
    </row>
    <row r="3" spans="1:8" x14ac:dyDescent="0.15">
      <c r="A3" s="153" t="s">
        <v>557</v>
      </c>
      <c r="B3" s="158"/>
      <c r="C3" s="159"/>
      <c r="D3" s="160">
        <v>88619</v>
      </c>
      <c r="E3" s="161"/>
      <c r="F3" s="162">
        <v>83623</v>
      </c>
      <c r="G3" s="163"/>
      <c r="H3" s="164"/>
    </row>
    <row r="4" spans="1:8" x14ac:dyDescent="0.15">
      <c r="A4" s="165"/>
      <c r="B4" s="166"/>
      <c r="C4" s="167"/>
      <c r="D4" s="168">
        <v>46976</v>
      </c>
      <c r="E4" s="169"/>
      <c r="F4" s="170">
        <v>48787</v>
      </c>
      <c r="G4" s="171"/>
      <c r="H4" s="172"/>
    </row>
    <row r="5" spans="1:8" x14ac:dyDescent="0.15">
      <c r="A5" s="153" t="s">
        <v>559</v>
      </c>
      <c r="B5" s="158"/>
      <c r="C5" s="159"/>
      <c r="D5" s="160">
        <v>94454</v>
      </c>
      <c r="E5" s="161"/>
      <c r="F5" s="162">
        <v>87974</v>
      </c>
      <c r="G5" s="163"/>
      <c r="H5" s="164"/>
    </row>
    <row r="6" spans="1:8" x14ac:dyDescent="0.15">
      <c r="A6" s="165"/>
      <c r="B6" s="166"/>
      <c r="C6" s="167"/>
      <c r="D6" s="168">
        <v>50083</v>
      </c>
      <c r="E6" s="169"/>
      <c r="F6" s="170">
        <v>48183</v>
      </c>
      <c r="G6" s="171"/>
      <c r="H6" s="172"/>
    </row>
    <row r="7" spans="1:8" x14ac:dyDescent="0.15">
      <c r="A7" s="153" t="s">
        <v>560</v>
      </c>
      <c r="B7" s="158"/>
      <c r="C7" s="159"/>
      <c r="D7" s="160">
        <v>107121</v>
      </c>
      <c r="E7" s="161"/>
      <c r="F7" s="162">
        <v>83280</v>
      </c>
      <c r="G7" s="163"/>
      <c r="H7" s="164"/>
    </row>
    <row r="8" spans="1:8" x14ac:dyDescent="0.15">
      <c r="A8" s="165"/>
      <c r="B8" s="166"/>
      <c r="C8" s="167"/>
      <c r="D8" s="168">
        <v>36993</v>
      </c>
      <c r="E8" s="169"/>
      <c r="F8" s="170">
        <v>43123</v>
      </c>
      <c r="G8" s="171"/>
      <c r="H8" s="172"/>
    </row>
    <row r="9" spans="1:8" x14ac:dyDescent="0.15">
      <c r="A9" s="153" t="s">
        <v>561</v>
      </c>
      <c r="B9" s="158"/>
      <c r="C9" s="159"/>
      <c r="D9" s="160">
        <v>140086</v>
      </c>
      <c r="E9" s="161"/>
      <c r="F9" s="162">
        <v>88968</v>
      </c>
      <c r="G9" s="163"/>
      <c r="H9" s="164"/>
    </row>
    <row r="10" spans="1:8" x14ac:dyDescent="0.15">
      <c r="A10" s="165"/>
      <c r="B10" s="166"/>
      <c r="C10" s="167"/>
      <c r="D10" s="168">
        <v>48253</v>
      </c>
      <c r="E10" s="169"/>
      <c r="F10" s="170">
        <v>45482</v>
      </c>
      <c r="G10" s="171"/>
      <c r="H10" s="172"/>
    </row>
    <row r="11" spans="1:8" x14ac:dyDescent="0.15">
      <c r="A11" s="153" t="s">
        <v>562</v>
      </c>
      <c r="B11" s="158"/>
      <c r="C11" s="159"/>
      <c r="D11" s="160">
        <v>136420</v>
      </c>
      <c r="E11" s="161"/>
      <c r="F11" s="162">
        <v>85173</v>
      </c>
      <c r="G11" s="163"/>
      <c r="H11" s="164"/>
    </row>
    <row r="12" spans="1:8" x14ac:dyDescent="0.15">
      <c r="A12" s="165"/>
      <c r="B12" s="166"/>
      <c r="C12" s="173"/>
      <c r="D12" s="168">
        <v>36553</v>
      </c>
      <c r="E12" s="169"/>
      <c r="F12" s="170">
        <v>43913</v>
      </c>
      <c r="G12" s="171"/>
      <c r="H12" s="172"/>
    </row>
    <row r="13" spans="1:8" x14ac:dyDescent="0.15">
      <c r="A13" s="153"/>
      <c r="B13" s="158"/>
      <c r="C13" s="174"/>
      <c r="D13" s="175">
        <v>113340</v>
      </c>
      <c r="E13" s="176"/>
      <c r="F13" s="177">
        <v>85804</v>
      </c>
      <c r="G13" s="178"/>
      <c r="H13" s="164"/>
    </row>
    <row r="14" spans="1:8" x14ac:dyDescent="0.15">
      <c r="A14" s="165"/>
      <c r="B14" s="166"/>
      <c r="C14" s="167"/>
      <c r="D14" s="168">
        <v>43772</v>
      </c>
      <c r="E14" s="169"/>
      <c r="F14" s="170">
        <v>45898</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4.1500000000000004</v>
      </c>
      <c r="C19" s="179">
        <f>ROUND(VALUE(SUBSTITUTE(実質収支比率等に係る経年分析!G$48,"▲","-")),2)</f>
        <v>4.33</v>
      </c>
      <c r="D19" s="179">
        <f>ROUND(VALUE(SUBSTITUTE(実質収支比率等に係る経年分析!H$48,"▲","-")),2)</f>
        <v>5.17</v>
      </c>
      <c r="E19" s="179">
        <f>ROUND(VALUE(SUBSTITUTE(実質収支比率等に係る経年分析!I$48,"▲","-")),2)</f>
        <v>5.57</v>
      </c>
      <c r="F19" s="179">
        <f>ROUND(VALUE(SUBSTITUTE(実質収支比率等に係る経年分析!J$48,"▲","-")),2)</f>
        <v>4.5199999999999996</v>
      </c>
    </row>
    <row r="20" spans="1:11" x14ac:dyDescent="0.15">
      <c r="A20" s="179" t="s">
        <v>55</v>
      </c>
      <c r="B20" s="179">
        <f>ROUND(VALUE(SUBSTITUTE(実質収支比率等に係る経年分析!F$47,"▲","-")),2)</f>
        <v>20.48</v>
      </c>
      <c r="C20" s="179">
        <f>ROUND(VALUE(SUBSTITUTE(実質収支比率等に係る経年分析!G$47,"▲","-")),2)</f>
        <v>21.55</v>
      </c>
      <c r="D20" s="179">
        <f>ROUND(VALUE(SUBSTITUTE(実質収支比率等に係る経年分析!H$47,"▲","-")),2)</f>
        <v>22.04</v>
      </c>
      <c r="E20" s="179">
        <f>ROUND(VALUE(SUBSTITUTE(実質収支比率等に係る経年分析!I$47,"▲","-")),2)</f>
        <v>22.84</v>
      </c>
      <c r="F20" s="179">
        <f>ROUND(VALUE(SUBSTITUTE(実質収支比率等に係る経年分析!J$47,"▲","-")),2)</f>
        <v>23.24</v>
      </c>
    </row>
    <row r="21" spans="1:11" x14ac:dyDescent="0.15">
      <c r="A21" s="179" t="s">
        <v>56</v>
      </c>
      <c r="B21" s="179">
        <f>IF(ISNUMBER(VALUE(SUBSTITUTE(実質収支比率等に係る経年分析!F$49,"▲","-"))),ROUND(VALUE(SUBSTITUTE(実質収支比率等に係る経年分析!F$49,"▲","-")),2),NA())</f>
        <v>0.05</v>
      </c>
      <c r="C21" s="179">
        <f>IF(ISNUMBER(VALUE(SUBSTITUTE(実質収支比率等に係る経年分析!G$49,"▲","-"))),ROUND(VALUE(SUBSTITUTE(実質収支比率等に係る経年分析!G$49,"▲","-")),2),NA())</f>
        <v>1.37</v>
      </c>
      <c r="D21" s="179">
        <f>IF(ISNUMBER(VALUE(SUBSTITUTE(実質収支比率等に係る経年分析!H$49,"▲","-"))),ROUND(VALUE(SUBSTITUTE(実質収支比率等に係る経年分析!H$49,"▲","-")),2),NA())</f>
        <v>0.99</v>
      </c>
      <c r="E21" s="179">
        <f>IF(ISNUMBER(VALUE(SUBSTITUTE(実質収支比率等に係る経年分析!I$49,"▲","-"))),ROUND(VALUE(SUBSTITUTE(実質収支比率等に係る経年分析!I$49,"▲","-")),2),NA())</f>
        <v>0.74</v>
      </c>
      <c r="F21" s="179">
        <f>IF(ISNUMBER(VALUE(SUBSTITUTE(実質収支比率等に係る経年分析!J$49,"▲","-"))),ROUND(VALUE(SUBSTITUTE(実質収支比率等に係る経年分析!J$49,"▲","-")),2),NA())</f>
        <v>-1.05</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公共下水道事業特別会計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国民宿舎特別会計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0.03</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0.01</v>
      </c>
    </row>
    <row r="32" spans="1:11" x14ac:dyDescent="0.15">
      <c r="A32" s="180" t="str">
        <f>IF(連結実質赤字比率に係る赤字・黒字の構成分析!C$38="",NA(),連結実質赤字比率に係る赤字・黒字の構成分析!C$38)</f>
        <v>下水道管理特別会計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0.06</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0.05</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0.04</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0.02</v>
      </c>
    </row>
    <row r="33" spans="1:16" x14ac:dyDescent="0.15">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1.96</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1.79</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1.78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2.72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2.0099999999999998</v>
      </c>
    </row>
    <row r="34" spans="1:16" x14ac:dyDescent="0.15">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1.58</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2.29</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3.13</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3.32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3.92</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4.1500000000000004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4.78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5.24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5.68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5.84</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5.97</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6.55</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8.2200000000000006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9.19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10.47</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2083</v>
      </c>
      <c r="E42" s="181"/>
      <c r="F42" s="181"/>
      <c r="G42" s="181">
        <f>'実質公債費比率（分子）の構造'!L$52</f>
        <v>2098</v>
      </c>
      <c r="H42" s="181"/>
      <c r="I42" s="181"/>
      <c r="J42" s="181">
        <f>'実質公債費比率（分子）の構造'!M$52</f>
        <v>2041</v>
      </c>
      <c r="K42" s="181"/>
      <c r="L42" s="181"/>
      <c r="M42" s="181">
        <f>'実質公債費比率（分子）の構造'!N$52</f>
        <v>2047</v>
      </c>
      <c r="N42" s="181"/>
      <c r="O42" s="181"/>
      <c r="P42" s="181">
        <f>'実質公債費比率（分子）の構造'!O$52</f>
        <v>2046</v>
      </c>
    </row>
    <row r="43" spans="1:16" x14ac:dyDescent="0.15">
      <c r="A43" s="181" t="s">
        <v>64</v>
      </c>
      <c r="B43" s="181">
        <f>'実質公債費比率（分子）の構造'!K$51</f>
        <v>0</v>
      </c>
      <c r="C43" s="181"/>
      <c r="D43" s="181"/>
      <c r="E43" s="181">
        <f>'実質公債費比率（分子）の構造'!L$51</f>
        <v>0</v>
      </c>
      <c r="F43" s="181"/>
      <c r="G43" s="181"/>
      <c r="H43" s="181">
        <f>'実質公債費比率（分子）の構造'!M$51</f>
        <v>0</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104</v>
      </c>
      <c r="C44" s="181"/>
      <c r="D44" s="181"/>
      <c r="E44" s="181">
        <f>'実質公債費比率（分子）の構造'!L$50</f>
        <v>104</v>
      </c>
      <c r="F44" s="181"/>
      <c r="G44" s="181"/>
      <c r="H44" s="181">
        <f>'実質公債費比率（分子）の構造'!M$50</f>
        <v>104</v>
      </c>
      <c r="I44" s="181"/>
      <c r="J44" s="181"/>
      <c r="K44" s="181">
        <f>'実質公債費比率（分子）の構造'!N$50</f>
        <v>104</v>
      </c>
      <c r="L44" s="181"/>
      <c r="M44" s="181"/>
      <c r="N44" s="181">
        <f>'実質公債費比率（分子）の構造'!O$50</f>
        <v>102</v>
      </c>
      <c r="O44" s="181"/>
      <c r="P44" s="181"/>
    </row>
    <row r="45" spans="1:16" x14ac:dyDescent="0.15">
      <c r="A45" s="181" t="s">
        <v>66</v>
      </c>
      <c r="B45" s="181">
        <f>'実質公債費比率（分子）の構造'!K$49</f>
        <v>4</v>
      </c>
      <c r="C45" s="181"/>
      <c r="D45" s="181"/>
      <c r="E45" s="181">
        <f>'実質公債費比率（分子）の構造'!L$49</f>
        <v>5</v>
      </c>
      <c r="F45" s="181"/>
      <c r="G45" s="181"/>
      <c r="H45" s="181">
        <f>'実質公債費比率（分子）の構造'!M$49</f>
        <v>20</v>
      </c>
      <c r="I45" s="181"/>
      <c r="J45" s="181"/>
      <c r="K45" s="181">
        <f>'実質公債費比率（分子）の構造'!N$49</f>
        <v>20</v>
      </c>
      <c r="L45" s="181"/>
      <c r="M45" s="181"/>
      <c r="N45" s="181">
        <f>'実質公債費比率（分子）の構造'!O$49</f>
        <v>21</v>
      </c>
      <c r="O45" s="181"/>
      <c r="P45" s="181"/>
    </row>
    <row r="46" spans="1:16" x14ac:dyDescent="0.15">
      <c r="A46" s="181" t="s">
        <v>67</v>
      </c>
      <c r="B46" s="181">
        <f>'実質公債費比率（分子）の構造'!K$48</f>
        <v>288</v>
      </c>
      <c r="C46" s="181"/>
      <c r="D46" s="181"/>
      <c r="E46" s="181">
        <f>'実質公債費比率（分子）の構造'!L$48</f>
        <v>318</v>
      </c>
      <c r="F46" s="181"/>
      <c r="G46" s="181"/>
      <c r="H46" s="181">
        <f>'実質公債費比率（分子）の構造'!M$48</f>
        <v>279</v>
      </c>
      <c r="I46" s="181"/>
      <c r="J46" s="181"/>
      <c r="K46" s="181">
        <f>'実質公債費比率（分子）の構造'!N$48</f>
        <v>294</v>
      </c>
      <c r="L46" s="181"/>
      <c r="M46" s="181"/>
      <c r="N46" s="181">
        <f>'実質公債費比率（分子）の構造'!O$48</f>
        <v>274</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2603</v>
      </c>
      <c r="C49" s="181"/>
      <c r="D49" s="181"/>
      <c r="E49" s="181">
        <f>'実質公債費比率（分子）の構造'!L$45</f>
        <v>2606</v>
      </c>
      <c r="F49" s="181"/>
      <c r="G49" s="181"/>
      <c r="H49" s="181">
        <f>'実質公債費比率（分子）の構造'!M$45</f>
        <v>2564</v>
      </c>
      <c r="I49" s="181"/>
      <c r="J49" s="181"/>
      <c r="K49" s="181">
        <f>'実質公債費比率（分子）の構造'!N$45</f>
        <v>2573</v>
      </c>
      <c r="L49" s="181"/>
      <c r="M49" s="181"/>
      <c r="N49" s="181">
        <f>'実質公債費比率（分子）の構造'!O$45</f>
        <v>2629</v>
      </c>
      <c r="O49" s="181"/>
      <c r="P49" s="181"/>
    </row>
    <row r="50" spans="1:16" x14ac:dyDescent="0.15">
      <c r="A50" s="181" t="s">
        <v>71</v>
      </c>
      <c r="B50" s="181" t="e">
        <f>NA()</f>
        <v>#N/A</v>
      </c>
      <c r="C50" s="181">
        <f>IF(ISNUMBER('実質公債費比率（分子）の構造'!K$53),'実質公債費比率（分子）の構造'!K$53,NA())</f>
        <v>916</v>
      </c>
      <c r="D50" s="181" t="e">
        <f>NA()</f>
        <v>#N/A</v>
      </c>
      <c r="E50" s="181" t="e">
        <f>NA()</f>
        <v>#N/A</v>
      </c>
      <c r="F50" s="181">
        <f>IF(ISNUMBER('実質公債費比率（分子）の構造'!L$53),'実質公債費比率（分子）の構造'!L$53,NA())</f>
        <v>935</v>
      </c>
      <c r="G50" s="181" t="e">
        <f>NA()</f>
        <v>#N/A</v>
      </c>
      <c r="H50" s="181" t="e">
        <f>NA()</f>
        <v>#N/A</v>
      </c>
      <c r="I50" s="181">
        <f>IF(ISNUMBER('実質公債費比率（分子）の構造'!M$53),'実質公債費比率（分子）の構造'!M$53,NA())</f>
        <v>926</v>
      </c>
      <c r="J50" s="181" t="e">
        <f>NA()</f>
        <v>#N/A</v>
      </c>
      <c r="K50" s="181" t="e">
        <f>NA()</f>
        <v>#N/A</v>
      </c>
      <c r="L50" s="181">
        <f>IF(ISNUMBER('実質公債費比率（分子）の構造'!N$53),'実質公債費比率（分子）の構造'!N$53,NA())</f>
        <v>944</v>
      </c>
      <c r="M50" s="181" t="e">
        <f>NA()</f>
        <v>#N/A</v>
      </c>
      <c r="N50" s="181" t="e">
        <f>NA()</f>
        <v>#N/A</v>
      </c>
      <c r="O50" s="181">
        <f>IF(ISNUMBER('実質公債費比率（分子）の構造'!O$53),'実質公債費比率（分子）の構造'!O$53,NA())</f>
        <v>980</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19642</v>
      </c>
      <c r="E56" s="180"/>
      <c r="F56" s="180"/>
      <c r="G56" s="180">
        <f>'将来負担比率（分子）の構造'!J$52</f>
        <v>19729</v>
      </c>
      <c r="H56" s="180"/>
      <c r="I56" s="180"/>
      <c r="J56" s="180">
        <f>'将来負担比率（分子）の構造'!K$52</f>
        <v>19393</v>
      </c>
      <c r="K56" s="180"/>
      <c r="L56" s="180"/>
      <c r="M56" s="180">
        <f>'将来負担比率（分子）の構造'!L$52</f>
        <v>19182</v>
      </c>
      <c r="N56" s="180"/>
      <c r="O56" s="180"/>
      <c r="P56" s="180">
        <f>'将来負担比率（分子）の構造'!M$52</f>
        <v>18946</v>
      </c>
    </row>
    <row r="57" spans="1:16" x14ac:dyDescent="0.15">
      <c r="A57" s="180" t="s">
        <v>42</v>
      </c>
      <c r="B57" s="180"/>
      <c r="C57" s="180"/>
      <c r="D57" s="180">
        <f>'将来負担比率（分子）の構造'!I$51</f>
        <v>625</v>
      </c>
      <c r="E57" s="180"/>
      <c r="F57" s="180"/>
      <c r="G57" s="180">
        <f>'将来負担比率（分子）の構造'!J$51</f>
        <v>669</v>
      </c>
      <c r="H57" s="180"/>
      <c r="I57" s="180"/>
      <c r="J57" s="180">
        <f>'将来負担比率（分子）の構造'!K$51</f>
        <v>719</v>
      </c>
      <c r="K57" s="180"/>
      <c r="L57" s="180"/>
      <c r="M57" s="180">
        <f>'将来負担比率（分子）の構造'!L$51</f>
        <v>729</v>
      </c>
      <c r="N57" s="180"/>
      <c r="O57" s="180"/>
      <c r="P57" s="180">
        <f>'将来負担比率（分子）の構造'!M$51</f>
        <v>733</v>
      </c>
    </row>
    <row r="58" spans="1:16" x14ac:dyDescent="0.15">
      <c r="A58" s="180" t="s">
        <v>41</v>
      </c>
      <c r="B58" s="180"/>
      <c r="C58" s="180"/>
      <c r="D58" s="180">
        <f>'将来負担比率（分子）の構造'!I$50</f>
        <v>5207</v>
      </c>
      <c r="E58" s="180"/>
      <c r="F58" s="180"/>
      <c r="G58" s="180">
        <f>'将来負担比率（分子）の構造'!J$50</f>
        <v>5542</v>
      </c>
      <c r="H58" s="180"/>
      <c r="I58" s="180"/>
      <c r="J58" s="180">
        <f>'将来負担比率（分子）の構造'!K$50</f>
        <v>5991</v>
      </c>
      <c r="K58" s="180"/>
      <c r="L58" s="180"/>
      <c r="M58" s="180">
        <f>'将来負担比率（分子）の構造'!L$50</f>
        <v>6479</v>
      </c>
      <c r="N58" s="180"/>
      <c r="O58" s="180"/>
      <c r="P58" s="180">
        <f>'将来負担比率（分子）の構造'!M$50</f>
        <v>6757</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f>'将来負担比率（分子）の構造'!K$46</f>
        <v>766</v>
      </c>
      <c r="I61" s="180"/>
      <c r="J61" s="180"/>
      <c r="K61" s="180">
        <f>'将来負担比率（分子）の構造'!L$46</f>
        <v>667</v>
      </c>
      <c r="L61" s="180"/>
      <c r="M61" s="180"/>
      <c r="N61" s="180">
        <f>'将来負担比率（分子）の構造'!M$46</f>
        <v>590</v>
      </c>
      <c r="O61" s="180"/>
      <c r="P61" s="180"/>
    </row>
    <row r="62" spans="1:16" x14ac:dyDescent="0.15">
      <c r="A62" s="180" t="s">
        <v>35</v>
      </c>
      <c r="B62" s="180">
        <f>'将来負担比率（分子）の構造'!I$45</f>
        <v>3129</v>
      </c>
      <c r="C62" s="180"/>
      <c r="D62" s="180"/>
      <c r="E62" s="180">
        <f>'将来負担比率（分子）の構造'!J$45</f>
        <v>2912</v>
      </c>
      <c r="F62" s="180"/>
      <c r="G62" s="180"/>
      <c r="H62" s="180">
        <f>'将来負担比率（分子）の構造'!K$45</f>
        <v>2729</v>
      </c>
      <c r="I62" s="180"/>
      <c r="J62" s="180"/>
      <c r="K62" s="180">
        <f>'将来負担比率（分子）の構造'!L$45</f>
        <v>2549</v>
      </c>
      <c r="L62" s="180"/>
      <c r="M62" s="180"/>
      <c r="N62" s="180">
        <f>'将来負担比率（分子）の構造'!M$45</f>
        <v>2307</v>
      </c>
      <c r="O62" s="180"/>
      <c r="P62" s="180"/>
    </row>
    <row r="63" spans="1:16" x14ac:dyDescent="0.15">
      <c r="A63" s="180" t="s">
        <v>34</v>
      </c>
      <c r="B63" s="180">
        <f>'将来負担比率（分子）の構造'!I$44</f>
        <v>123</v>
      </c>
      <c r="C63" s="180"/>
      <c r="D63" s="180"/>
      <c r="E63" s="180">
        <f>'将来負担比率（分子）の構造'!J$44</f>
        <v>130</v>
      </c>
      <c r="F63" s="180"/>
      <c r="G63" s="180"/>
      <c r="H63" s="180">
        <f>'将来負担比率（分子）の構造'!K$44</f>
        <v>117</v>
      </c>
      <c r="I63" s="180"/>
      <c r="J63" s="180"/>
      <c r="K63" s="180">
        <f>'将来負担比率（分子）の構造'!L$44</f>
        <v>110</v>
      </c>
      <c r="L63" s="180"/>
      <c r="M63" s="180"/>
      <c r="N63" s="180">
        <f>'将来負担比率（分子）の構造'!M$44</f>
        <v>137</v>
      </c>
      <c r="O63" s="180"/>
      <c r="P63" s="180"/>
    </row>
    <row r="64" spans="1:16" x14ac:dyDescent="0.15">
      <c r="A64" s="180" t="s">
        <v>33</v>
      </c>
      <c r="B64" s="180">
        <f>'将来負担比率（分子）の構造'!I$43</f>
        <v>2794</v>
      </c>
      <c r="C64" s="180"/>
      <c r="D64" s="180"/>
      <c r="E64" s="180">
        <f>'将来負担比率（分子）の構造'!J$43</f>
        <v>2739</v>
      </c>
      <c r="F64" s="180"/>
      <c r="G64" s="180"/>
      <c r="H64" s="180">
        <f>'将来負担比率（分子）の構造'!K$43</f>
        <v>2606</v>
      </c>
      <c r="I64" s="180"/>
      <c r="J64" s="180"/>
      <c r="K64" s="180">
        <f>'将来負担比率（分子）の構造'!L$43</f>
        <v>2416</v>
      </c>
      <c r="L64" s="180"/>
      <c r="M64" s="180"/>
      <c r="N64" s="180">
        <f>'将来負担比率（分子）の構造'!M$43</f>
        <v>2353</v>
      </c>
      <c r="O64" s="180"/>
      <c r="P64" s="180"/>
    </row>
    <row r="65" spans="1:16" x14ac:dyDescent="0.15">
      <c r="A65" s="180" t="s">
        <v>32</v>
      </c>
      <c r="B65" s="180">
        <f>'将来負担比率（分子）の構造'!I$42</f>
        <v>1369</v>
      </c>
      <c r="C65" s="180"/>
      <c r="D65" s="180"/>
      <c r="E65" s="180">
        <f>'将来負担比率（分子）の構造'!J$42</f>
        <v>1201</v>
      </c>
      <c r="F65" s="180"/>
      <c r="G65" s="180"/>
      <c r="H65" s="180">
        <f>'将来負担比率（分子）の構造'!K$42</f>
        <v>267</v>
      </c>
      <c r="I65" s="180"/>
      <c r="J65" s="180"/>
      <c r="K65" s="180">
        <f>'将来負担比率（分子）の構造'!L$42</f>
        <v>185</v>
      </c>
      <c r="L65" s="180"/>
      <c r="M65" s="180"/>
      <c r="N65" s="180">
        <f>'将来負担比率（分子）の構造'!M$42</f>
        <v>89</v>
      </c>
      <c r="O65" s="180"/>
      <c r="P65" s="180"/>
    </row>
    <row r="66" spans="1:16" x14ac:dyDescent="0.15">
      <c r="A66" s="180" t="s">
        <v>31</v>
      </c>
      <c r="B66" s="180">
        <f>'将来負担比率（分子）の構造'!I$41</f>
        <v>24167</v>
      </c>
      <c r="C66" s="180"/>
      <c r="D66" s="180"/>
      <c r="E66" s="180">
        <f>'将来負担比率（分子）の構造'!J$41</f>
        <v>24259</v>
      </c>
      <c r="F66" s="180"/>
      <c r="G66" s="180"/>
      <c r="H66" s="180">
        <f>'将来負担比率（分子）の構造'!K$41</f>
        <v>23859</v>
      </c>
      <c r="I66" s="180"/>
      <c r="J66" s="180"/>
      <c r="K66" s="180">
        <f>'将来負担比率（分子）の構造'!L$41</f>
        <v>23630</v>
      </c>
      <c r="L66" s="180"/>
      <c r="M66" s="180"/>
      <c r="N66" s="180">
        <f>'将来負担比率（分子）の構造'!M$41</f>
        <v>23099</v>
      </c>
      <c r="O66" s="180"/>
      <c r="P66" s="180"/>
    </row>
    <row r="67" spans="1:16" x14ac:dyDescent="0.15">
      <c r="A67" s="180" t="s">
        <v>75</v>
      </c>
      <c r="B67" s="180" t="e">
        <f>NA()</f>
        <v>#N/A</v>
      </c>
      <c r="C67" s="180">
        <f>IF(ISNUMBER('将来負担比率（分子）の構造'!I$53), IF('将来負担比率（分子）の構造'!I$53 &lt; 0, 0, '将来負担比率（分子）の構造'!I$53), NA())</f>
        <v>6110</v>
      </c>
      <c r="D67" s="180" t="e">
        <f>NA()</f>
        <v>#N/A</v>
      </c>
      <c r="E67" s="180" t="e">
        <f>NA()</f>
        <v>#N/A</v>
      </c>
      <c r="F67" s="180">
        <f>IF(ISNUMBER('将来負担比率（分子）の構造'!J$53), IF('将来負担比率（分子）の構造'!J$53 &lt; 0, 0, '将来負担比率（分子）の構造'!J$53), NA())</f>
        <v>5300</v>
      </c>
      <c r="G67" s="180" t="e">
        <f>NA()</f>
        <v>#N/A</v>
      </c>
      <c r="H67" s="180" t="e">
        <f>NA()</f>
        <v>#N/A</v>
      </c>
      <c r="I67" s="180">
        <f>IF(ISNUMBER('将来負担比率（分子）の構造'!K$53), IF('将来負担比率（分子）の構造'!K$53 &lt; 0, 0, '将来負担比率（分子）の構造'!K$53), NA())</f>
        <v>4239</v>
      </c>
      <c r="J67" s="180" t="e">
        <f>NA()</f>
        <v>#N/A</v>
      </c>
      <c r="K67" s="180" t="e">
        <f>NA()</f>
        <v>#N/A</v>
      </c>
      <c r="L67" s="180">
        <f>IF(ISNUMBER('将来負担比率（分子）の構造'!L$53), IF('将来負担比率（分子）の構造'!L$53 &lt; 0, 0, '将来負担比率（分子）の構造'!L$53), NA())</f>
        <v>3167</v>
      </c>
      <c r="M67" s="180" t="e">
        <f>NA()</f>
        <v>#N/A</v>
      </c>
      <c r="N67" s="180" t="e">
        <f>NA()</f>
        <v>#N/A</v>
      </c>
      <c r="O67" s="180">
        <f>IF(ISNUMBER('将来負担比率（分子）の構造'!M$53), IF('将来負担比率（分子）の構造'!M$53 &lt; 0, 0, '将来負担比率（分子）の構造'!M$53), NA())</f>
        <v>2140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2525</v>
      </c>
      <c r="C72" s="184">
        <f>基金残高に係る経年分析!G55</f>
        <v>2574</v>
      </c>
      <c r="D72" s="184">
        <f>基金残高に係る経年分析!H55</f>
        <v>2582</v>
      </c>
    </row>
    <row r="73" spans="1:16" x14ac:dyDescent="0.15">
      <c r="A73" s="183" t="s">
        <v>78</v>
      </c>
      <c r="B73" s="184">
        <f>基金残高に係る経年分析!F56</f>
        <v>363</v>
      </c>
      <c r="C73" s="184">
        <f>基金残高に係る経年分析!G56</f>
        <v>356</v>
      </c>
      <c r="D73" s="184">
        <f>基金残高に係る経年分析!H56</f>
        <v>356</v>
      </c>
    </row>
    <row r="74" spans="1:16" x14ac:dyDescent="0.15">
      <c r="A74" s="183" t="s">
        <v>79</v>
      </c>
      <c r="B74" s="184">
        <f>基金残高に係る経年分析!F57</f>
        <v>2860</v>
      </c>
      <c r="C74" s="184">
        <f>基金残高に係る経年分析!G57</f>
        <v>3310</v>
      </c>
      <c r="D74" s="184">
        <f>基金残高に係る経年分析!H57</f>
        <v>3455</v>
      </c>
    </row>
  </sheetData>
  <sheetProtection algorithmName="SHA-512" hashValue="OSzhDRbNUJpUrNgWObSK2i266dU1Cp49q4QSTvuf0IHyGat2eEdyZNqJmMCvoi7PkS+Rj3ZqQu1KHpO6WnbG9A==" saltValue="tvVfJqVYJItwn5ybWinvr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2020-09-23T05:33:05Z</cp:lastPrinted>
  <dcterms:modified xsi:type="dcterms:W3CDTF">2020-09-23T05:33:42Z</dcterms:modified>
</cp:coreProperties>
</file>