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AM34" i="9"/>
  <c r="C34" i="9"/>
  <c r="U34" i="9" l="1"/>
  <c r="U35" i="9" s="1"/>
  <c r="U36" i="9"/>
  <c r="BE34" i="9" s="1"/>
  <c r="BW34" i="9" s="1"/>
  <c r="BW35" i="9" s="1"/>
  <c r="BW36" i="9" s="1"/>
  <c r="BW37" i="9" s="1"/>
  <c r="BW38" i="9" s="1"/>
  <c r="BW39" i="9" s="1"/>
  <c r="BW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<sst xmlns="http://schemas.openxmlformats.org/spreadsheetml/2006/main" count="1077" uniqueCount="564">
  <si>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</si>
  <si>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</si>
  <si>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</si>
  <si>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</si>
  <si>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</si>
  <si>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</si>
  <si>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</si>
  <si>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</si>
  <si>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</si>
  <si>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</si>
  <si>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</si>
  <si>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</si>
  <si>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</si>
  <si>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</si>
  <si>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</si>
  <si>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</si>
  <si>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</si>
  <si>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</si>
  <si>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</si>
  <si>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</si>
  <si>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</si>
  <si>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</si>
  <si>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</si>
  <si>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</si>
  <si>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</si>
  <si>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</si>
  <si>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</si>
  <si>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</si>
  <si>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</si>
  <si>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</si>
  <si>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</si>
  <si>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</si>
  <si>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</si>
  <si>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</si>
  <si>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</si>
  <si>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</si>
  <si>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</si>
  <si>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</si>
  <si>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</si>
  <si>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</si>
  <si>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</si>
  <si>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</si>
  <si>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</si>
  <si>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</si>
  <si>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</si>
  <si>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</si>
  <si>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</si>
  <si>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</si>
  <si>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</si>
  <si>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</si>
  <si>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</si>
  <si>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</si>
  <si>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</si>
  <si>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</si>
  <si>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</si>
  <si>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</si>
  <si>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</si>
  <si>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</si>
  <si>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</si>
  <si>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</si>
  <si>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</si>
  <si>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</si>
  <si>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</si>
  <si>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</si>
  <si>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</si>
  <si>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</si>
  <si>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</si>
  <si>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</si>
  <si>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</si>
  <si>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</si>
  <si>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</si>
  <si>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</si>
  <si>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</si>
  <si>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</si>
  <si>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</si>
  <si>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</si>
  <si>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</si>
  <si>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</si>
  <si>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</si>
  <si>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</si>
  <si>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</si>
  <si>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</si>
  <si>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</si>
  <si>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</si>
  <si>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</si>
  <si>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</si>
  <si>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</si>
  <si>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</si>
  <si>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</si>
  <si>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</si>
  <si>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</si>
  <si>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</si>
  <si>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</si>
  <si>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</si>
  <si>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</si>
  <si>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</si>
  <si>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</si>
  <si>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</si>
  <si>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</si>
  <si>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</si>
  <si>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</si>
  <si>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</si>
  <si>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</si>
  <si>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</si>
  <si>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</si>
  <si>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</si>
  <si>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</si>
  <si>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</si>
  <si>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</si>
  <si>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</si>
  <si>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</si>
  <si>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</si>
  <si>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</si>
  <si>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</si>
  <si>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</si>
  <si>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</si>
  <si>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</si>
  <si>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</si>
  <si>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</si>
  <si>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</si>
  <si>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</si>
  <si>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</si>
  <si>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</si>
  <si>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</si>
  <si>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</si>
  <si>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</si>
  <si>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</si>
  <si>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</si>
  <si>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</si>
  <si>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</si>
  <si>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</si>
  <si>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</si>
  <si>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</si>
  <si>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</si>
  <si>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</si>
  <si>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</si>
  <si>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</si>
  <si>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</si>
  <si>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</si>
  <si>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</si>
  <si>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</si>
  <si>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</si>
  <si>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</si>
  <si>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</si>
  <si>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</si>
  <si>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</si>
  <si>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</si>
  <si>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</si>
  <si>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</si>
  <si>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</si>
  <si>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</si>
  <si>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</si>
  <si>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</si>
  <si>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</si>
  <si>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</si>
  <si>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</si>
  <si>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</si>
  <si>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</si>
  <si>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</si>
  <si>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</si>
  <si>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</si>
  <si>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</si>
  <si>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</si>
  <si>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</si>
  <si>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</si>
  <si>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</si>
  <si>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</si>
  <si>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</si>
  <si>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</si>
  <si>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</si>
  <si>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</si>
  <si>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</si>
  <si>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</si>
  <si>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</si>
  <si>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</si>
  <si>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</si>
  <si>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</si>
  <si>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</si>
  <si>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</si>
  <si>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</si>
  <si>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</si>
  <si>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</si>
  <si>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</si>
  <si>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</si>
  <si>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</si>
  <si>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</si>
  <si>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</si>
  <si>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</si>
  <si>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</si>
  <si>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</si>
  <si>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</si>
  <si>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</si>
  <si>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</si>
  <si>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鹿児島県南種子町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</si>
  <si>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</si>
  <si>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</si>
  <si>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</si>
  <si>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</si>
  <si>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</si>
  <si>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</si>
  <si>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</si>
  <si>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</si>
  <si>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</si>
  <si>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</si>
  <si>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</si>
  <si>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</si>
  <si>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</si>
  <si>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</si>
  <si>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</si>
  <si>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</si>
  <si>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</si>
  <si>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</si>
  <si>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</si>
  <si>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</si>
  <si>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</si>
  <si>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</si>
  <si>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</si>
  <si>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</si>
  <si>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</si>
  <si>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</si>
  <si>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</si>
  <si>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</si>
  <si>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</si>
  <si>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</si>
  <si>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</si>
  <si>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</si>
  <si>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</si>
  <si>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</si>
  <si>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</si>
  <si>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</si>
  <si>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</si>
  <si>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</si>
  <si>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</si>
  <si>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</si>
  <si>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</si>
  <si>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</si>
  <si>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</si>
  <si>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</si>
  <si>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</si>
  <si>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</si>
  <si>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</si>
  <si>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</si>
  <si>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</si>
  <si>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</si>
  <si>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</si>
  <si>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</si>
  <si>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</si>
  <si>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</si>
  <si>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</si>
  <si>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</si>
  <si>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</si>
  <si>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</si>
  <si>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</si>
  <si>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</si>
  <si>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</si>
  <si>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</si>
  <si>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</si>
  <si>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</si>
  <si>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</si>
  <si>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</si>
  <si>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</si>
  <si>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</si>
  <si>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</si>
  <si>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</si>
  <si>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</si>
  <si>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</si>
  <si>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</si>
  <si>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</si>
  <si>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</si>
  <si>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</si>
  <si>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</si>
  <si>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</si>
  <si>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</si>
  <si>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</si>
  <si>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</si>
  <si>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</si>
  <si>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</si>
  <si>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</si>
  <si>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</si>
  <si>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</si>
  <si>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</si>
  <si>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</si>
  <si>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</si>
  <si>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</si>
  <si>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</si>
  <si>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</si>
  <si>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</si>
  <si>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</si>
  <si>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</si>
  <si>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</si>
  <si>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</si>
  <si>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</si>
  <si>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</si>
  <si>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</si>
  <si>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</si>
  <si>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</si>
  <si>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</si>
  <si>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</si>
  <si>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</si>
  <si>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</si>
  <si>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</si>
  <si>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</si>
  <si>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</si>
  <si>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</si>
  <si>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</si>
  <si>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</si>
  <si>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</si>
  <si>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</si>
  <si>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</si>
  <si>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</si>
  <si>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</si>
  <si>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</si>
  <si>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</si>
  <si>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</si>
  <si>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</si>
  <si>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</si>
  <si>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</si>
  <si>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</si>
  <si>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</si>
  <si>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</si>
  <si>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</si>
  <si>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</si>
  <si>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</si>
  <si>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</si>
  <si>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</si>
  <si>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</si>
  <si>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</si>
  <si>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</si>
  <si>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</si>
  <si>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</si>
  <si>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</si>
  <si>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</si>
  <si>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</si>
  <si>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</si>
  <si>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</si>
  <si>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</si>
  <si>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</si>
  <si>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</si>
  <si>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</si>
  <si>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</si>
  <si>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</si>
  <si>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鹿児島県南種子町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</si>
  <si>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</si>
  <si>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</si>
  <si>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</si>
  <si>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</si>
  <si>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</si>
  <si>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</si>
  <si>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</si>
  <si>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</si>
  <si>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</si>
  <si>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</si>
  <si>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</si>
  <si>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</si>
  <si>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</si>
  <si>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</si>
  <si>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</si>
  <si>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</si>
  <si>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</si>
  <si>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</si>
  <si>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</si>
  <si>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</si>
  <si>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</si>
  <si>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</si>
  <si>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</si>
  <si>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</si>
  <si>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</si>
  <si>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</si>
  <si>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</si>
  <si>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</si>
  <si>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</si>
  <si>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</si>
  <si>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</si>
  <si>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</si>
  <si>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</si>
  <si>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</si>
  <si>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</si>
  <si>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</si>
  <si>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</si>
  <si>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</si>
  <si>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</si>
  <si>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</si>
  <si>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</si>
  <si>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</si>
  <si>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</si>
  <si>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</si>
  <si>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</si>
  <si>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</si>
  <si>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</si>
  <si>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</si>
  <si>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</si>
  <si>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</si>
  <si>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</si>
  <si>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</si>
  <si>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</si>
  <si>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</si>
  <si>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</si>
  <si>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</si>
  <si>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</si>
  <si>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</si>
  <si>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</si>
  <si>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</si>
  <si>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</si>
  <si>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</si>
  <si>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</si>
  <si>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</si>
  <si>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</si>
  <si>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</si>
  <si>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</si>
  <si>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</si>
  <si>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</si>
  <si>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</si>
  <si>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</si>
  <si>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</si>
  <si>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</si>
  <si>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</si>
  <si>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</si>
  <si>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</si>
  <si>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</si>
  <si>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</si>
  <si>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</si>
  <si>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</si>
  <si>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</si>
  <si>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</si>
  <si>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</si>
  <si>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</si>
  <si>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</si>
  <si>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</si>
  <si>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</si>
  <si>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</si>
  <si>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</si>
  <si>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</si>
  <si>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</si>
  <si>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</si>
  <si>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</si>
  <si>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</si>
  <si>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</si>
  <si>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</si>
  <si>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</si>
  <si>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</si>
  <si>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</si>
  <si>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</si>
  <si>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</si>
  <si>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</si>
  <si>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</si>
  <si>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</si>
  <si>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国民健康保険事業勘定特別会計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</si>
  <si>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</si>
  <si>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</si>
  <si>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</si>
  <si>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</si>
  <si>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</si>
  <si>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</si>
  <si>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</si>
  <si>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</si>
  <si>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</si>
  <si>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</si>
  <si>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</si>
  <si>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</si>
  <si>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</si>
  <si>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</si>
  <si>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</si>
  <si>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</si>
  <si>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</si>
  <si>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</si>
  <si>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</si>
  <si>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</si>
  <si>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</si>
  <si>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</si>
  <si>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</si>
  <si>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</si>
  <si>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</si>
  <si>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</si>
  <si>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</si>
  <si>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</si>
  <si>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</si>
  <si>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</si>
  <si>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</si>
  <si>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</si>
  <si>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</si>
  <si>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</si>
  <si>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</si>
  <si>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</si>
  <si>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</si>
  <si>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</si>
  <si>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</si>
  <si>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</si>
  <si>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</si>
  <si>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</si>
  <si>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</si>
  <si>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</si>
  <si>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</si>
  <si>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</si>
  <si>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</si>
  <si>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</si>
  <si>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</si>
  <si>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</si>
  <si>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</si>
  <si>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</si>
  <si>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</si>
  <si>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</si>
  <si>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</si>
  <si>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</si>
  <si>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</si>
  <si>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</si>
  <si>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</si>
  <si>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</si>
  <si>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</si>
  <si>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</si>
  <si>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</si>
  <si>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</si>
  <si>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</si>
  <si>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</si>
  <si>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</si>
  <si>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</si>
  <si>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</si>
  <si>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</si>
  <si>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</si>
  <si>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</si>
  <si>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</si>
  <si>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</si>
  <si>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</si>
  <si>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</si>
  <si>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</si>
  <si>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</si>
  <si>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</si>
  <si>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</si>
  <si>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1.45</t>
  </si>
  <si>
    <t>▲ 3.44</t>
  </si>
  <si>
    <t>▲ 1.77</t>
  </si>
  <si>
    <t>▲ 3.84</t>
  </si>
  <si>
    <t>▲ 0.90</t>
  </si>
  <si>
    <t>一般会計</t>
  </si>
  <si>
    <t>国民健康保険事業勘定特別会計</t>
  </si>
  <si>
    <t>簡易水道事業特別会計</t>
  </si>
  <si>
    <t>後期高齢者医療保険特別会計</t>
  </si>
  <si>
    <t>介護保険特別会計</t>
  </si>
  <si>
    <t>その他会計（赤字）</t>
  </si>
  <si>
    <t>その他会計（黒字）</t>
  </si>
  <si>
    <t>-</t>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</si>
  <si>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</si>
  <si>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</si>
  <si>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</si>
  <si>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</si>
  <si>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</si>
  <si>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9">
      <t>イイン</t>
    </rPh>
    <rPh sb="9" eb="11">
      <t>クミアイ</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</si>
  <si>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</si>
  <si>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</si>
  <si>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種子島空港ターミナルビル</t>
    <rPh sb="0" eb="3">
      <t>タネガシマ</t>
    </rPh>
    <rPh sb="3" eb="5">
      <t>クウコウ</t>
    </rPh>
    <phoneticPr fontId="2"/>
  </si>
  <si>
    <t>種子島農業公社</t>
    <rPh sb="0" eb="3">
      <t>タネガシマ</t>
    </rPh>
    <rPh sb="3" eb="5">
      <t>ノウギョウ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</si>
  <si>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</si>
  <si>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</si>
  <si>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</si>
  <si>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</si>
  <si>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</si>
  <si>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</si>
  <si>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</si>
  <si>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</si>
  <si>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</si>
  <si>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</si>
  <si>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</si>
  <si>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</si>
  <si>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</si>
  <si>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将来負担比率、実質公債費比率ともに年々上昇しており、類似団体と比較しても高い値となっている。
今後も大型事業の元金償還開始に伴う充当可能財源の減少が見込まれるため、今後は行財政改革を確実に実行し、将来負担を考慮した事業の整理・縮小を図りながら、事業実施の際は交付税措置率の高い有利債を活用するなど負担の適正化及び計画的な財政運営に取り組んでいく必要がある。</t>
    <rPh sb="0" eb="2">
      <t>ショウライ</t>
    </rPh>
    <rPh sb="2" eb="4">
      <t>フタン</t>
    </rPh>
    <rPh sb="4" eb="6">
      <t>ヒリツ</t>
    </rPh>
    <rPh sb="7" eb="9">
      <t>ジッシツ</t>
    </rPh>
    <rPh sb="9" eb="12">
      <t>コウサイヒ</t>
    </rPh>
    <rPh sb="12" eb="14">
      <t>ヒリツ</t>
    </rPh>
    <rPh sb="17" eb="19">
      <t>ネンネン</t>
    </rPh>
    <rPh sb="19" eb="21">
      <t>ジョウショウ</t>
    </rPh>
    <rPh sb="26" eb="28">
      <t>ルイジ</t>
    </rPh>
    <rPh sb="28" eb="30">
      <t>ダンタイ</t>
    </rPh>
    <rPh sb="31" eb="33">
      <t>ヒカク</t>
    </rPh>
    <rPh sb="36" eb="37">
      <t>タカ</t>
    </rPh>
    <rPh sb="38" eb="39">
      <t>アタイ</t>
    </rPh>
    <rPh sb="47" eb="49">
      <t>コンゴ</t>
    </rPh>
    <rPh sb="50" eb="52">
      <t>オオガタ</t>
    </rPh>
    <rPh sb="52" eb="54">
      <t>ジギョウ</t>
    </rPh>
    <rPh sb="55" eb="57">
      <t>ガンキン</t>
    </rPh>
    <rPh sb="57" eb="59">
      <t>ショウカン</t>
    </rPh>
    <rPh sb="59" eb="61">
      <t>カイシ</t>
    </rPh>
    <rPh sb="62" eb="63">
      <t>トモナ</t>
    </rPh>
    <rPh sb="64" eb="66">
      <t>ジュウトウ</t>
    </rPh>
    <rPh sb="66" eb="68">
      <t>カノウ</t>
    </rPh>
    <rPh sb="68" eb="70">
      <t>ザイゲン</t>
    </rPh>
    <rPh sb="71" eb="73">
      <t>ゲンショウ</t>
    </rPh>
    <rPh sb="74" eb="76">
      <t>ミコ</t>
    </rPh>
    <rPh sb="82" eb="84">
      <t>コンゴ</t>
    </rPh>
    <rPh sb="85" eb="88">
      <t>ギョウザイセイ</t>
    </rPh>
    <rPh sb="88" eb="90">
      <t>カイカク</t>
    </rPh>
    <rPh sb="91" eb="93">
      <t>カクジツ</t>
    </rPh>
    <rPh sb="94" eb="96">
      <t>ジッコウ</t>
    </rPh>
    <rPh sb="98" eb="100">
      <t>ショウライ</t>
    </rPh>
    <rPh sb="100" eb="102">
      <t>フタン</t>
    </rPh>
    <rPh sb="103" eb="105">
      <t>コウリョ</t>
    </rPh>
    <rPh sb="107" eb="109">
      <t>ジギョウ</t>
    </rPh>
    <rPh sb="110" eb="112">
      <t>セイリ</t>
    </rPh>
    <rPh sb="113" eb="115">
      <t>シュクショウ</t>
    </rPh>
    <rPh sb="116" eb="117">
      <t>ハカ</t>
    </rPh>
    <rPh sb="122" eb="124">
      <t>ジギョウ</t>
    </rPh>
    <rPh sb="124" eb="126">
      <t>ジッシ</t>
    </rPh>
    <rPh sb="127" eb="128">
      <t>サイ</t>
    </rPh>
    <rPh sb="129" eb="132">
      <t>コウフゼイ</t>
    </rPh>
    <rPh sb="132" eb="134">
      <t>ソチ</t>
    </rPh>
    <rPh sb="134" eb="135">
      <t>リツ</t>
    </rPh>
    <rPh sb="136" eb="137">
      <t>タカ</t>
    </rPh>
    <rPh sb="138" eb="140">
      <t>ユウリ</t>
    </rPh>
    <rPh sb="140" eb="141">
      <t>サイ</t>
    </rPh>
    <rPh sb="142" eb="144">
      <t>カツヨウ</t>
    </rPh>
    <rPh sb="148" eb="150">
      <t>フタン</t>
    </rPh>
    <rPh sb="151" eb="154">
      <t>テキセイカ</t>
    </rPh>
    <rPh sb="154" eb="155">
      <t>オヨ</t>
    </rPh>
    <rPh sb="156" eb="159">
      <t>ケイカクテキ</t>
    </rPh>
    <rPh sb="160" eb="162">
      <t>ザイセイ</t>
    </rPh>
    <rPh sb="162" eb="164">
      <t>ウンエイ</t>
    </rPh>
    <rPh sb="165" eb="166">
      <t>ト</t>
    </rPh>
    <rPh sb="167" eb="168">
      <t>ク</t>
    </rPh>
    <rPh sb="172" eb="17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</si>
</sst>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185707</c:v>
                </c:pt>
                <c:pt idx="1">
                  <c:v>135894</c:v>
                </c:pt>
                <c:pt idx="2">
                  <c:v>269583</c:v>
                </c:pt>
                <c:pt idx="3">
                  <c:v>243875</c:v>
                </c:pt>
                <c:pt idx="4">
                  <c:v>96699</c:v>
                </c:pt>
              </c:numCache>
            </c:numRef>
          </c:val>
          <c:smooth val="0"/>
        </c:ser>
        <c:dLbls>
          <c:showLegendKey val="0"/>
          <c:showVal val="0"/>
          <c:showCatName val="0"/>
          <c:showSerName val="0"/>
          <c:showPercent val="0"/>
          <c:showBubbleSize val="0"/>
        </c:dLbls>
        <c:marker val="1"/>
        <c:smooth val="0"/>
        <c:axId val="99816960"/>
        <c:axId val="99828864"/>
      </c:lineChart>
      <c:catAx>
        <c:axId val="99816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28864"/>
        <c:crosses val="autoZero"/>
        <c:auto val="1"/>
        <c:lblAlgn val="ctr"/>
        <c:lblOffset val="100"/>
        <c:tickLblSkip val="1"/>
        <c:tickMarkSkip val="1"/>
        <c:noMultiLvlLbl val="0"/>
      </c:catAx>
      <c:valAx>
        <c:axId val="998288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1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1.39</c:v>
                </c:pt>
                <c:pt idx="1">
                  <c:v>1.5</c:v>
                </c:pt>
                <c:pt idx="2">
                  <c:v>1.27</c:v>
                </c:pt>
                <c:pt idx="3">
                  <c:v>1.49</c:v>
                </c:pt>
                <c:pt idx="4">
                  <c:v>1.37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32.86</c:v>
                </c:pt>
                <c:pt idx="1">
                  <c:v>30.7</c:v>
                </c:pt>
                <c:pt idx="2">
                  <c:v>30.22</c:v>
                </c:pt>
                <c:pt idx="3">
                  <c:v>26.73</c:v>
                </c:pt>
                <c:pt idx="4">
                  <c:v>25.69</c:v>
                </c:pt>
              </c:numCache>
            </c:numRef>
          </c:val>
        </c:ser>
        <c:dLbls>
          <c:showLegendKey val="0"/>
          <c:showVal val="0"/>
          <c:showCatName val="0"/>
          <c:showSerName val="0"/>
          <c:showPercent val="0"/>
          <c:showBubbleSize val="0"/>
        </c:dLbls>
        <c:gapWidth val="250"/>
        <c:overlap val="100"/>
        <c:axId val="104597760"/>
        <c:axId val="10459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-1.45</c:v>
                </c:pt>
                <c:pt idx="1">
                  <c:v>-3.44</c:v>
                </c:pt>
                <c:pt idx="2">
                  <c:v>-1.77</c:v>
                </c:pt>
                <c:pt idx="3">
                  <c:v>-3.84</c:v>
                </c:pt>
                <c:pt idx="4">
                  <c:v>-0.9</c:v>
                </c:pt>
              </c:numCache>
            </c:numRef>
          </c:val>
          <c:smooth val="0"/>
        </c:ser>
        <c:dLbls>
          <c:showLegendKey val="0"/>
          <c:showVal val="0"/>
          <c:showCatName val="0"/>
          <c:showSerName val="0"/>
          <c:showPercent val="0"/>
          <c:showBubbleSize val="0"/>
        </c:dLbls>
        <c:marker val="1"/>
        <c:smooth val="0"/>
        <c:axId val="104597760"/>
        <c:axId val="104599936"/>
      </c:lineChart>
      <c:catAx>
        <c:axId val="10459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599936"/>
        <c:crosses val="autoZero"/>
        <c:auto val="1"/>
        <c:lblAlgn val="ctr"/>
        <c:lblOffset val="100"/>
        <c:tickLblSkip val="1"/>
        <c:tickMarkSkip val="1"/>
        <c:noMultiLvlLbl val="0"/>
      </c:catAx>
      <c:valAx>
        <c:axId val="10459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9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0.03</c:v>
                </c:pt>
                <c:pt idx="4">
                  <c:v>#N/A</c:v>
                </c:pt>
                <c:pt idx="5">
                  <c:v>0.02</c:v>
                </c:pt>
                <c:pt idx="6">
                  <c:v>#N/A</c:v>
                </c:pt>
                <c:pt idx="7">
                  <c:v>0.02</c:v>
                </c:pt>
                <c:pt idx="8">
                  <c:v>#N/A</c:v>
                </c:pt>
                <c:pt idx="9">
                  <c:v>0.02</c:v>
                </c:pt>
              </c:numCache>
            </c:numRef>
          </c:val>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0.02</c:v>
                </c:pt>
                <c:pt idx="8">
                  <c:v>#N/A</c:v>
                </c:pt>
                <c:pt idx="9">
                  <c:v>0.04</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0.11</c:v>
                </c:pt>
                <c:pt idx="2">
                  <c:v>#N/A</c:v>
                </c:pt>
                <c:pt idx="3">
                  <c:v>0.03</c:v>
                </c:pt>
                <c:pt idx="4">
                  <c:v>#N/A</c:v>
                </c:pt>
                <c:pt idx="5">
                  <c:v>0.04</c:v>
                </c:pt>
                <c:pt idx="6">
                  <c:v>#N/A</c:v>
                </c:pt>
                <c:pt idx="7">
                  <c:v>0.12</c:v>
                </c:pt>
                <c:pt idx="8">
                  <c:v>#N/A</c:v>
                </c:pt>
                <c:pt idx="9">
                  <c:v>0.15</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0.14000000000000001</c:v>
                </c:pt>
                <c:pt idx="2">
                  <c:v>#N/A</c:v>
                </c:pt>
                <c:pt idx="3">
                  <c:v>1.06</c:v>
                </c:pt>
                <c:pt idx="4">
                  <c:v>#N/A</c:v>
                </c:pt>
                <c:pt idx="5">
                  <c:v>0.33</c:v>
                </c:pt>
                <c:pt idx="6">
                  <c:v>#N/A</c:v>
                </c:pt>
                <c:pt idx="7">
                  <c:v>0.78</c:v>
                </c:pt>
                <c:pt idx="8">
                  <c:v>#N/A</c:v>
                </c:pt>
                <c:pt idx="9">
                  <c:v>0.33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1.33</c:v>
                </c:pt>
                <c:pt idx="2">
                  <c:v>#N/A</c:v>
                </c:pt>
                <c:pt idx="3">
                  <c:v>1.49</c:v>
                </c:pt>
                <c:pt idx="4">
                  <c:v>#N/A</c:v>
                </c:pt>
                <c:pt idx="5">
                  <c:v>1.27</c:v>
                </c:pt>
                <c:pt idx="6">
                  <c:v>#N/A</c:v>
                </c:pt>
                <c:pt idx="7">
                  <c:v>1.48</c:v>
                </c:pt>
                <c:pt idx="8">
                  <c:v>#N/A</c:v>
                </c:pt>
                <c:pt idx="9">
                  <c:v>1.36</c:v>
                </c:pt>
              </c:numCache>
            </c:numRef>
          </c:val>
        </c:ser>
        <c:dLbls>
          <c:showLegendKey val="0"/>
          <c:showVal val="0"/>
          <c:showCatName val="0"/>
          <c:showSerName val="0"/>
          <c:showPercent val="0"/>
          <c:showBubbleSize val="0"/>
        </c:dLbls>
        <c:gapWidth val="150"/>
        <c:overlap val="100"/>
        <c:axId val="104911232"/>
        <c:axId val="104912768"/>
      </c:barChart>
      <c:catAx>
        <c:axId val="1049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912768"/>
        <c:crosses val="autoZero"/>
        <c:auto val="1"/>
        <c:lblAlgn val="ctr"/>
        <c:lblOffset val="100"/>
        <c:tickLblSkip val="1"/>
        <c:tickMarkSkip val="1"/>
        <c:noMultiLvlLbl val="0"/>
      </c:catAx>
      <c:valAx>
        <c:axId val="10491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1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515</c:v>
                </c:pt>
                <c:pt idx="5">
                  <c:v>502</c:v>
                </c:pt>
                <c:pt idx="8">
                  <c:v>495</c:v>
                </c:pt>
                <c:pt idx="11">
                  <c:v>533</c:v>
                </c:pt>
                <c:pt idx="14">
                  <c:v>528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83</c:v>
                </c:pt>
                <c:pt idx="3">
                  <c:v>83</c:v>
                </c:pt>
                <c:pt idx="6">
                  <c:v>79</c:v>
                </c:pt>
                <c:pt idx="9">
                  <c:v>80</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c:v>
                </c:pt>
                <c:pt idx="3">
                  <c:v>43</c:v>
                </c:pt>
                <c:pt idx="6">
                  <c:v>45</c:v>
                </c:pt>
                <c:pt idx="9">
                  <c:v>45</c:v>
                </c:pt>
                <c:pt idx="12">
                  <c:v>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696</c:v>
                </c:pt>
                <c:pt idx="3">
                  <c:v>676</c:v>
                </c:pt>
                <c:pt idx="6">
                  <c:v>666</c:v>
                </c:pt>
                <c:pt idx="9">
                  <c:v>726</c:v>
                </c:pt>
                <c:pt idx="12">
                  <c:v>707</c:v>
                </c:pt>
              </c:numCache>
            </c:numRef>
          </c:val>
        </c:ser>
        <c:dLbls>
          <c:showLegendKey val="0"/>
          <c:showVal val="0"/>
          <c:showCatName val="0"/>
          <c:showSerName val="0"/>
          <c:showPercent val="0"/>
          <c:showBubbleSize val="0"/>
        </c:dLbls>
        <c:gapWidth val="100"/>
        <c:overlap val="100"/>
        <c:axId val="109603456"/>
        <c:axId val="109605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302</c:v>
                </c:pt>
                <c:pt idx="2">
                  <c:v>#N/A</c:v>
                </c:pt>
                <c:pt idx="3">
                  <c:v>#N/A</c:v>
                </c:pt>
                <c:pt idx="4">
                  <c:v>300</c:v>
                </c:pt>
                <c:pt idx="5">
                  <c:v>#N/A</c:v>
                </c:pt>
                <c:pt idx="6">
                  <c:v>#N/A</c:v>
                </c:pt>
                <c:pt idx="7">
                  <c:v>295</c:v>
                </c:pt>
                <c:pt idx="8">
                  <c:v>#N/A</c:v>
                </c:pt>
                <c:pt idx="9">
                  <c:v>#N/A</c:v>
                </c:pt>
                <c:pt idx="10">
                  <c:v>318</c:v>
                </c:pt>
                <c:pt idx="11">
                  <c:v>#N/A</c:v>
                </c:pt>
                <c:pt idx="12">
                  <c:v>#N/A</c:v>
                </c:pt>
                <c:pt idx="13">
                  <c:v>322</c:v>
                </c:pt>
                <c:pt idx="14">
                  <c:v>#N/A</c:v>
                </c:pt>
              </c:numCache>
            </c:numRef>
          </c:val>
          <c:smooth val="0"/>
        </c:ser>
        <c:dLbls>
          <c:showLegendKey val="0"/>
          <c:showVal val="0"/>
          <c:showCatName val="0"/>
          <c:showSerName val="0"/>
          <c:showPercent val="0"/>
          <c:showBubbleSize val="0"/>
        </c:dLbls>
        <c:marker val="1"/>
        <c:smooth val="0"/>
        <c:axId val="109603456"/>
        <c:axId val="109605632"/>
      </c:lineChart>
      <c:catAx>
        <c:axId val="1096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05632"/>
        <c:crosses val="autoZero"/>
        <c:auto val="1"/>
        <c:lblAlgn val="ctr"/>
        <c:lblOffset val="100"/>
        <c:tickLblSkip val="1"/>
        <c:tickMarkSkip val="1"/>
        <c:noMultiLvlLbl val="0"/>
      </c:catAx>
      <c:valAx>
        <c:axId val="10960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0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5398</c:v>
                </c:pt>
                <c:pt idx="5">
                  <c:v>5494</c:v>
                </c:pt>
                <c:pt idx="8">
                  <c:v>5700</c:v>
                </c:pt>
                <c:pt idx="11">
                  <c:v>5861</c:v>
                </c:pt>
                <c:pt idx="14">
                  <c:v>5778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2688</c:v>
                </c:pt>
                <c:pt idx="5">
                  <c:v>2490</c:v>
                </c:pt>
                <c:pt idx="8">
                  <c:v>2309</c:v>
                </c:pt>
                <c:pt idx="11">
                  <c:v>2112</c:v>
                </c:pt>
                <c:pt idx="14">
                  <c:v>2067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34</c:v>
                </c:pt>
                <c:pt idx="3">
                  <c:v>32</c:v>
                </c:pt>
                <c:pt idx="6">
                  <c:v>27</c:v>
                </c:pt>
                <c:pt idx="9">
                  <c:v>24</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1307</c:v>
                </c:pt>
                <c:pt idx="3">
                  <c:v>1274</c:v>
                </c:pt>
                <c:pt idx="6">
                  <c:v>1295</c:v>
                </c:pt>
                <c:pt idx="9">
                  <c:v>1236</c:v>
                </c:pt>
                <c:pt idx="12">
                  <c:v>1146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1341</c:v>
                </c:pt>
                <c:pt idx="3">
                  <c:v>1249</c:v>
                </c:pt>
                <c:pt idx="6">
                  <c:v>1174</c:v>
                </c:pt>
                <c:pt idx="9">
                  <c:v>1104</c:v>
                </c:pt>
                <c:pt idx="12">
                  <c:v>1340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502</c:v>
                </c:pt>
                <c:pt idx="3">
                  <c:v>533</c:v>
                </c:pt>
                <c:pt idx="6">
                  <c:v>542</c:v>
                </c:pt>
                <c:pt idx="9">
                  <c:v>577</c:v>
                </c:pt>
                <c:pt idx="12">
                  <c:v>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6331</c:v>
                </c:pt>
                <c:pt idx="3">
                  <c:v>6169</c:v>
                </c:pt>
                <c:pt idx="6">
                  <c:v>6440</c:v>
                </c:pt>
                <c:pt idx="9">
                  <c:v>6700</c:v>
                </c:pt>
                <c:pt idx="12">
                  <c:v>6564</c:v>
                </c:pt>
              </c:numCache>
            </c:numRef>
          </c:val>
        </c:ser>
        <c:dLbls>
          <c:showLegendKey val="0"/>
          <c:showVal val="0"/>
          <c:showCatName val="0"/>
          <c:showSerName val="0"/>
          <c:showPercent val="0"/>
          <c:showBubbleSize val="0"/>
        </c:dLbls>
        <c:gapWidth val="100"/>
        <c:overlap val="100"/>
        <c:axId val="109704320"/>
        <c:axId val="109706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1418</c:v>
                </c:pt>
                <c:pt idx="2">
                  <c:v>#N/A</c:v>
                </c:pt>
                <c:pt idx="3">
                  <c:v>#N/A</c:v>
                </c:pt>
                <c:pt idx="4">
                  <c:v>1273</c:v>
                </c:pt>
                <c:pt idx="5">
                  <c:v>#N/A</c:v>
                </c:pt>
                <c:pt idx="6">
                  <c:v>#N/A</c:v>
                </c:pt>
                <c:pt idx="7">
                  <c:v>1468</c:v>
                </c:pt>
                <c:pt idx="8">
                  <c:v>#N/A</c:v>
                </c:pt>
                <c:pt idx="9">
                  <c:v>#N/A</c:v>
                </c:pt>
                <c:pt idx="10">
                  <c:v>1668</c:v>
                </c:pt>
                <c:pt idx="11">
                  <c:v>#N/A</c:v>
                </c:pt>
                <c:pt idx="12">
                  <c:v>#N/A</c:v>
                </c:pt>
                <c:pt idx="13">
                  <c:v>1820</c:v>
                </c:pt>
                <c:pt idx="14">
                  <c:v>#N/A</c:v>
                </c:pt>
              </c:numCache>
            </c:numRef>
          </c:val>
          <c:smooth val="0"/>
        </c:ser>
        <c:dLbls>
          <c:showLegendKey val="0"/>
          <c:showVal val="0"/>
          <c:showCatName val="0"/>
          <c:showSerName val="0"/>
          <c:showPercent val="0"/>
          <c:showBubbleSize val="0"/>
        </c:dLbls>
        <c:marker val="1"/>
        <c:smooth val="0"/>
        <c:axId val="109704320"/>
        <c:axId val="109706240"/>
      </c:lineChart>
      <c:catAx>
        <c:axId val="1097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706240"/>
        <c:crosses val="autoZero"/>
        <c:auto val="1"/>
        <c:lblAlgn val="ctr"/>
        <c:lblOffset val="100"/>
        <c:tickLblSkip val="1"/>
        <c:tickMarkSkip val="1"/>
        <c:noMultiLvlLbl val="0"/>
      </c:catAx>
      <c:valAx>
        <c:axId val="10970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0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{80801B75-FCB1-415E-ADC4-C55391707553}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{F9A76376-F957-467E-A9B7-796806AAFE42}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{74D7D3F6-DF28-4544-98F1-3B8DC1585CA7}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{B44BA8F5-DD4D-4E4B-A3E4-0CF2AAE0ADBA}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{A78BAA06-3569-4DB1-8A69-3245E6016095}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{CD36F28F-9DE3-40D4-8A6F-7EC1932C715E}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{70C814BA-784F-4FB1-B465-D05E427135D0}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{DBF86480-617C-4D5A-AF19-C69B6022F136}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{D90D00C3-3538-4073-B722-FD447FD3614E}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{2EC9A3E3-D56B-4B63-B480-A7F22EC226FF}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777664"/>
        <c:axId val="109779584"/>
      </c:scatterChart>
      <c:valAx>
        <c:axId val="109777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79584"/>
        <c:crosses val="autoZero"/>
        <c:crossBetween val="midCat"/>
      </c:valAx>
      <c:valAx>
        <c:axId val="109779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77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{3AD9AB28-C3D7-4102-8535-A919A832849E}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{D52A3B5F-BAA5-4B08-A0E4-B26AEE7C354F}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{AEEFD534-D86C-4DB2-968A-D66BABB8A0EC}</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5087159932641797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{97E1D73D-971A-4E7A-AF24-6B1B92EEF661}</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832376459098563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{71AE9D4E-FDF0-4101-99D8-0BA835E3A36D}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11.3</c:v>
                </c:pt>
                <c:pt idx="2">
                  <c:v>11.2</c:v>
                </c:pt>
                <c:pt idx="3">
                  <c:v>11.6</c:v>
                </c:pt>
                <c:pt idx="4">
                  <c:v>11.7</c:v>
                </c:pt>
              </c:numCache>
            </c:numRef>
          </c:xVal>
          <c:yVal>
            <c:numRef>
              <c:f>公会計指標分析・財政指標組合せ分析表!$K$73:$O$73</c:f>
              <c:numCache>
                <c:formatCode>#,##0.0;"▲ "#,##0.0</c:formatCode>
                <c:ptCount val="5"/>
                <c:pt idx="0">
                  <c:v>52.4</c:v>
                </c:pt>
                <c:pt idx="1">
                  <c:v>48.1</c:v>
                </c:pt>
                <c:pt idx="2">
                  <c:v>55.9</c:v>
                </c:pt>
                <c:pt idx="3">
                  <c:v>64.2</c:v>
                </c:pt>
                <c:pt idx="4">
                  <c:v>66.8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{FD9AD4A4-8B26-4DB5-80B8-18FCB0B18C6A}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{ED858CD3-CACC-4AC2-872C-5D422A1F8AE4}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{E1657CB5-CAF5-4140-AA5E-332E7B236AA5}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{E084A01D-0C18-4423-9F2D-AF00D45EFA10}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{1C2DC7DB-85FE-4C4D-AC36-187CEF5DD6A1}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09838336"/>
        <c:axId val="109840256"/>
      </c:scatterChart>
      <c:valAx>
        <c:axId val="109838336"/>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40256"/>
        <c:crosses val="autoZero"/>
        <c:crossBetween val="midCat"/>
      </c:valAx>
      <c:valAx>
        <c:axId val="109840256"/>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3833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宇</a:t>
          </a:r>
          <a:r>
            <a:rPr kumimoji="1" lang="ja-JP" altLang="ja-JP" sz="1100">
              <a:solidFill>
                <a:schemeClr val="dk1"/>
              </a:solidFill>
              <a:effectLst/>
              <a:latin typeface="+mn-lt"/>
              <a:ea typeface="+mn-ea"/>
              <a:cs typeface="+mn-cs"/>
            </a:rPr>
            <a:t>宙開発関連企業に係る法人町民税・固定資産税の税収があるため、離島にありながら類似団体内平均値を維持しているが、人口の減少や高い高齢化率（平成２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年末</a:t>
          </a:r>
          <a:r>
            <a:rPr kumimoji="1" lang="ja-JP" altLang="en-US" sz="1100">
              <a:solidFill>
                <a:schemeClr val="dk1"/>
              </a:solidFill>
              <a:effectLst/>
              <a:latin typeface="+mn-lt"/>
              <a:ea typeface="+mn-ea"/>
              <a:cs typeface="+mn-cs"/>
            </a:rPr>
            <a:t>３４．１</a:t>
          </a:r>
          <a:r>
            <a:rPr kumimoji="1" lang="ja-JP" altLang="ja-JP" sz="1100">
              <a:solidFill>
                <a:schemeClr val="dk1"/>
              </a:solidFill>
              <a:effectLst/>
              <a:latin typeface="+mn-lt"/>
              <a:ea typeface="+mn-ea"/>
              <a:cs typeface="+mn-cs"/>
            </a:rPr>
            <a:t>％）等により、近年減少傾向にあるため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職員の</a:t>
          </a:r>
          <a:r>
            <a:rPr kumimoji="1" lang="ja-JP" altLang="ja-JP" sz="1100">
              <a:solidFill>
                <a:schemeClr val="dk1"/>
              </a:solidFill>
              <a:effectLst/>
              <a:latin typeface="+mn-lt"/>
              <a:ea typeface="+mn-ea"/>
              <a:cs typeface="+mn-cs"/>
            </a:rPr>
            <a:t>定員管理・給与の適正化、経常経費の削減、町税の徴収強化等の取組みを通じて、財政基盤の強化に努める。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43543</xdr:rowOff>
    </xdr:to>
    <xdr:cxnSp macro="">
      <xdr:nvCxnSpPr>
        <xdr:cNvPr id="78" name="直線コネクタ 77"/>
        <xdr:cNvCxnSpPr/>
      </xdr:nvCxnSpPr>
      <xdr:spPr>
        <a:xfrm>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9"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前年度に比べて１．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％減少しているものの、人件費に係る比率が２</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％、公債費に係る比率が２</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％と高く、全体が類似団体内平均値を上回っている。</a:t>
          </a:r>
          <a:r>
            <a:rPr lang="ja-JP" altLang="en-US" sz="1100" b="0" i="0" baseline="0">
              <a:solidFill>
                <a:sysClr val="windowText" lastClr="000000"/>
              </a:solidFill>
              <a:effectLst/>
              <a:latin typeface="+mn-lt"/>
              <a:ea typeface="+mn-ea"/>
              <a:cs typeface="+mn-cs"/>
            </a:rPr>
            <a:t>職員の</a:t>
          </a:r>
          <a:r>
            <a:rPr lang="ja-JP" altLang="ja-JP" sz="1100" b="0" i="0" baseline="0">
              <a:solidFill>
                <a:schemeClr val="dk1"/>
              </a:solidFill>
              <a:effectLst/>
              <a:latin typeface="+mn-lt"/>
              <a:ea typeface="+mn-ea"/>
              <a:cs typeface="+mn-cs"/>
            </a:rPr>
            <a:t>定員管理・給与の適正化による人件費の削減、町債発行の抑制など、行財政改革への取組みを通じて経常経費の削減に努める。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12700</xdr:rowOff>
    </xdr:to>
    <xdr:cxnSp macro="">
      <xdr:nvCxnSpPr>
        <xdr:cNvPr id="130" name="直線コネクタ 129"/>
        <xdr:cNvCxnSpPr/>
      </xdr:nvCxnSpPr>
      <xdr:spPr>
        <a:xfrm flipV="1">
          <a:off x="4114800" y="111038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60960</xdr:rowOff>
    </xdr:to>
    <xdr:cxnSp macro="">
      <xdr:nvCxnSpPr>
        <xdr:cNvPr id="133" name="直線コネクタ 132"/>
        <xdr:cNvCxnSpPr/>
      </xdr:nvCxnSpPr>
      <xdr:spPr>
        <a:xfrm flipV="1">
          <a:off x="3225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65</xdr:row>
      <xdr:rowOff>75438</xdr:rowOff>
    </xdr:to>
    <xdr:cxnSp macro="">
      <xdr:nvCxnSpPr>
        <xdr:cNvPr id="136" name="直線コネクタ 135"/>
        <xdr:cNvCxnSpPr/>
      </xdr:nvCxnSpPr>
      <xdr:spPr>
        <a:xfrm flipV="1">
          <a:off x="2336800" y="112052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75438</xdr:rowOff>
    </xdr:to>
    <xdr:cxnSp macro="">
      <xdr:nvCxnSpPr>
        <xdr:cNvPr id="139" name="直線コネクタ 138"/>
        <xdr:cNvCxnSpPr/>
      </xdr:nvCxnSpPr>
      <xdr:spPr>
        <a:xfrm>
          <a:off x="1447800" y="111859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49" name="円/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50"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1" name="円/楕円 150"/>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2" name="テキスト ボックス 151"/>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3" name="円/楕円 152"/>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4" name="テキスト ボックス 153"/>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24638</xdr:rowOff>
    </xdr:from>
    <xdr:to>
      <xdr:col>3</xdr:col>
      <xdr:colOff>330200</xdr:colOff>
      <xdr:row>65</xdr:row>
      <xdr:rowOff>126238</xdr:rowOff>
    </xdr:to>
    <xdr:sp macro="" textlink="">
      <xdr:nvSpPr>
        <xdr:cNvPr id="155" name="円/楕円 154"/>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111015</xdr:rowOff>
    </xdr:from>
    <xdr:ext cx="762000" cy="259045"/>
    <xdr:sp macro="" textlink="">
      <xdr:nvSpPr>
        <xdr:cNvPr id="156" name="テキスト ボックス 155"/>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7" name="円/楕円 156"/>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8" name="テキスト ボックス 157"/>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[287,386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に比べ高くなっているのは、主に人件費が要因となっている。これは、給食センターや保育園等の民間委託が進んでいないためである。今後は、民間でも実施可能な部分については、指定管理者制度の導入などにより委託化を進め、コストの低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61762</xdr:rowOff>
    </xdr:from>
    <xdr:to>
      <xdr:col>7</xdr:col>
      <xdr:colOff>152400</xdr:colOff>
      <xdr:row>84</xdr:row>
      <xdr:rowOff>152471</xdr:rowOff>
    </xdr:to>
    <xdr:cxnSp macro="">
      <xdr:nvCxnSpPr>
        <xdr:cNvPr id="193" name="直線コネクタ 192"/>
        <xdr:cNvCxnSpPr/>
      </xdr:nvCxnSpPr>
      <xdr:spPr>
        <a:xfrm>
          <a:off x="4114800" y="14463562"/>
          <a:ext cx="8382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59916</xdr:rowOff>
    </xdr:from>
    <xdr:to>
      <xdr:col>6</xdr:col>
      <xdr:colOff>0</xdr:colOff>
      <xdr:row>84</xdr:row>
      <xdr:rowOff>61762</xdr:rowOff>
    </xdr:to>
    <xdr:cxnSp macro="">
      <xdr:nvCxnSpPr>
        <xdr:cNvPr id="196" name="直線コネクタ 195"/>
        <xdr:cNvCxnSpPr/>
      </xdr:nvCxnSpPr>
      <xdr:spPr>
        <a:xfrm>
          <a:off x="3225800" y="14461716"/>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49705</xdr:rowOff>
    </xdr:from>
    <xdr:to>
      <xdr:col>4</xdr:col>
      <xdr:colOff>482600</xdr:colOff>
      <xdr:row>84</xdr:row>
      <xdr:rowOff>59916</xdr:rowOff>
    </xdr:to>
    <xdr:cxnSp macro="">
      <xdr:nvCxnSpPr>
        <xdr:cNvPr id="199" name="直線コネクタ 198"/>
        <xdr:cNvCxnSpPr/>
      </xdr:nvCxnSpPr>
      <xdr:spPr>
        <a:xfrm>
          <a:off x="2336800" y="1445150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46817</xdr:rowOff>
    </xdr:from>
    <xdr:to>
      <xdr:col>3</xdr:col>
      <xdr:colOff>279400</xdr:colOff>
      <xdr:row>84</xdr:row>
      <xdr:rowOff>49705</xdr:rowOff>
    </xdr:to>
    <xdr:cxnSp macro="">
      <xdr:nvCxnSpPr>
        <xdr:cNvPr id="202" name="直線コネクタ 201"/>
        <xdr:cNvCxnSpPr/>
      </xdr:nvCxnSpPr>
      <xdr:spPr>
        <a:xfrm>
          <a:off x="1447800" y="14448617"/>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101671</xdr:rowOff>
    </xdr:from>
    <xdr:to>
      <xdr:col>7</xdr:col>
      <xdr:colOff>203200</xdr:colOff>
      <xdr:row>85</xdr:row>
      <xdr:rowOff>31821</xdr:rowOff>
    </xdr:to>
    <xdr:sp macro="" textlink="">
      <xdr:nvSpPr>
        <xdr:cNvPr id="212" name="円/楕円 211"/>
        <xdr:cNvSpPr/>
      </xdr:nvSpPr>
      <xdr:spPr>
        <a:xfrm>
          <a:off x="4902200" y="14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73748</xdr:rowOff>
    </xdr:from>
    <xdr:ext cx="762000" cy="259045"/>
    <xdr:sp macro="" textlink="">
      <xdr:nvSpPr>
        <xdr:cNvPr id="213" name="人件費・物件費等の状況該当値テキスト"/>
        <xdr:cNvSpPr txBox="1"/>
      </xdr:nvSpPr>
      <xdr:spPr>
        <a:xfrm>
          <a:off x="5041900" y="1447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287,386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10962</xdr:rowOff>
    </xdr:from>
    <xdr:to>
      <xdr:col>6</xdr:col>
      <xdr:colOff>50800</xdr:colOff>
      <xdr:row>84</xdr:row>
      <xdr:rowOff>112562</xdr:rowOff>
    </xdr:to>
    <xdr:sp macro="" textlink="">
      <xdr:nvSpPr>
        <xdr:cNvPr id="214" name="円/楕円 213"/>
        <xdr:cNvSpPr/>
      </xdr:nvSpPr>
      <xdr:spPr>
        <a:xfrm>
          <a:off x="4064000" y="144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97339</xdr:rowOff>
    </xdr:from>
    <xdr:ext cx="736600" cy="259045"/>
    <xdr:sp macro="" textlink="">
      <xdr:nvSpPr>
        <xdr:cNvPr id="215" name="テキスト ボックス 214"/>
        <xdr:cNvSpPr txBox="1"/>
      </xdr:nvSpPr>
      <xdr:spPr>
        <a:xfrm>
          <a:off x="3733800" y="144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264,831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9116</xdr:rowOff>
    </xdr:from>
    <xdr:to>
      <xdr:col>4</xdr:col>
      <xdr:colOff>533400</xdr:colOff>
      <xdr:row>84</xdr:row>
      <xdr:rowOff>110716</xdr:rowOff>
    </xdr:to>
    <xdr:sp macro="" textlink="">
      <xdr:nvSpPr>
        <xdr:cNvPr id="216" name="円/楕円 215"/>
        <xdr:cNvSpPr/>
      </xdr:nvSpPr>
      <xdr:spPr>
        <a:xfrm>
          <a:off x="3175000" y="14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95493</xdr:rowOff>
    </xdr:from>
    <xdr:ext cx="762000" cy="259045"/>
    <xdr:sp macro="" textlink="">
      <xdr:nvSpPr>
        <xdr:cNvPr id="217" name="テキスト ボックス 216"/>
        <xdr:cNvSpPr txBox="1"/>
      </xdr:nvSpPr>
      <xdr:spPr>
        <a:xfrm>
          <a:off x="2844800" y="144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170355</xdr:rowOff>
    </xdr:from>
    <xdr:to>
      <xdr:col>3</xdr:col>
      <xdr:colOff>330200</xdr:colOff>
      <xdr:row>84</xdr:row>
      <xdr:rowOff>100505</xdr:rowOff>
    </xdr:to>
    <xdr:sp macro="" textlink="">
      <xdr:nvSpPr>
        <xdr:cNvPr id="218" name="円/楕円 217"/>
        <xdr:cNvSpPr/>
      </xdr:nvSpPr>
      <xdr:spPr>
        <a:xfrm>
          <a:off x="2286000" y="144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85282</xdr:rowOff>
    </xdr:from>
    <xdr:ext cx="762000" cy="259045"/>
    <xdr:sp macro="" textlink="">
      <xdr:nvSpPr>
        <xdr:cNvPr id="219" name="テキスト ボックス 218"/>
        <xdr:cNvSpPr txBox="1"/>
      </xdr:nvSpPr>
      <xdr:spPr>
        <a:xfrm>
          <a:off x="1955800" y="144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261,833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167467</xdr:rowOff>
    </xdr:from>
    <xdr:to>
      <xdr:col>2</xdr:col>
      <xdr:colOff>127000</xdr:colOff>
      <xdr:row>84</xdr:row>
      <xdr:rowOff>97617</xdr:rowOff>
    </xdr:to>
    <xdr:sp macro="" textlink="">
      <xdr:nvSpPr>
        <xdr:cNvPr id="220" name="円/楕円 219"/>
        <xdr:cNvSpPr/>
      </xdr:nvSpPr>
      <xdr:spPr>
        <a:xfrm>
          <a:off x="1397000" y="143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82394</xdr:rowOff>
    </xdr:from>
    <xdr:ext cx="762000" cy="259045"/>
    <xdr:sp macro="" textlink="">
      <xdr:nvSpPr>
        <xdr:cNvPr id="221" name="テキスト ボックス 220"/>
        <xdr:cNvSpPr txBox="1"/>
      </xdr:nvSpPr>
      <xdr:spPr>
        <a:xfrm>
          <a:off x="1066800" y="144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類似団体内平均値を上回っている要因としては、給与構造改革前の給与体系や職員構成、給与の独自カットをしていないことが考えられる。今後は、行財政改革大綱</a:t>
          </a:r>
          <a:r>
            <a:rPr lang="ja-JP" altLang="en-US" sz="1100" b="0" i="0" baseline="0">
              <a:solidFill>
                <a:sysClr val="windowText" lastClr="000000"/>
              </a:solidFill>
              <a:effectLst/>
              <a:latin typeface="+mn-lt"/>
              <a:ea typeface="+mn-ea"/>
              <a:cs typeface="+mn-cs"/>
            </a:rPr>
            <a:t>や職員の</a:t>
          </a:r>
          <a:r>
            <a:rPr lang="ja-JP" altLang="ja-JP" sz="1100" b="0" i="0" baseline="0">
              <a:solidFill>
                <a:schemeClr val="dk1"/>
              </a:solidFill>
              <a:effectLst/>
              <a:latin typeface="+mn-lt"/>
              <a:ea typeface="+mn-ea"/>
              <a:cs typeface="+mn-cs"/>
            </a:rPr>
            <a:t>定員管理計画に基づき、類似団体内平均値を目標として、給与の適正化に努める。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5080</xdr:rowOff>
    </xdr:to>
    <xdr:cxnSp macro="">
      <xdr:nvCxnSpPr>
        <xdr:cNvPr id="253" name="直線コネクタ 252"/>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128270</xdr:rowOff>
    </xdr:to>
    <xdr:cxnSp macro="">
      <xdr:nvCxnSpPr>
        <xdr:cNvPr id="256" name="直線コネクタ 255"/>
        <xdr:cNvCxnSpPr/>
      </xdr:nvCxnSpPr>
      <xdr:spPr>
        <a:xfrm>
          <a:off x="15290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87</xdr:row>
      <xdr:rowOff>166624</xdr:rowOff>
    </xdr:to>
    <xdr:cxnSp macro="">
      <xdr:nvCxnSpPr>
        <xdr:cNvPr id="259" name="直線コネクタ 258"/>
        <xdr:cNvCxnSpPr/>
      </xdr:nvCxnSpPr>
      <xdr:spPr>
        <a:xfrm flipV="1">
          <a:off x="14401800" y="14682215"/>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166624</xdr:rowOff>
    </xdr:from>
    <xdr:to>
      <xdr:col>21</xdr:col>
      <xdr:colOff>0</xdr:colOff>
      <xdr:row>88</xdr:row>
      <xdr:rowOff>77215</xdr:rowOff>
    </xdr:to>
    <xdr:cxnSp macro="">
      <xdr:nvCxnSpPr>
        <xdr:cNvPr id="262" name="直線コネクタ 261"/>
        <xdr:cNvCxnSpPr/>
      </xdr:nvCxnSpPr>
      <xdr:spPr>
        <a:xfrm flipV="1">
          <a:off x="13512800" y="15082774"/>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2" name="円/楕円 271"/>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3"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4" name="円/楕円 273"/>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5" name="テキスト ボックス 274"/>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6" name="円/楕円 275"/>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77" name="テキスト ボックス 276"/>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78" name="円/楕円 277"/>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79" name="テキスト ボックス 278"/>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80" name="円/楕円 279"/>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81" name="テキスト ボックス 280"/>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類似団体内平均値を上回っている要因としては、給食センターや保育園等の民間委託が進んでいないことが考えられる。</a:t>
          </a:r>
          <a:r>
            <a:rPr lang="ja-JP" altLang="en-US" sz="1100" b="0" i="0" baseline="0">
              <a:solidFill>
                <a:schemeClr val="dk1"/>
              </a:solidFill>
              <a:effectLst/>
              <a:latin typeface="+mn-lt"/>
              <a:ea typeface="+mn-ea"/>
              <a:cs typeface="+mn-cs"/>
            </a:rPr>
            <a:t>職員の</a:t>
          </a:r>
          <a:r>
            <a:rPr lang="ja-JP" altLang="ja-JP" sz="1100" b="0" i="0" baseline="0">
              <a:solidFill>
                <a:schemeClr val="dk1"/>
              </a:solidFill>
              <a:effectLst/>
              <a:latin typeface="+mn-lt"/>
              <a:ea typeface="+mn-ea"/>
              <a:cs typeface="+mn-cs"/>
            </a:rPr>
            <a:t>定員管理計画に基づき、職員数の適正化に取り組んでいる状況であるが、今後も新規採用の抑制や</a:t>
          </a:r>
          <a:r>
            <a:rPr lang="ja-JP" altLang="en-US" sz="1100" b="0" i="0" baseline="0">
              <a:solidFill>
                <a:sysClr val="windowText" lastClr="000000"/>
              </a:solidFill>
              <a:effectLst/>
              <a:latin typeface="+mn-lt"/>
              <a:ea typeface="+mn-ea"/>
              <a:cs typeface="+mn-cs"/>
            </a:rPr>
            <a:t>業務の</a:t>
          </a:r>
          <a:r>
            <a:rPr lang="ja-JP" altLang="ja-JP" sz="1100" b="0" i="0" baseline="0">
              <a:solidFill>
                <a:sysClr val="windowText" lastClr="000000"/>
              </a:solidFill>
              <a:effectLst/>
              <a:latin typeface="+mn-lt"/>
              <a:ea typeface="+mn-ea"/>
              <a:cs typeface="+mn-cs"/>
            </a:rPr>
            <a:t>民間委託</a:t>
          </a:r>
          <a:r>
            <a:rPr lang="ja-JP" altLang="en-US" sz="1100" b="0" i="0" baseline="0">
              <a:solidFill>
                <a:sysClr val="windowText" lastClr="000000"/>
              </a:solidFill>
              <a:effectLst/>
              <a:latin typeface="+mn-lt"/>
              <a:ea typeface="+mn-ea"/>
              <a:cs typeface="+mn-cs"/>
            </a:rPr>
            <a:t>等</a:t>
          </a:r>
          <a:r>
            <a:rPr lang="ja-JP" altLang="ja-JP" sz="1100" b="0" i="0" baseline="0">
              <a:solidFill>
                <a:schemeClr val="dk1"/>
              </a:solidFill>
              <a:effectLst/>
              <a:latin typeface="+mn-lt"/>
              <a:ea typeface="+mn-ea"/>
              <a:cs typeface="+mn-cs"/>
            </a:rPr>
            <a:t>により、類似団体内平均値の水準に近づくよう定員管理に努める。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25364</xdr:rowOff>
    </xdr:from>
    <xdr:to>
      <xdr:col>24</xdr:col>
      <xdr:colOff>558800</xdr:colOff>
      <xdr:row>63</xdr:row>
      <xdr:rowOff>43978</xdr:rowOff>
    </xdr:to>
    <xdr:cxnSp macro="">
      <xdr:nvCxnSpPr>
        <xdr:cNvPr id="318" name="直線コネクタ 317"/>
        <xdr:cNvCxnSpPr/>
      </xdr:nvCxnSpPr>
      <xdr:spPr>
        <a:xfrm flipV="1">
          <a:off x="16179800" y="10826714"/>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43978</xdr:rowOff>
    </xdr:to>
    <xdr:cxnSp macro="">
      <xdr:nvCxnSpPr>
        <xdr:cNvPr id="321" name="直線コネクタ 320"/>
        <xdr:cNvCxnSpPr/>
      </xdr:nvCxnSpPr>
      <xdr:spPr>
        <a:xfrm>
          <a:off x="15290800" y="10819130"/>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10885</xdr:rowOff>
    </xdr:from>
    <xdr:to>
      <xdr:col>22</xdr:col>
      <xdr:colOff>203200</xdr:colOff>
      <xdr:row>63</xdr:row>
      <xdr:rowOff>17780</xdr:rowOff>
    </xdr:to>
    <xdr:cxnSp macro="">
      <xdr:nvCxnSpPr>
        <xdr:cNvPr id="324" name="直線コネクタ 323"/>
        <xdr:cNvCxnSpPr/>
      </xdr:nvCxnSpPr>
      <xdr:spPr>
        <a:xfrm>
          <a:off x="14401800" y="108122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166479</xdr:rowOff>
    </xdr:from>
    <xdr:to>
      <xdr:col>21</xdr:col>
      <xdr:colOff>0</xdr:colOff>
      <xdr:row>63</xdr:row>
      <xdr:rowOff>10885</xdr:rowOff>
    </xdr:to>
    <xdr:cxnSp macro="">
      <xdr:nvCxnSpPr>
        <xdr:cNvPr id="327" name="直線コネクタ 326"/>
        <xdr:cNvCxnSpPr/>
      </xdr:nvCxnSpPr>
      <xdr:spPr>
        <a:xfrm>
          <a:off x="13512800" y="10796379"/>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146014</xdr:rowOff>
    </xdr:from>
    <xdr:to>
      <xdr:col>24</xdr:col>
      <xdr:colOff>609600</xdr:colOff>
      <xdr:row>63</xdr:row>
      <xdr:rowOff>76164</xdr:rowOff>
    </xdr:to>
    <xdr:sp macro="" textlink="">
      <xdr:nvSpPr>
        <xdr:cNvPr id="337" name="円/楕円 336"/>
        <xdr:cNvSpPr/>
      </xdr:nvSpPr>
      <xdr:spPr>
        <a:xfrm>
          <a:off x="16967200" y="10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118091</xdr:rowOff>
    </xdr:from>
    <xdr:ext cx="762000" cy="259045"/>
    <xdr:sp macro="" textlink="">
      <xdr:nvSpPr>
        <xdr:cNvPr id="338" name="定員管理の状況該当値テキスト"/>
        <xdr:cNvSpPr txBox="1"/>
      </xdr:nvSpPr>
      <xdr:spPr>
        <a:xfrm>
          <a:off x="17106900" y="1074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164628</xdr:rowOff>
    </xdr:from>
    <xdr:to>
      <xdr:col>23</xdr:col>
      <xdr:colOff>457200</xdr:colOff>
      <xdr:row>63</xdr:row>
      <xdr:rowOff>94778</xdr:rowOff>
    </xdr:to>
    <xdr:sp macro="" textlink="">
      <xdr:nvSpPr>
        <xdr:cNvPr id="339" name="円/楕円 338"/>
        <xdr:cNvSpPr/>
      </xdr:nvSpPr>
      <xdr:spPr>
        <a:xfrm>
          <a:off x="16129000" y="107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79555</xdr:rowOff>
    </xdr:from>
    <xdr:ext cx="736600" cy="259045"/>
    <xdr:sp macro="" textlink="">
      <xdr:nvSpPr>
        <xdr:cNvPr id="340" name="テキスト ボックス 339"/>
        <xdr:cNvSpPr txBox="1"/>
      </xdr:nvSpPr>
      <xdr:spPr>
        <a:xfrm>
          <a:off x="15798800" y="1088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1" name="円/楕円 340"/>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2" name="テキスト ボックス 341"/>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131535</xdr:rowOff>
    </xdr:from>
    <xdr:to>
      <xdr:col>21</xdr:col>
      <xdr:colOff>50800</xdr:colOff>
      <xdr:row>63</xdr:row>
      <xdr:rowOff>61685</xdr:rowOff>
    </xdr:to>
    <xdr:sp macro="" textlink="">
      <xdr:nvSpPr>
        <xdr:cNvPr id="343" name="円/楕円 342"/>
        <xdr:cNvSpPr/>
      </xdr:nvSpPr>
      <xdr:spPr>
        <a:xfrm>
          <a:off x="14351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46462</xdr:rowOff>
    </xdr:from>
    <xdr:ext cx="762000" cy="259045"/>
    <xdr:sp macro="" textlink="">
      <xdr:nvSpPr>
        <xdr:cNvPr id="344" name="テキスト ボックス 343"/>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115679</xdr:rowOff>
    </xdr:from>
    <xdr:to>
      <xdr:col>19</xdr:col>
      <xdr:colOff>533400</xdr:colOff>
      <xdr:row>63</xdr:row>
      <xdr:rowOff>45829</xdr:rowOff>
    </xdr:to>
    <xdr:sp macro="" textlink="">
      <xdr:nvSpPr>
        <xdr:cNvPr id="345" name="円/楕円 344"/>
        <xdr:cNvSpPr/>
      </xdr:nvSpPr>
      <xdr:spPr>
        <a:xfrm>
          <a:off x="13462000" y="107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30606</xdr:rowOff>
    </xdr:from>
    <xdr:ext cx="762000" cy="259045"/>
    <xdr:sp macro="" textlink="">
      <xdr:nvSpPr>
        <xdr:cNvPr id="346" name="テキスト ボックス 345"/>
        <xdr:cNvSpPr txBox="1"/>
      </xdr:nvSpPr>
      <xdr:spPr>
        <a:xfrm>
          <a:off x="13131800" y="108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年度に実施した</a:t>
          </a:r>
          <a:r>
            <a:rPr lang="ja-JP" altLang="en-US" sz="1100" b="0" i="0" baseline="0">
              <a:solidFill>
                <a:schemeClr val="dk1"/>
              </a:solidFill>
              <a:effectLst/>
              <a:latin typeface="+mn-lt"/>
              <a:ea typeface="+mn-ea"/>
              <a:cs typeface="+mn-cs"/>
            </a:rPr>
            <a:t>中平小学校建設事業</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係る</a:t>
          </a:r>
          <a:r>
            <a:rPr lang="ja-JP" altLang="ja-JP" sz="1100" b="0" i="0" baseline="0">
              <a:solidFill>
                <a:schemeClr val="dk1"/>
              </a:solidFill>
              <a:effectLst/>
              <a:latin typeface="+mn-lt"/>
              <a:ea typeface="+mn-ea"/>
              <a:cs typeface="+mn-cs"/>
            </a:rPr>
            <a:t>町債の償還が開始されたことにより、類似団体内平均値をやや上回っている。今後は、事業計画の整理・縮小を</a:t>
          </a:r>
          <a:r>
            <a:rPr lang="ja-JP" altLang="ja-JP" sz="1100" b="0" i="0" baseline="0">
              <a:solidFill>
                <a:sysClr val="windowText" lastClr="000000"/>
              </a:solidFill>
              <a:effectLst/>
              <a:latin typeface="+mn-lt"/>
              <a:ea typeface="+mn-ea"/>
              <a:cs typeface="+mn-cs"/>
            </a:rPr>
            <a:t>図り、</a:t>
          </a:r>
          <a:r>
            <a:rPr lang="ja-JP" altLang="en-US" sz="1100" b="0" i="0" baseline="0">
              <a:solidFill>
                <a:sysClr val="windowText" lastClr="000000"/>
              </a:solidFill>
              <a:effectLst/>
              <a:latin typeface="+mn-lt"/>
              <a:ea typeface="+mn-ea"/>
              <a:cs typeface="+mn-cs"/>
            </a:rPr>
            <a:t>町債の</a:t>
          </a:r>
          <a:r>
            <a:rPr lang="ja-JP" altLang="en-US" sz="1100" b="0" i="0" baseline="0">
              <a:solidFill>
                <a:schemeClr val="dk1"/>
              </a:solidFill>
              <a:effectLst/>
              <a:latin typeface="+mn-lt"/>
              <a:ea typeface="+mn-ea"/>
              <a:cs typeface="+mn-cs"/>
            </a:rPr>
            <a:t>新規</a:t>
          </a:r>
          <a:r>
            <a:rPr lang="ja-JP" altLang="ja-JP" sz="1100" b="0" i="0" baseline="0">
              <a:solidFill>
                <a:schemeClr val="dk1"/>
              </a:solidFill>
              <a:effectLst/>
              <a:latin typeface="+mn-lt"/>
              <a:ea typeface="+mn-ea"/>
              <a:cs typeface="+mn-cs"/>
            </a:rPr>
            <a:t>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42</xdr:row>
      <xdr:rowOff>107442</xdr:rowOff>
    </xdr:to>
    <xdr:cxnSp macro="">
      <xdr:nvCxnSpPr>
        <xdr:cNvPr id="377" name="直線コネクタ 376"/>
        <xdr:cNvCxnSpPr/>
      </xdr:nvCxnSpPr>
      <xdr:spPr>
        <a:xfrm>
          <a:off x="16179800" y="73035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83312</xdr:rowOff>
    </xdr:from>
    <xdr:to>
      <xdr:col>23</xdr:col>
      <xdr:colOff>406400</xdr:colOff>
      <xdr:row>42</xdr:row>
      <xdr:rowOff>102616</xdr:rowOff>
    </xdr:to>
    <xdr:cxnSp macro="">
      <xdr:nvCxnSpPr>
        <xdr:cNvPr id="380" name="直線コネクタ 379"/>
        <xdr:cNvCxnSpPr/>
      </xdr:nvCxnSpPr>
      <xdr:spPr>
        <a:xfrm>
          <a:off x="15290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88138</xdr:rowOff>
    </xdr:to>
    <xdr:cxnSp macro="">
      <xdr:nvCxnSpPr>
        <xdr:cNvPr id="383" name="直線コネクタ 382"/>
        <xdr:cNvCxnSpPr/>
      </xdr:nvCxnSpPr>
      <xdr:spPr>
        <a:xfrm flipV="1">
          <a:off x="14401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88138</xdr:rowOff>
    </xdr:to>
    <xdr:cxnSp macro="">
      <xdr:nvCxnSpPr>
        <xdr:cNvPr id="386" name="直線コネクタ 385"/>
        <xdr:cNvCxnSpPr/>
      </xdr:nvCxnSpPr>
      <xdr:spPr>
        <a:xfrm>
          <a:off x="13512800" y="72745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56642</xdr:rowOff>
    </xdr:from>
    <xdr:to>
      <xdr:col>24</xdr:col>
      <xdr:colOff>609600</xdr:colOff>
      <xdr:row>42</xdr:row>
      <xdr:rowOff>158242</xdr:rowOff>
    </xdr:to>
    <xdr:sp macro="" textlink="">
      <xdr:nvSpPr>
        <xdr:cNvPr id="396" name="円/楕円 395"/>
        <xdr:cNvSpPr/>
      </xdr:nvSpPr>
      <xdr:spPr>
        <a:xfrm>
          <a:off x="169672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28719</xdr:rowOff>
    </xdr:from>
    <xdr:ext cx="762000" cy="259045"/>
    <xdr:sp macro="" textlink="">
      <xdr:nvSpPr>
        <xdr:cNvPr id="397" name="公債費負担の状況該当値テキスト"/>
        <xdr:cNvSpPr txBox="1"/>
      </xdr:nvSpPr>
      <xdr:spPr>
        <a:xfrm>
          <a:off x="17106900" y="72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51816</xdr:rowOff>
    </xdr:from>
    <xdr:to>
      <xdr:col>23</xdr:col>
      <xdr:colOff>457200</xdr:colOff>
      <xdr:row>42</xdr:row>
      <xdr:rowOff>153416</xdr:rowOff>
    </xdr:to>
    <xdr:sp macro="" textlink="">
      <xdr:nvSpPr>
        <xdr:cNvPr id="398" name="円/楕円 397"/>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138193</xdr:rowOff>
    </xdr:from>
    <xdr:ext cx="736600" cy="259045"/>
    <xdr:sp macro="" textlink="">
      <xdr:nvSpPr>
        <xdr:cNvPr id="399" name="テキスト ボックス 398"/>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0" name="円/楕円 399"/>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1" name="テキスト ボックス 400"/>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37338</xdr:rowOff>
    </xdr:from>
    <xdr:to>
      <xdr:col>21</xdr:col>
      <xdr:colOff>50800</xdr:colOff>
      <xdr:row>42</xdr:row>
      <xdr:rowOff>138938</xdr:rowOff>
    </xdr:to>
    <xdr:sp macro="" textlink="">
      <xdr:nvSpPr>
        <xdr:cNvPr id="402" name="円/楕円 401"/>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123715</xdr:rowOff>
    </xdr:from>
    <xdr:ext cx="762000" cy="259045"/>
    <xdr:sp macro="" textlink="">
      <xdr:nvSpPr>
        <xdr:cNvPr id="403" name="テキスト ボックス 402"/>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4" name="円/楕円 403"/>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405" name="テキスト ボックス 40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新規地方債の発行抑制により地方債残高は減少したが、</a:t>
          </a:r>
          <a:r>
            <a:rPr lang="ja-JP" altLang="ja-JP" sz="1100" b="0" i="0" baseline="0">
              <a:solidFill>
                <a:schemeClr val="dk1"/>
              </a:solidFill>
              <a:effectLst/>
              <a:latin typeface="+mn-lt"/>
              <a:ea typeface="+mn-ea"/>
              <a:cs typeface="+mn-cs"/>
            </a:rPr>
            <a:t>財政調整基金及び減債基金の取崩しによる充当可能基金</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したことから、</a:t>
          </a:r>
          <a:r>
            <a:rPr lang="ja-JP" altLang="ja-JP" sz="1100" b="0" i="0" baseline="0">
              <a:solidFill>
                <a:schemeClr val="dk1"/>
              </a:solidFill>
              <a:effectLst/>
              <a:latin typeface="+mn-lt"/>
              <a:ea typeface="+mn-ea"/>
              <a:cs typeface="+mn-cs"/>
            </a:rPr>
            <a:t>前年度に比べて</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今後は、公債費等義務的経費の削減を中心とする行財政改革を進め、財政の健全化に努める。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44386</xdr:rowOff>
    </xdr:from>
    <xdr:to>
      <xdr:col>24</xdr:col>
      <xdr:colOff>558800</xdr:colOff>
      <xdr:row>17</xdr:row>
      <xdr:rowOff>60071</xdr:rowOff>
    </xdr:to>
    <xdr:cxnSp macro="">
      <xdr:nvCxnSpPr>
        <xdr:cNvPr id="435" name="直線コネクタ 434"/>
        <xdr:cNvCxnSpPr/>
      </xdr:nvCxnSpPr>
      <xdr:spPr>
        <a:xfrm>
          <a:off x="16179800" y="2959036"/>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165767</xdr:rowOff>
    </xdr:from>
    <xdr:to>
      <xdr:col>23</xdr:col>
      <xdr:colOff>406400</xdr:colOff>
      <xdr:row>17</xdr:row>
      <xdr:rowOff>44386</xdr:rowOff>
    </xdr:to>
    <xdr:cxnSp macro="">
      <xdr:nvCxnSpPr>
        <xdr:cNvPr id="438" name="直線コネクタ 437"/>
        <xdr:cNvCxnSpPr/>
      </xdr:nvCxnSpPr>
      <xdr:spPr>
        <a:xfrm>
          <a:off x="15290800" y="2908967"/>
          <a:ext cx="889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118713</xdr:rowOff>
    </xdr:from>
    <xdr:to>
      <xdr:col>22</xdr:col>
      <xdr:colOff>203200</xdr:colOff>
      <xdr:row>16</xdr:row>
      <xdr:rowOff>165767</xdr:rowOff>
    </xdr:to>
    <xdr:cxnSp macro="">
      <xdr:nvCxnSpPr>
        <xdr:cNvPr id="441" name="直線コネクタ 440"/>
        <xdr:cNvCxnSpPr/>
      </xdr:nvCxnSpPr>
      <xdr:spPr>
        <a:xfrm>
          <a:off x="14401800" y="2861913"/>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118713</xdr:rowOff>
    </xdr:from>
    <xdr:to>
      <xdr:col>21</xdr:col>
      <xdr:colOff>0</xdr:colOff>
      <xdr:row>16</xdr:row>
      <xdr:rowOff>144653</xdr:rowOff>
    </xdr:to>
    <xdr:cxnSp macro="">
      <xdr:nvCxnSpPr>
        <xdr:cNvPr id="444" name="直線コネクタ 443"/>
        <xdr:cNvCxnSpPr/>
      </xdr:nvCxnSpPr>
      <xdr:spPr>
        <a:xfrm flipV="1">
          <a:off x="13512800" y="2861913"/>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9271</xdr:rowOff>
    </xdr:from>
    <xdr:to>
      <xdr:col>24</xdr:col>
      <xdr:colOff>609600</xdr:colOff>
      <xdr:row>17</xdr:row>
      <xdr:rowOff>110871</xdr:rowOff>
    </xdr:to>
    <xdr:sp macro="" textlink="">
      <xdr:nvSpPr>
        <xdr:cNvPr id="454" name="円/楕円 453"/>
        <xdr:cNvSpPr/>
      </xdr:nvSpPr>
      <xdr:spPr>
        <a:xfrm>
          <a:off x="169672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152798</xdr:rowOff>
    </xdr:from>
    <xdr:ext cx="762000" cy="259045"/>
    <xdr:sp macro="" textlink="">
      <xdr:nvSpPr>
        <xdr:cNvPr id="455" name="将来負担の状況該当値テキスト"/>
        <xdr:cNvSpPr txBox="1"/>
      </xdr:nvSpPr>
      <xdr:spPr>
        <a:xfrm>
          <a:off x="17106900" y="289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165036</xdr:rowOff>
    </xdr:from>
    <xdr:to>
      <xdr:col>23</xdr:col>
      <xdr:colOff>457200</xdr:colOff>
      <xdr:row>17</xdr:row>
      <xdr:rowOff>95186</xdr:rowOff>
    </xdr:to>
    <xdr:sp macro="" textlink="">
      <xdr:nvSpPr>
        <xdr:cNvPr id="456" name="円/楕円 455"/>
        <xdr:cNvSpPr/>
      </xdr:nvSpPr>
      <xdr:spPr>
        <a:xfrm>
          <a:off x="16129000" y="2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79963</xdr:rowOff>
    </xdr:from>
    <xdr:ext cx="736600" cy="259045"/>
    <xdr:sp macro="" textlink="">
      <xdr:nvSpPr>
        <xdr:cNvPr id="457" name="テキスト ボックス 456"/>
        <xdr:cNvSpPr txBox="1"/>
      </xdr:nvSpPr>
      <xdr:spPr>
        <a:xfrm>
          <a:off x="15798800" y="299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114967</xdr:rowOff>
    </xdr:from>
    <xdr:to>
      <xdr:col>22</xdr:col>
      <xdr:colOff>254000</xdr:colOff>
      <xdr:row>17</xdr:row>
      <xdr:rowOff>45117</xdr:rowOff>
    </xdr:to>
    <xdr:sp macro="" textlink="">
      <xdr:nvSpPr>
        <xdr:cNvPr id="458" name="円/楕円 457"/>
        <xdr:cNvSpPr/>
      </xdr:nvSpPr>
      <xdr:spPr>
        <a:xfrm>
          <a:off x="15240000" y="28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29894</xdr:rowOff>
    </xdr:from>
    <xdr:ext cx="762000" cy="259045"/>
    <xdr:sp macro="" textlink="">
      <xdr:nvSpPr>
        <xdr:cNvPr id="459" name="テキスト ボックス 458"/>
        <xdr:cNvSpPr txBox="1"/>
      </xdr:nvSpPr>
      <xdr:spPr>
        <a:xfrm>
          <a:off x="14909800" y="294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67913</xdr:rowOff>
    </xdr:from>
    <xdr:to>
      <xdr:col>21</xdr:col>
      <xdr:colOff>50800</xdr:colOff>
      <xdr:row>16</xdr:row>
      <xdr:rowOff>169513</xdr:rowOff>
    </xdr:to>
    <xdr:sp macro="" textlink="">
      <xdr:nvSpPr>
        <xdr:cNvPr id="460" name="円/楕円 459"/>
        <xdr:cNvSpPr/>
      </xdr:nvSpPr>
      <xdr:spPr>
        <a:xfrm>
          <a:off x="14351000" y="28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154290</xdr:rowOff>
    </xdr:from>
    <xdr:ext cx="762000" cy="259045"/>
    <xdr:sp macro="" textlink="">
      <xdr:nvSpPr>
        <xdr:cNvPr id="461" name="テキスト ボックス 460"/>
        <xdr:cNvSpPr txBox="1"/>
      </xdr:nvSpPr>
      <xdr:spPr>
        <a:xfrm>
          <a:off x="14020800" y="28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62" name="円/楕円 461"/>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8780</xdr:rowOff>
    </xdr:from>
    <xdr:ext cx="762000" cy="259045"/>
    <xdr:sp macro="" textlink="">
      <xdr:nvSpPr>
        <xdr:cNvPr id="463" name="テキスト ボックス 462"/>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上回っている。人口千人当たり職員数やラスパイレス指数比較に見られるように、本町財政規模に対する人件費の割合は依然として高い現状である。今後とも適正な定員管理を行うとともに、行財政改革による効果的な職員配置等を積極的に行い、本町財政規模に見合う人件費へ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50800</xdr:rowOff>
    </xdr:to>
    <xdr:cxnSp macro="">
      <xdr:nvCxnSpPr>
        <xdr:cNvPr id="66" name="直線コネクタ 65"/>
        <xdr:cNvCxnSpPr/>
      </xdr:nvCxnSpPr>
      <xdr:spPr>
        <a:xfrm>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27940</xdr:rowOff>
    </xdr:to>
    <xdr:cxnSp macro="">
      <xdr:nvCxnSpPr>
        <xdr:cNvPr id="69" name="直線コネクタ 68"/>
        <xdr:cNvCxnSpPr/>
      </xdr:nvCxnSpPr>
      <xdr:spPr>
        <a:xfrm flipV="1">
          <a:off x="3098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104140</xdr:rowOff>
    </xdr:to>
    <xdr:cxnSp macro="">
      <xdr:nvCxnSpPr>
        <xdr:cNvPr id="72" name="直線コネクタ 71"/>
        <xdr:cNvCxnSpPr/>
      </xdr:nvCxnSpPr>
      <xdr:spPr>
        <a:xfrm flipV="1">
          <a:off x="2209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104140</xdr:rowOff>
    </xdr:to>
    <xdr:cxnSp macro="">
      <xdr:nvCxnSpPr>
        <xdr:cNvPr id="75" name="直線コネクタ 74"/>
        <xdr:cNvCxnSpPr/>
      </xdr:nvCxnSpPr>
      <xdr:spPr>
        <a:xfrm>
          <a:off x="1320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91" name="円/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3" name="円/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物件費に係る経常収支比率は、前年度に比べて</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減少したものの、類似団体内平均値を上回っている。畜産関連施設、広田遺跡ミュージアム、観光物産館などの建設に伴う管理経費等が増加しているため、今後は、指定管理者制度の導入や民間委託化を進め、行財政改革への取組みを通じて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74422</xdr:rowOff>
    </xdr:to>
    <xdr:cxnSp macro="">
      <xdr:nvCxnSpPr>
        <xdr:cNvPr id="124" name="直線コネクタ 123"/>
        <xdr:cNvCxnSpPr/>
      </xdr:nvCxnSpPr>
      <xdr:spPr>
        <a:xfrm flipV="1">
          <a:off x="15671800" y="2957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74422</xdr:rowOff>
    </xdr:from>
    <xdr:to>
      <xdr:col>22</xdr:col>
      <xdr:colOff>565150</xdr:colOff>
      <xdr:row>18</xdr:row>
      <xdr:rowOff>8128</xdr:rowOff>
    </xdr:to>
    <xdr:cxnSp macro="">
      <xdr:nvCxnSpPr>
        <xdr:cNvPr id="127" name="直線コネクタ 126"/>
        <xdr:cNvCxnSpPr/>
      </xdr:nvCxnSpPr>
      <xdr:spPr>
        <a:xfrm flipV="1">
          <a:off x="14782800" y="2989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18</xdr:row>
      <xdr:rowOff>8128</xdr:rowOff>
    </xdr:to>
    <xdr:cxnSp macro="">
      <xdr:nvCxnSpPr>
        <xdr:cNvPr id="130" name="直線コネクタ 129"/>
        <xdr:cNvCxnSpPr/>
      </xdr:nvCxnSpPr>
      <xdr:spPr>
        <a:xfrm>
          <a:off x="13893800" y="3062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147574</xdr:rowOff>
    </xdr:from>
    <xdr:to>
      <xdr:col>20</xdr:col>
      <xdr:colOff>158750</xdr:colOff>
      <xdr:row>17</xdr:row>
      <xdr:rowOff>156718</xdr:rowOff>
    </xdr:to>
    <xdr:cxnSp macro="">
      <xdr:nvCxnSpPr>
        <xdr:cNvPr id="133" name="直線コネクタ 132"/>
        <xdr:cNvCxnSpPr/>
      </xdr:nvCxnSpPr>
      <xdr:spPr>
        <a:xfrm flipV="1">
          <a:off x="13004800" y="3062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43" name="円/楕円 142"/>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135145</xdr:rowOff>
    </xdr:from>
    <xdr:ext cx="762000" cy="259045"/>
    <xdr:sp macro="" textlink="">
      <xdr:nvSpPr>
        <xdr:cNvPr id="144"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23622</xdr:rowOff>
    </xdr:from>
    <xdr:to>
      <xdr:col>22</xdr:col>
      <xdr:colOff>615950</xdr:colOff>
      <xdr:row>17</xdr:row>
      <xdr:rowOff>125222</xdr:rowOff>
    </xdr:to>
    <xdr:sp macro="" textlink="">
      <xdr:nvSpPr>
        <xdr:cNvPr id="145" name="円/楕円 144"/>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109999</xdr:rowOff>
    </xdr:from>
    <xdr:ext cx="736600" cy="259045"/>
    <xdr:sp macro="" textlink="">
      <xdr:nvSpPr>
        <xdr:cNvPr id="146" name="テキスト ボックス 145"/>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128778</xdr:rowOff>
    </xdr:from>
    <xdr:to>
      <xdr:col>21</xdr:col>
      <xdr:colOff>412750</xdr:colOff>
      <xdr:row>18</xdr:row>
      <xdr:rowOff>58928</xdr:rowOff>
    </xdr:to>
    <xdr:sp macro="" textlink="">
      <xdr:nvSpPr>
        <xdr:cNvPr id="147" name="円/楕円 146"/>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43705</xdr:rowOff>
    </xdr:from>
    <xdr:ext cx="762000" cy="259045"/>
    <xdr:sp macro="" textlink="">
      <xdr:nvSpPr>
        <xdr:cNvPr id="148" name="テキスト ボックス 147"/>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9" name="円/楕円 148"/>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50" name="テキスト ボックス 149"/>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105918</xdr:rowOff>
    </xdr:from>
    <xdr:to>
      <xdr:col>19</xdr:col>
      <xdr:colOff>6350</xdr:colOff>
      <xdr:row>18</xdr:row>
      <xdr:rowOff>36068</xdr:rowOff>
    </xdr:to>
    <xdr:sp macro="" textlink="">
      <xdr:nvSpPr>
        <xdr:cNvPr id="151" name="円/楕円 150"/>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20845</xdr:rowOff>
    </xdr:from>
    <xdr:ext cx="762000" cy="259045"/>
    <xdr:sp macro="" textlink="">
      <xdr:nvSpPr>
        <xdr:cNvPr id="152" name="テキスト ボックス 151"/>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類似団体内平均値</a:t>
          </a:r>
          <a:r>
            <a:rPr lang="ja-JP" altLang="en-US" sz="1100" b="0" i="0" baseline="0">
              <a:solidFill>
                <a:schemeClr val="dk1"/>
              </a:solidFill>
              <a:effectLst/>
              <a:latin typeface="+mn-lt"/>
              <a:ea typeface="+mn-ea"/>
              <a:cs typeface="+mn-cs"/>
            </a:rPr>
            <a:t>を上回り、かつ上昇傾向にある要因として、施設型給付費等の増加が挙げられる</a:t>
          </a:r>
          <a:r>
            <a:rPr lang="ja-JP" altLang="ja-JP" sz="1100" b="0" i="0" baseline="0">
              <a:solidFill>
                <a:schemeClr val="dk1"/>
              </a:solidFill>
              <a:effectLst/>
              <a:latin typeface="+mn-lt"/>
              <a:ea typeface="+mn-ea"/>
              <a:cs typeface="+mn-cs"/>
            </a:rPr>
            <a:t>。今後は少子高齢化</a:t>
          </a:r>
          <a:r>
            <a:rPr lang="ja-JP" altLang="en-US" sz="1100" b="0" i="0" baseline="0">
              <a:solidFill>
                <a:schemeClr val="dk1"/>
              </a:solidFill>
              <a:effectLst/>
              <a:latin typeface="+mn-lt"/>
              <a:ea typeface="+mn-ea"/>
              <a:cs typeface="+mn-cs"/>
            </a:rPr>
            <a:t>が</a:t>
          </a:r>
          <a:r>
            <a:rPr lang="ja-JP" altLang="en-US" sz="1100" b="0" i="0" baseline="0">
              <a:solidFill>
                <a:sysClr val="windowText" lastClr="000000"/>
              </a:solidFill>
              <a:effectLst/>
              <a:latin typeface="+mn-lt"/>
              <a:ea typeface="+mn-ea"/>
              <a:cs typeface="+mn-cs"/>
            </a:rPr>
            <a:t>更に進み、</a:t>
          </a:r>
          <a:r>
            <a:rPr lang="ja-JP" altLang="ja-JP" sz="1100" b="0" i="0" baseline="0">
              <a:solidFill>
                <a:schemeClr val="dk1"/>
              </a:solidFill>
              <a:effectLst/>
              <a:latin typeface="+mn-lt"/>
              <a:ea typeface="+mn-ea"/>
              <a:cs typeface="+mn-cs"/>
            </a:rPr>
            <a:t>医療費の増加</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見込まれるが、地域支援事業を積極的に推進して、高齢者の介護予防や自立支援を図り、財政を圧迫する増加傾向に歯止めをかけるよう努める。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159657</xdr:rowOff>
    </xdr:to>
    <xdr:cxnSp macro="">
      <xdr:nvCxnSpPr>
        <xdr:cNvPr id="186" name="直線コネクタ 185"/>
        <xdr:cNvCxnSpPr/>
      </xdr:nvCxnSpPr>
      <xdr:spPr>
        <a:xfrm>
          <a:off x="3987800" y="95975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55</xdr:row>
      <xdr:rowOff>167822</xdr:rowOff>
    </xdr:to>
    <xdr:cxnSp macro="">
      <xdr:nvCxnSpPr>
        <xdr:cNvPr id="189" name="直線コネクタ 188"/>
        <xdr:cNvCxnSpPr/>
      </xdr:nvCxnSpPr>
      <xdr:spPr>
        <a:xfrm>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55</xdr:row>
      <xdr:rowOff>151493</xdr:rowOff>
    </xdr:to>
    <xdr:cxnSp macro="">
      <xdr:nvCxnSpPr>
        <xdr:cNvPr id="192" name="直線コネクタ 191"/>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151493</xdr:rowOff>
    </xdr:to>
    <xdr:cxnSp macro="">
      <xdr:nvCxnSpPr>
        <xdr:cNvPr id="195" name="直線コネクタ 194"/>
        <xdr:cNvCxnSpPr/>
      </xdr:nvCxnSpPr>
      <xdr:spPr>
        <a:xfrm>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5" name="円/楕円 204"/>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06"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7" name="円/楕円 206"/>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08" name="テキスト ボックス 207"/>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0" name="テキスト ボックス 209"/>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1" name="円/楕円 210"/>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2" name="テキスト ボックス 211"/>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その他に係る経常収支比率は、前年度に比べて</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減少しており、類似団体内平均値を下回っている。その他を占める割合が高い繰出金については、簡易水道事業会計の維持管理経費の増加や国民健康保険事業会計の医療費増加などの財政状態の悪化に伴い、赤字補てん的な繰出金が多額になっていることも要因として挙げられる。今後は、独立採算の原則に立ち返った料金の値上げによる健全化、保険料の適正化を図ることなどにより、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57</xdr:row>
      <xdr:rowOff>1270</xdr:rowOff>
    </xdr:to>
    <xdr:cxnSp macro="">
      <xdr:nvCxnSpPr>
        <xdr:cNvPr id="246" name="直線コネクタ 245"/>
        <xdr:cNvCxnSpPr/>
      </xdr:nvCxnSpPr>
      <xdr:spPr>
        <a:xfrm flipV="1">
          <a:off x="15671800" y="9636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31750</xdr:rowOff>
    </xdr:to>
    <xdr:cxnSp macro="">
      <xdr:nvCxnSpPr>
        <xdr:cNvPr id="249" name="直線コネクタ 248"/>
        <xdr:cNvCxnSpPr/>
      </xdr:nvCxnSpPr>
      <xdr:spPr>
        <a:xfrm flipV="1">
          <a:off x="14782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31750</xdr:rowOff>
    </xdr:to>
    <xdr:cxnSp macro="">
      <xdr:nvCxnSpPr>
        <xdr:cNvPr id="252" name="直線コネクタ 251"/>
        <xdr:cNvCxnSpPr/>
      </xdr:nvCxnSpPr>
      <xdr:spPr>
        <a:xfrm>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24130</xdr:rowOff>
    </xdr:to>
    <xdr:cxnSp macro="">
      <xdr:nvCxnSpPr>
        <xdr:cNvPr id="255" name="直線コネクタ 254"/>
        <xdr:cNvCxnSpPr/>
      </xdr:nvCxnSpPr>
      <xdr:spPr>
        <a:xfrm>
          <a:off x="13004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5" name="円/楕円 264"/>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6"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7" name="円/楕円 266"/>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8" name="テキスト ボックス 26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69" name="円/楕円 268"/>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70" name="テキスト ボックス 269"/>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1" name="円/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72" name="テキスト ボックス 27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3" name="円/楕円 272"/>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77487</xdr:rowOff>
    </xdr:from>
    <xdr:ext cx="762000" cy="259045"/>
    <xdr:sp macro="" textlink="">
      <xdr:nvSpPr>
        <xdr:cNvPr id="274" name="テキスト ボックス 27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が類似団体内平均値を上回っているのは、一部事務組合への負担金や各種団体への補助金が多額になっているためである。今後は、一部事務組合の運営状況についてもコスト削減の助言など負担金の抑制に努めるとともに、外郭団体に対する補助金についても事業効果の検証等による見直しや廃止を行い、補助金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113937</xdr:rowOff>
    </xdr:from>
    <xdr:to>
      <xdr:col>24</xdr:col>
      <xdr:colOff>31750</xdr:colOff>
      <xdr:row>39</xdr:row>
      <xdr:rowOff>14333</xdr:rowOff>
    </xdr:to>
    <xdr:cxnSp macro="">
      <xdr:nvCxnSpPr>
        <xdr:cNvPr id="308" name="直線コネクタ 307"/>
        <xdr:cNvCxnSpPr/>
      </xdr:nvCxnSpPr>
      <xdr:spPr>
        <a:xfrm>
          <a:off x="15671800" y="662903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74749</xdr:rowOff>
    </xdr:from>
    <xdr:to>
      <xdr:col>22</xdr:col>
      <xdr:colOff>565150</xdr:colOff>
      <xdr:row>38</xdr:row>
      <xdr:rowOff>113937</xdr:rowOff>
    </xdr:to>
    <xdr:cxnSp macro="">
      <xdr:nvCxnSpPr>
        <xdr:cNvPr id="311" name="直線コネクタ 310"/>
        <xdr:cNvCxnSpPr/>
      </xdr:nvCxnSpPr>
      <xdr:spPr>
        <a:xfrm>
          <a:off x="14782800" y="65898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74749</xdr:rowOff>
    </xdr:from>
    <xdr:to>
      <xdr:col>21</xdr:col>
      <xdr:colOff>361950</xdr:colOff>
      <xdr:row>38</xdr:row>
      <xdr:rowOff>74749</xdr:rowOff>
    </xdr:to>
    <xdr:cxnSp macro="">
      <xdr:nvCxnSpPr>
        <xdr:cNvPr id="314" name="直線コネクタ 313"/>
        <xdr:cNvCxnSpPr/>
      </xdr:nvCxnSpPr>
      <xdr:spPr>
        <a:xfrm>
          <a:off x="13893800" y="6589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74749</xdr:rowOff>
    </xdr:from>
    <xdr:to>
      <xdr:col>20</xdr:col>
      <xdr:colOff>158750</xdr:colOff>
      <xdr:row>38</xdr:row>
      <xdr:rowOff>81280</xdr:rowOff>
    </xdr:to>
    <xdr:cxnSp macro="">
      <xdr:nvCxnSpPr>
        <xdr:cNvPr id="317" name="直線コネクタ 316"/>
        <xdr:cNvCxnSpPr/>
      </xdr:nvCxnSpPr>
      <xdr:spPr>
        <a:xfrm flipV="1">
          <a:off x="13004800" y="6589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134983</xdr:rowOff>
    </xdr:from>
    <xdr:to>
      <xdr:col>24</xdr:col>
      <xdr:colOff>82550</xdr:colOff>
      <xdr:row>39</xdr:row>
      <xdr:rowOff>65133</xdr:rowOff>
    </xdr:to>
    <xdr:sp macro="" textlink="">
      <xdr:nvSpPr>
        <xdr:cNvPr id="327" name="円/楕円 326"/>
        <xdr:cNvSpPr/>
      </xdr:nvSpPr>
      <xdr:spPr>
        <a:xfrm>
          <a:off x="164592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107060</xdr:rowOff>
    </xdr:from>
    <xdr:ext cx="762000" cy="259045"/>
    <xdr:sp macro="" textlink="">
      <xdr:nvSpPr>
        <xdr:cNvPr id="328" name="補助費等該当値テキスト"/>
        <xdr:cNvSpPr txBox="1"/>
      </xdr:nvSpPr>
      <xdr:spPr>
        <a:xfrm>
          <a:off x="165989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63137</xdr:rowOff>
    </xdr:from>
    <xdr:to>
      <xdr:col>22</xdr:col>
      <xdr:colOff>615950</xdr:colOff>
      <xdr:row>38</xdr:row>
      <xdr:rowOff>164737</xdr:rowOff>
    </xdr:to>
    <xdr:sp macro="" textlink="">
      <xdr:nvSpPr>
        <xdr:cNvPr id="329" name="円/楕円 328"/>
        <xdr:cNvSpPr/>
      </xdr:nvSpPr>
      <xdr:spPr>
        <a:xfrm>
          <a:off x="15621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149514</xdr:rowOff>
    </xdr:from>
    <xdr:ext cx="736600" cy="259045"/>
    <xdr:sp macro="" textlink="">
      <xdr:nvSpPr>
        <xdr:cNvPr id="330" name="テキスト ボックス 329"/>
        <xdr:cNvSpPr txBox="1"/>
      </xdr:nvSpPr>
      <xdr:spPr>
        <a:xfrm>
          <a:off x="15290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23949</xdr:rowOff>
    </xdr:from>
    <xdr:to>
      <xdr:col>21</xdr:col>
      <xdr:colOff>412750</xdr:colOff>
      <xdr:row>38</xdr:row>
      <xdr:rowOff>125549</xdr:rowOff>
    </xdr:to>
    <xdr:sp macro="" textlink="">
      <xdr:nvSpPr>
        <xdr:cNvPr id="331" name="円/楕円 330"/>
        <xdr:cNvSpPr/>
      </xdr:nvSpPr>
      <xdr:spPr>
        <a:xfrm>
          <a:off x="14732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110326</xdr:rowOff>
    </xdr:from>
    <xdr:ext cx="762000" cy="259045"/>
    <xdr:sp macro="" textlink="">
      <xdr:nvSpPr>
        <xdr:cNvPr id="332" name="テキスト ボックス 331"/>
        <xdr:cNvSpPr txBox="1"/>
      </xdr:nvSpPr>
      <xdr:spPr>
        <a:xfrm>
          <a:off x="14401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23949</xdr:rowOff>
    </xdr:from>
    <xdr:to>
      <xdr:col>20</xdr:col>
      <xdr:colOff>209550</xdr:colOff>
      <xdr:row>38</xdr:row>
      <xdr:rowOff>125549</xdr:rowOff>
    </xdr:to>
    <xdr:sp macro="" textlink="">
      <xdr:nvSpPr>
        <xdr:cNvPr id="333" name="円/楕円 332"/>
        <xdr:cNvSpPr/>
      </xdr:nvSpPr>
      <xdr:spPr>
        <a:xfrm>
          <a:off x="13843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110326</xdr:rowOff>
    </xdr:from>
    <xdr:ext cx="762000" cy="259045"/>
    <xdr:sp macro="" textlink="">
      <xdr:nvSpPr>
        <xdr:cNvPr id="334" name="テキスト ボックス 333"/>
        <xdr:cNvSpPr txBox="1"/>
      </xdr:nvSpPr>
      <xdr:spPr>
        <a:xfrm>
          <a:off x="13512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5" name="円/楕円 334"/>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6" name="テキスト ボックス 335"/>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公債費に係る経常収支比率は、前年度に比べて１．８％</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、類似団体内平均値を上回っている。今後も、</a:t>
          </a:r>
          <a:r>
            <a:rPr lang="ja-JP" altLang="en-US" sz="1100" b="0" i="0" baseline="0">
              <a:solidFill>
                <a:schemeClr val="dk1"/>
              </a:solidFill>
              <a:effectLst/>
              <a:latin typeface="+mn-lt"/>
              <a:ea typeface="+mn-ea"/>
              <a:cs typeface="+mn-cs"/>
            </a:rPr>
            <a:t>観光物産館整備事業や防災行政無線施設整備事業</a:t>
          </a:r>
          <a:r>
            <a:rPr lang="ja-JP" altLang="ja-JP" sz="1100" b="0" i="0" baseline="0">
              <a:solidFill>
                <a:schemeClr val="dk1"/>
              </a:solidFill>
              <a:effectLst/>
              <a:latin typeface="+mn-lt"/>
              <a:ea typeface="+mn-ea"/>
              <a:cs typeface="+mn-cs"/>
            </a:rPr>
            <a:t>などの大型事業が集中したことにより公債費の増加が見込まれ、非常に厳しい財政運営となることが予想される。事業計画の整理・縮小を図り、</a:t>
          </a:r>
          <a:r>
            <a:rPr lang="ja-JP" altLang="en-US" sz="1100" b="0" i="0" baseline="0">
              <a:solidFill>
                <a:sysClr val="windowText" lastClr="000000"/>
              </a:solidFill>
              <a:effectLst/>
              <a:latin typeface="+mn-lt"/>
              <a:ea typeface="+mn-ea"/>
              <a:cs typeface="+mn-cs"/>
            </a:rPr>
            <a:t>町債の</a:t>
          </a:r>
          <a:r>
            <a:rPr lang="ja-JP" altLang="en-US" sz="1100" b="0" i="0" baseline="0">
              <a:solidFill>
                <a:schemeClr val="dk1"/>
              </a:solidFill>
              <a:effectLst/>
              <a:latin typeface="+mn-lt"/>
              <a:ea typeface="+mn-ea"/>
              <a:cs typeface="+mn-cs"/>
            </a:rPr>
            <a:t>新規</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を伴う普通建設事業</a:t>
          </a:r>
          <a:r>
            <a:rPr lang="ja-JP" altLang="ja-JP" sz="1100" b="0" i="0" baseline="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97282</xdr:rowOff>
    </xdr:to>
    <xdr:cxnSp macro="">
      <xdr:nvCxnSpPr>
        <xdr:cNvPr id="366" name="直線コネクタ 365"/>
        <xdr:cNvCxnSpPr/>
      </xdr:nvCxnSpPr>
      <xdr:spPr>
        <a:xfrm flipV="1">
          <a:off x="3987800" y="135595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97282</xdr:rowOff>
    </xdr:to>
    <xdr:cxnSp macro="">
      <xdr:nvCxnSpPr>
        <xdr:cNvPr id="369" name="直線コネクタ 368"/>
        <xdr:cNvCxnSpPr/>
      </xdr:nvCxnSpPr>
      <xdr:spPr>
        <a:xfrm>
          <a:off x="3098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19558</xdr:rowOff>
    </xdr:to>
    <xdr:cxnSp macro="">
      <xdr:nvCxnSpPr>
        <xdr:cNvPr id="372" name="直線コネクタ 371"/>
        <xdr:cNvCxnSpPr/>
      </xdr:nvCxnSpPr>
      <xdr:spPr>
        <a:xfrm flipV="1">
          <a:off x="2209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19558</xdr:rowOff>
    </xdr:to>
    <xdr:cxnSp macro="">
      <xdr:nvCxnSpPr>
        <xdr:cNvPr id="375" name="直線コネクタ 374"/>
        <xdr:cNvCxnSpPr/>
      </xdr:nvCxnSpPr>
      <xdr:spPr>
        <a:xfrm>
          <a:off x="1320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5" name="円/楕円 384"/>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86"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87" name="円/楕円 386"/>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88" name="テキスト ボックス 387"/>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89" name="円/楕円 388"/>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0" name="テキスト ボックス 389"/>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1" name="円/楕円 390"/>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2" name="テキスト ボックス 391"/>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3" name="円/楕円 392"/>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4" name="テキスト ボックス 393"/>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公債費以外に係る経常収支比率が類似団体内平均値を上回っている。その主な要因は、人件費、物件費及び補助費等の割合が高いことによるものである。今後は、</a:t>
          </a:r>
          <a:r>
            <a:rPr lang="ja-JP" altLang="en-US" sz="1100" b="0" i="0" baseline="0">
              <a:solidFill>
                <a:sysClr val="windowText" lastClr="000000"/>
              </a:solidFill>
              <a:effectLst/>
              <a:latin typeface="+mn-lt"/>
              <a:ea typeface="+mn-ea"/>
              <a:cs typeface="+mn-cs"/>
            </a:rPr>
            <a:t>職員の</a:t>
          </a:r>
          <a:r>
            <a:rPr lang="ja-JP" altLang="ja-JP" sz="1100" b="0" i="0" baseline="0">
              <a:solidFill>
                <a:schemeClr val="dk1"/>
              </a:solidFill>
              <a:effectLst/>
              <a:latin typeface="+mn-lt"/>
              <a:ea typeface="+mn-ea"/>
              <a:cs typeface="+mn-cs"/>
            </a:rPr>
            <a:t>定員管理・給与の適正化、指定管理者制度の導入、補助金等の抑制などを図り、経常的経費の削減に努める。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73661</xdr:rowOff>
    </xdr:to>
    <xdr:cxnSp macro="">
      <xdr:nvCxnSpPr>
        <xdr:cNvPr id="427" name="直線コネクタ 426"/>
        <xdr:cNvCxnSpPr/>
      </xdr:nvCxnSpPr>
      <xdr:spPr>
        <a:xfrm>
          <a:off x="15671800" y="132486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153670</xdr:rowOff>
    </xdr:to>
    <xdr:cxnSp macro="">
      <xdr:nvCxnSpPr>
        <xdr:cNvPr id="430" name="直線コネクタ 429"/>
        <xdr:cNvCxnSpPr/>
      </xdr:nvCxnSpPr>
      <xdr:spPr>
        <a:xfrm flipV="1">
          <a:off x="14782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77</xdr:row>
      <xdr:rowOff>161289</xdr:rowOff>
    </xdr:to>
    <xdr:cxnSp macro="">
      <xdr:nvCxnSpPr>
        <xdr:cNvPr id="433" name="直線コネクタ 432"/>
        <xdr:cNvCxnSpPr/>
      </xdr:nvCxnSpPr>
      <xdr:spPr>
        <a:xfrm flipV="1">
          <a:off x="13893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134620</xdr:rowOff>
    </xdr:from>
    <xdr:to>
      <xdr:col>20</xdr:col>
      <xdr:colOff>158750</xdr:colOff>
      <xdr:row>77</xdr:row>
      <xdr:rowOff>161289</xdr:rowOff>
    </xdr:to>
    <xdr:cxnSp macro="">
      <xdr:nvCxnSpPr>
        <xdr:cNvPr id="436" name="直線コネクタ 435"/>
        <xdr:cNvCxnSpPr/>
      </xdr:nvCxnSpPr>
      <xdr:spPr>
        <a:xfrm>
          <a:off x="13004800" y="13336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46" name="円/楕円 445"/>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166388</xdr:rowOff>
    </xdr:from>
    <xdr:ext cx="762000" cy="259045"/>
    <xdr:sp macro="" textlink="">
      <xdr:nvSpPr>
        <xdr:cNvPr id="447" name="公債費以外該当値テキスト"/>
        <xdr:cNvSpPr txBox="1"/>
      </xdr:nvSpPr>
      <xdr:spPr>
        <a:xfrm>
          <a:off x="16598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8" name="円/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49" name="テキスト ボックス 448"/>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50" name="円/楕円 449"/>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51" name="テキスト ボックス 450"/>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2" name="円/楕円 451"/>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3" name="テキスト ボックス 45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4" name="円/楕円 453"/>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55" name="テキスト ボックス 454"/>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39105</xdr:rowOff>
    </xdr:from>
    <xdr:to>
      <xdr:col>4</xdr:col>
      <xdr:colOff>1117600</xdr:colOff>
      <xdr:row>15</xdr:row>
      <xdr:rowOff>130774</xdr:rowOff>
    </xdr:to>
    <xdr:cxnSp macro="">
      <xdr:nvCxnSpPr>
        <xdr:cNvPr id="46" name="直線コネクタ 45"/>
        <xdr:cNvCxnSpPr/>
      </xdr:nvCxnSpPr>
      <xdr:spPr bwMode="auto">
        <a:xfrm flipV="1">
          <a:off x="5003800" y="2658480"/>
          <a:ext cx="6477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130774</xdr:rowOff>
    </xdr:from>
    <xdr:to>
      <xdr:col>4</xdr:col>
      <xdr:colOff>469900</xdr:colOff>
      <xdr:row>15</xdr:row>
      <xdr:rowOff>168933</xdr:rowOff>
    </xdr:to>
    <xdr:cxnSp macro="">
      <xdr:nvCxnSpPr>
        <xdr:cNvPr id="49" name="直線コネクタ 48"/>
        <xdr:cNvCxnSpPr/>
      </xdr:nvCxnSpPr>
      <xdr:spPr bwMode="auto">
        <a:xfrm flipV="1">
          <a:off x="4305300" y="2750149"/>
          <a:ext cx="698500" cy="3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156577</xdr:rowOff>
    </xdr:from>
    <xdr:to>
      <xdr:col>3</xdr:col>
      <xdr:colOff>904875</xdr:colOff>
      <xdr:row>15</xdr:row>
      <xdr:rowOff>168933</xdr:rowOff>
    </xdr:to>
    <xdr:cxnSp macro="">
      <xdr:nvCxnSpPr>
        <xdr:cNvPr id="52" name="直線コネクタ 51"/>
        <xdr:cNvCxnSpPr/>
      </xdr:nvCxnSpPr>
      <xdr:spPr bwMode="auto">
        <a:xfrm>
          <a:off x="3606800" y="2775952"/>
          <a:ext cx="698500" cy="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156577</xdr:rowOff>
    </xdr:from>
    <xdr:to>
      <xdr:col>3</xdr:col>
      <xdr:colOff>206375</xdr:colOff>
      <xdr:row>15</xdr:row>
      <xdr:rowOff>171219</xdr:rowOff>
    </xdr:to>
    <xdr:cxnSp macro="">
      <xdr:nvCxnSpPr>
        <xdr:cNvPr id="55" name="直線コネクタ 54"/>
        <xdr:cNvCxnSpPr/>
      </xdr:nvCxnSpPr>
      <xdr:spPr bwMode="auto">
        <a:xfrm flipV="1">
          <a:off x="2908300" y="2775952"/>
          <a:ext cx="6985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159755</xdr:rowOff>
    </xdr:from>
    <xdr:to>
      <xdr:col>5</xdr:col>
      <xdr:colOff>34925</xdr:colOff>
      <xdr:row>15</xdr:row>
      <xdr:rowOff>89905</xdr:rowOff>
    </xdr:to>
    <xdr:sp macro="" textlink="">
      <xdr:nvSpPr>
        <xdr:cNvPr id="65" name="円/楕円 64"/>
        <xdr:cNvSpPr/>
      </xdr:nvSpPr>
      <xdr:spPr bwMode="auto">
        <a:xfrm>
          <a:off x="5600700" y="26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4832</xdr:rowOff>
    </xdr:from>
    <xdr:ext cx="762000" cy="259045"/>
    <xdr:sp macro="" textlink="">
      <xdr:nvSpPr>
        <xdr:cNvPr id="66" name="人口1人当たり決算額の推移該当値テキスト130"/>
        <xdr:cNvSpPr txBox="1"/>
      </xdr:nvSpPr>
      <xdr:spPr>
        <a:xfrm>
          <a:off x="5740400" y="245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223,713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79974</xdr:rowOff>
    </xdr:from>
    <xdr:to>
      <xdr:col>4</xdr:col>
      <xdr:colOff>520700</xdr:colOff>
      <xdr:row>16</xdr:row>
      <xdr:rowOff>10124</xdr:rowOff>
    </xdr:to>
    <xdr:sp macro="" textlink="">
      <xdr:nvSpPr>
        <xdr:cNvPr id="67" name="円/楕円 66"/>
        <xdr:cNvSpPr/>
      </xdr:nvSpPr>
      <xdr:spPr bwMode="auto">
        <a:xfrm>
          <a:off x="4953000" y="26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20301</xdr:rowOff>
    </xdr:from>
    <xdr:ext cx="736600" cy="259045"/>
    <xdr:sp macro="" textlink="">
      <xdr:nvSpPr>
        <xdr:cNvPr id="68" name="テキスト ボックス 67"/>
        <xdr:cNvSpPr txBox="1"/>
      </xdr:nvSpPr>
      <xdr:spPr>
        <a:xfrm>
          <a:off x="4622800" y="246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118133</xdr:rowOff>
    </xdr:from>
    <xdr:to>
      <xdr:col>3</xdr:col>
      <xdr:colOff>955675</xdr:colOff>
      <xdr:row>16</xdr:row>
      <xdr:rowOff>48283</xdr:rowOff>
    </xdr:to>
    <xdr:sp macro="" textlink="">
      <xdr:nvSpPr>
        <xdr:cNvPr id="69" name="円/楕円 68"/>
        <xdr:cNvSpPr/>
      </xdr:nvSpPr>
      <xdr:spPr bwMode="auto">
        <a:xfrm>
          <a:off x="4254500" y="27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58460</xdr:rowOff>
    </xdr:from>
    <xdr:ext cx="762000" cy="259045"/>
    <xdr:sp macro="" textlink="">
      <xdr:nvSpPr>
        <xdr:cNvPr id="70" name="テキスト ボックス 69"/>
        <xdr:cNvSpPr txBox="1"/>
      </xdr:nvSpPr>
      <xdr:spPr>
        <a:xfrm>
          <a:off x="3924300" y="25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200,996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105777</xdr:rowOff>
    </xdr:from>
    <xdr:to>
      <xdr:col>3</xdr:col>
      <xdr:colOff>257175</xdr:colOff>
      <xdr:row>16</xdr:row>
      <xdr:rowOff>35927</xdr:rowOff>
    </xdr:to>
    <xdr:sp macro="" textlink="">
      <xdr:nvSpPr>
        <xdr:cNvPr id="71" name="円/楕円 70"/>
        <xdr:cNvSpPr/>
      </xdr:nvSpPr>
      <xdr:spPr bwMode="auto">
        <a:xfrm>
          <a:off x="3556000" y="27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46104</xdr:rowOff>
    </xdr:from>
    <xdr:ext cx="762000" cy="259045"/>
    <xdr:sp macro="" textlink="">
      <xdr:nvSpPr>
        <xdr:cNvPr id="72" name="テキスト ボックス 71"/>
        <xdr:cNvSpPr txBox="1"/>
      </xdr:nvSpPr>
      <xdr:spPr>
        <a:xfrm>
          <a:off x="3225800" y="2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120419</xdr:rowOff>
    </xdr:from>
    <xdr:to>
      <xdr:col>2</xdr:col>
      <xdr:colOff>692150</xdr:colOff>
      <xdr:row>16</xdr:row>
      <xdr:rowOff>50569</xdr:rowOff>
    </xdr:to>
    <xdr:sp macro="" textlink="">
      <xdr:nvSpPr>
        <xdr:cNvPr id="73" name="円/楕円 72"/>
        <xdr:cNvSpPr/>
      </xdr:nvSpPr>
      <xdr:spPr bwMode="auto">
        <a:xfrm>
          <a:off x="2857500" y="273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60746</xdr:rowOff>
    </xdr:from>
    <xdr:ext cx="762000" cy="259045"/>
    <xdr:sp macro="" textlink="">
      <xdr:nvSpPr>
        <xdr:cNvPr id="74" name="テキスト ボックス 73"/>
        <xdr:cNvSpPr txBox="1"/>
      </xdr:nvSpPr>
      <xdr:spPr>
        <a:xfrm>
          <a:off x="2527300" y="250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79832</xdr:rowOff>
    </xdr:from>
    <xdr:to>
      <xdr:col>4</xdr:col>
      <xdr:colOff>1117600</xdr:colOff>
      <xdr:row>35</xdr:row>
      <xdr:rowOff>92525</xdr:rowOff>
    </xdr:to>
    <xdr:cxnSp macro="">
      <xdr:nvCxnSpPr>
        <xdr:cNvPr id="109" name="直線コネクタ 108"/>
        <xdr:cNvCxnSpPr/>
      </xdr:nvCxnSpPr>
      <xdr:spPr bwMode="auto">
        <a:xfrm flipV="1">
          <a:off x="5003800" y="6690182"/>
          <a:ext cx="647700" cy="1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92525</xdr:rowOff>
    </xdr:from>
    <xdr:to>
      <xdr:col>4</xdr:col>
      <xdr:colOff>469900</xdr:colOff>
      <xdr:row>35</xdr:row>
      <xdr:rowOff>144863</xdr:rowOff>
    </xdr:to>
    <xdr:cxnSp macro="">
      <xdr:nvCxnSpPr>
        <xdr:cNvPr id="112" name="直線コネクタ 111"/>
        <xdr:cNvCxnSpPr/>
      </xdr:nvCxnSpPr>
      <xdr:spPr bwMode="auto">
        <a:xfrm flipV="1">
          <a:off x="4305300" y="6702875"/>
          <a:ext cx="698500" cy="5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138452</xdr:rowOff>
    </xdr:from>
    <xdr:to>
      <xdr:col>3</xdr:col>
      <xdr:colOff>904875</xdr:colOff>
      <xdr:row>35</xdr:row>
      <xdr:rowOff>144863</xdr:rowOff>
    </xdr:to>
    <xdr:cxnSp macro="">
      <xdr:nvCxnSpPr>
        <xdr:cNvPr id="115" name="直線コネクタ 114"/>
        <xdr:cNvCxnSpPr/>
      </xdr:nvCxnSpPr>
      <xdr:spPr bwMode="auto">
        <a:xfrm>
          <a:off x="3606800" y="6748802"/>
          <a:ext cx="698500" cy="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138452</xdr:rowOff>
    </xdr:from>
    <xdr:to>
      <xdr:col>3</xdr:col>
      <xdr:colOff>206375</xdr:colOff>
      <xdr:row>35</xdr:row>
      <xdr:rowOff>145636</xdr:rowOff>
    </xdr:to>
    <xdr:cxnSp macro="">
      <xdr:nvCxnSpPr>
        <xdr:cNvPr id="118" name="直線コネクタ 117"/>
        <xdr:cNvCxnSpPr/>
      </xdr:nvCxnSpPr>
      <xdr:spPr bwMode="auto">
        <a:xfrm flipV="1">
          <a:off x="2908300" y="6748802"/>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29032</xdr:rowOff>
    </xdr:from>
    <xdr:to>
      <xdr:col>5</xdr:col>
      <xdr:colOff>34925</xdr:colOff>
      <xdr:row>35</xdr:row>
      <xdr:rowOff>130632</xdr:rowOff>
    </xdr:to>
    <xdr:sp macro="" textlink="">
      <xdr:nvSpPr>
        <xdr:cNvPr id="128" name="円/楕円 127"/>
        <xdr:cNvSpPr/>
      </xdr:nvSpPr>
      <xdr:spPr bwMode="auto">
        <a:xfrm>
          <a:off x="56007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217009</xdr:rowOff>
    </xdr:from>
    <xdr:ext cx="762000" cy="259045"/>
    <xdr:sp macro="" textlink="">
      <xdr:nvSpPr>
        <xdr:cNvPr id="129" name="人口1人当たり決算額の推移該当値テキスト445"/>
        <xdr:cNvSpPr txBox="1"/>
      </xdr:nvSpPr>
      <xdr:spPr>
        <a:xfrm>
          <a:off x="5740400" y="64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41725</xdr:rowOff>
    </xdr:from>
    <xdr:to>
      <xdr:col>4</xdr:col>
      <xdr:colOff>520700</xdr:colOff>
      <xdr:row>35</xdr:row>
      <xdr:rowOff>143325</xdr:rowOff>
    </xdr:to>
    <xdr:sp macro="" textlink="">
      <xdr:nvSpPr>
        <xdr:cNvPr id="130" name="円/楕円 129"/>
        <xdr:cNvSpPr/>
      </xdr:nvSpPr>
      <xdr:spPr bwMode="auto">
        <a:xfrm>
          <a:off x="4953000" y="6652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153502</xdr:rowOff>
    </xdr:from>
    <xdr:ext cx="736600" cy="259045"/>
    <xdr:sp macro="" textlink="">
      <xdr:nvSpPr>
        <xdr:cNvPr id="131" name="テキスト ボックス 130"/>
        <xdr:cNvSpPr txBox="1"/>
      </xdr:nvSpPr>
      <xdr:spPr>
        <a:xfrm>
          <a:off x="4622800" y="64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94063</xdr:rowOff>
    </xdr:from>
    <xdr:to>
      <xdr:col>3</xdr:col>
      <xdr:colOff>955675</xdr:colOff>
      <xdr:row>35</xdr:row>
      <xdr:rowOff>195663</xdr:rowOff>
    </xdr:to>
    <xdr:sp macro="" textlink="">
      <xdr:nvSpPr>
        <xdr:cNvPr id="132" name="円/楕円 131"/>
        <xdr:cNvSpPr/>
      </xdr:nvSpPr>
      <xdr:spPr bwMode="auto">
        <a:xfrm>
          <a:off x="4254500" y="67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205840</xdr:rowOff>
    </xdr:from>
    <xdr:ext cx="762000" cy="259045"/>
    <xdr:sp macro="" textlink="">
      <xdr:nvSpPr>
        <xdr:cNvPr id="133" name="テキスト ボックス 132"/>
        <xdr:cNvSpPr txBox="1"/>
      </xdr:nvSpPr>
      <xdr:spPr>
        <a:xfrm>
          <a:off x="3924300" y="647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87652</xdr:rowOff>
    </xdr:from>
    <xdr:to>
      <xdr:col>3</xdr:col>
      <xdr:colOff>257175</xdr:colOff>
      <xdr:row>35</xdr:row>
      <xdr:rowOff>189252</xdr:rowOff>
    </xdr:to>
    <xdr:sp macro="" textlink="">
      <xdr:nvSpPr>
        <xdr:cNvPr id="134" name="円/楕円 133"/>
        <xdr:cNvSpPr/>
      </xdr:nvSpPr>
      <xdr:spPr bwMode="auto">
        <a:xfrm>
          <a:off x="3556000" y="669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199429</xdr:rowOff>
    </xdr:from>
    <xdr:ext cx="762000" cy="259045"/>
    <xdr:sp macro="" textlink="">
      <xdr:nvSpPr>
        <xdr:cNvPr id="135" name="テキスト ボックス 134"/>
        <xdr:cNvSpPr txBox="1"/>
      </xdr:nvSpPr>
      <xdr:spPr>
        <a:xfrm>
          <a:off x="3225800" y="64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94836</xdr:rowOff>
    </xdr:from>
    <xdr:to>
      <xdr:col>2</xdr:col>
      <xdr:colOff>692150</xdr:colOff>
      <xdr:row>35</xdr:row>
      <xdr:rowOff>196436</xdr:rowOff>
    </xdr:to>
    <xdr:sp macro="" textlink="">
      <xdr:nvSpPr>
        <xdr:cNvPr id="136" name="円/楕円 135"/>
        <xdr:cNvSpPr/>
      </xdr:nvSpPr>
      <xdr:spPr bwMode="auto">
        <a:xfrm>
          <a:off x="2857500" y="670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206613</xdr:rowOff>
    </xdr:from>
    <xdr:ext cx="762000" cy="259045"/>
    <xdr:sp macro="" textlink="">
      <xdr:nvSpPr>
        <xdr:cNvPr id="137" name="テキスト ボックス 136"/>
        <xdr:cNvSpPr txBox="1"/>
      </xdr:nvSpPr>
      <xdr:spPr>
        <a:xfrm>
          <a:off x="2527300" y="647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160205</xdr:rowOff>
    </xdr:from>
    <xdr:to>
      <xdr:col>6</xdr:col>
      <xdr:colOff>511175</xdr:colOff>
      <xdr:row>34</xdr:row>
      <xdr:rowOff>142969</xdr:rowOff>
    </xdr:to>
    <xdr:cxnSp macro="">
      <xdr:nvCxnSpPr>
        <xdr:cNvPr id="61" name="直線コネクタ 60"/>
        <xdr:cNvCxnSpPr/>
      </xdr:nvCxnSpPr>
      <xdr:spPr>
        <a:xfrm flipV="1">
          <a:off x="3797300" y="5818055"/>
          <a:ext cx="8382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142969</xdr:rowOff>
    </xdr:from>
    <xdr:to>
      <xdr:col>5</xdr:col>
      <xdr:colOff>358775</xdr:colOff>
      <xdr:row>34</xdr:row>
      <xdr:rowOff>158079</xdr:rowOff>
    </xdr:to>
    <xdr:cxnSp macro="">
      <xdr:nvCxnSpPr>
        <xdr:cNvPr id="64" name="直線コネクタ 63"/>
        <xdr:cNvCxnSpPr/>
      </xdr:nvCxnSpPr>
      <xdr:spPr>
        <a:xfrm flipV="1">
          <a:off x="2908300" y="5972269"/>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119073</xdr:rowOff>
    </xdr:from>
    <xdr:to>
      <xdr:col>4</xdr:col>
      <xdr:colOff>155575</xdr:colOff>
      <xdr:row>34</xdr:row>
      <xdr:rowOff>158079</xdr:rowOff>
    </xdr:to>
    <xdr:cxnSp macro="">
      <xdr:nvCxnSpPr>
        <xdr:cNvPr id="67" name="直線コネクタ 66"/>
        <xdr:cNvCxnSpPr/>
      </xdr:nvCxnSpPr>
      <xdr:spPr>
        <a:xfrm>
          <a:off x="2019300" y="5948373"/>
          <a:ext cx="889000" cy="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119073</xdr:rowOff>
    </xdr:from>
    <xdr:to>
      <xdr:col>2</xdr:col>
      <xdr:colOff>638175</xdr:colOff>
      <xdr:row>34</xdr:row>
      <xdr:rowOff>137978</xdr:rowOff>
    </xdr:to>
    <xdr:cxnSp macro="">
      <xdr:nvCxnSpPr>
        <xdr:cNvPr id="70" name="直線コネクタ 69"/>
        <xdr:cNvCxnSpPr/>
      </xdr:nvCxnSpPr>
      <xdr:spPr>
        <a:xfrm flipV="1">
          <a:off x="1130300" y="594837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109405</xdr:rowOff>
    </xdr:from>
    <xdr:to>
      <xdr:col>6</xdr:col>
      <xdr:colOff>561975</xdr:colOff>
      <xdr:row>34</xdr:row>
      <xdr:rowOff>39555</xdr:rowOff>
    </xdr:to>
    <xdr:sp macro="" textlink="">
      <xdr:nvSpPr>
        <xdr:cNvPr id="80" name="円/楕円 79"/>
        <xdr:cNvSpPr/>
      </xdr:nvSpPr>
      <xdr:spPr>
        <a:xfrm>
          <a:off x="45847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132282</xdr:rowOff>
    </xdr:from>
    <xdr:ext cx="599010" cy="259045"/>
    <xdr:sp macro="" textlink="">
      <xdr:nvSpPr>
        <xdr:cNvPr id="81" name="人件費該当値テキスト"/>
        <xdr:cNvSpPr txBox="1"/>
      </xdr:nvSpPr>
      <xdr:spPr>
        <a:xfrm>
          <a:off x="4686300" y="561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92169</xdr:rowOff>
    </xdr:from>
    <xdr:to>
      <xdr:col>5</xdr:col>
      <xdr:colOff>409575</xdr:colOff>
      <xdr:row>35</xdr:row>
      <xdr:rowOff>22319</xdr:rowOff>
    </xdr:to>
    <xdr:sp macro="" textlink="">
      <xdr:nvSpPr>
        <xdr:cNvPr id="82" name="円/楕円 81"/>
        <xdr:cNvSpPr/>
      </xdr:nvSpPr>
      <xdr:spPr>
        <a:xfrm>
          <a:off x="3746500" y="5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38846</xdr:rowOff>
    </xdr:from>
    <xdr:ext cx="599010" cy="259045"/>
    <xdr:sp macro="" textlink="">
      <xdr:nvSpPr>
        <xdr:cNvPr id="83" name="テキスト ボックス 82"/>
        <xdr:cNvSpPr txBox="1"/>
      </xdr:nvSpPr>
      <xdr:spPr>
        <a:xfrm>
          <a:off x="3497794" y="569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107279</xdr:rowOff>
    </xdr:from>
    <xdr:to>
      <xdr:col>4</xdr:col>
      <xdr:colOff>206375</xdr:colOff>
      <xdr:row>35</xdr:row>
      <xdr:rowOff>37429</xdr:rowOff>
    </xdr:to>
    <xdr:sp macro="" textlink="">
      <xdr:nvSpPr>
        <xdr:cNvPr id="84" name="円/楕円 83"/>
        <xdr:cNvSpPr/>
      </xdr:nvSpPr>
      <xdr:spPr>
        <a:xfrm>
          <a:off x="2857500" y="5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53956</xdr:rowOff>
    </xdr:from>
    <xdr:ext cx="599010" cy="259045"/>
    <xdr:sp macro="" textlink="">
      <xdr:nvSpPr>
        <xdr:cNvPr id="85" name="テキスト ボックス 84"/>
        <xdr:cNvSpPr txBox="1"/>
      </xdr:nvSpPr>
      <xdr:spPr>
        <a:xfrm>
          <a:off x="2608794" y="571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68273</xdr:rowOff>
    </xdr:from>
    <xdr:to>
      <xdr:col>3</xdr:col>
      <xdr:colOff>3175</xdr:colOff>
      <xdr:row>34</xdr:row>
      <xdr:rowOff>169873</xdr:rowOff>
    </xdr:to>
    <xdr:sp macro="" textlink="">
      <xdr:nvSpPr>
        <xdr:cNvPr id="86" name="円/楕円 85"/>
        <xdr:cNvSpPr/>
      </xdr:nvSpPr>
      <xdr:spPr>
        <a:xfrm>
          <a:off x="1968500" y="58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14950</xdr:rowOff>
    </xdr:from>
    <xdr:ext cx="599010" cy="259045"/>
    <xdr:sp macro="" textlink="">
      <xdr:nvSpPr>
        <xdr:cNvPr id="87" name="テキスト ボックス 86"/>
        <xdr:cNvSpPr txBox="1"/>
      </xdr:nvSpPr>
      <xdr:spPr>
        <a:xfrm>
          <a:off x="1719794" y="567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87178</xdr:rowOff>
    </xdr:from>
    <xdr:to>
      <xdr:col>1</xdr:col>
      <xdr:colOff>485775</xdr:colOff>
      <xdr:row>35</xdr:row>
      <xdr:rowOff>17328</xdr:rowOff>
    </xdr:to>
    <xdr:sp macro="" textlink="">
      <xdr:nvSpPr>
        <xdr:cNvPr id="88" name="円/楕円 87"/>
        <xdr:cNvSpPr/>
      </xdr:nvSpPr>
      <xdr:spPr>
        <a:xfrm>
          <a:off x="1079500" y="59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33855</xdr:rowOff>
    </xdr:from>
    <xdr:ext cx="599010" cy="259045"/>
    <xdr:sp macro="" textlink="">
      <xdr:nvSpPr>
        <xdr:cNvPr id="89" name="テキスト ボックス 88"/>
        <xdr:cNvSpPr txBox="1"/>
      </xdr:nvSpPr>
      <xdr:spPr>
        <a:xfrm>
          <a:off x="830794" y="56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116779</xdr:rowOff>
    </xdr:from>
    <xdr:to>
      <xdr:col>6</xdr:col>
      <xdr:colOff>511175</xdr:colOff>
      <xdr:row>56</xdr:row>
      <xdr:rowOff>14138</xdr:rowOff>
    </xdr:to>
    <xdr:cxnSp macro="">
      <xdr:nvCxnSpPr>
        <xdr:cNvPr id="119" name="直線コネクタ 118"/>
        <xdr:cNvCxnSpPr/>
      </xdr:nvCxnSpPr>
      <xdr:spPr>
        <a:xfrm flipV="1">
          <a:off x="3797300" y="9546529"/>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4780</xdr:rowOff>
    </xdr:from>
    <xdr:to>
      <xdr:col>5</xdr:col>
      <xdr:colOff>358775</xdr:colOff>
      <xdr:row>56</xdr:row>
      <xdr:rowOff>14138</xdr:rowOff>
    </xdr:to>
    <xdr:cxnSp macro="">
      <xdr:nvCxnSpPr>
        <xdr:cNvPr id="122" name="直線コネクタ 121"/>
        <xdr:cNvCxnSpPr/>
      </xdr:nvCxnSpPr>
      <xdr:spPr>
        <a:xfrm>
          <a:off x="2908300" y="9605980"/>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4780</xdr:rowOff>
    </xdr:from>
    <xdr:to>
      <xdr:col>4</xdr:col>
      <xdr:colOff>155575</xdr:colOff>
      <xdr:row>56</xdr:row>
      <xdr:rowOff>57610</xdr:rowOff>
    </xdr:to>
    <xdr:cxnSp macro="">
      <xdr:nvCxnSpPr>
        <xdr:cNvPr id="125" name="直線コネクタ 124"/>
        <xdr:cNvCxnSpPr/>
      </xdr:nvCxnSpPr>
      <xdr:spPr>
        <a:xfrm flipV="1">
          <a:off x="2019300" y="9605980"/>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26444</xdr:rowOff>
    </xdr:from>
    <xdr:to>
      <xdr:col>2</xdr:col>
      <xdr:colOff>638175</xdr:colOff>
      <xdr:row>56</xdr:row>
      <xdr:rowOff>57610</xdr:rowOff>
    </xdr:to>
    <xdr:cxnSp macro="">
      <xdr:nvCxnSpPr>
        <xdr:cNvPr id="128" name="直線コネクタ 127"/>
        <xdr:cNvCxnSpPr/>
      </xdr:nvCxnSpPr>
      <xdr:spPr>
        <a:xfrm>
          <a:off x="1130300" y="9627644"/>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65979</xdr:rowOff>
    </xdr:from>
    <xdr:to>
      <xdr:col>6</xdr:col>
      <xdr:colOff>561975</xdr:colOff>
      <xdr:row>55</xdr:row>
      <xdr:rowOff>167579</xdr:rowOff>
    </xdr:to>
    <xdr:sp macro="" textlink="">
      <xdr:nvSpPr>
        <xdr:cNvPr id="138" name="円/楕円 137"/>
        <xdr:cNvSpPr/>
      </xdr:nvSpPr>
      <xdr:spPr>
        <a:xfrm>
          <a:off x="4584700" y="94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88856</xdr:rowOff>
    </xdr:from>
    <xdr:ext cx="599010" cy="259045"/>
    <xdr:sp macro="" textlink="">
      <xdr:nvSpPr>
        <xdr:cNvPr id="139" name="物件費該当値テキスト"/>
        <xdr:cNvSpPr txBox="1"/>
      </xdr:nvSpPr>
      <xdr:spPr>
        <a:xfrm>
          <a:off x="4686300" y="934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130,508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134788</xdr:rowOff>
    </xdr:from>
    <xdr:to>
      <xdr:col>5</xdr:col>
      <xdr:colOff>409575</xdr:colOff>
      <xdr:row>56</xdr:row>
      <xdr:rowOff>64938</xdr:rowOff>
    </xdr:to>
    <xdr:sp macro="" textlink="">
      <xdr:nvSpPr>
        <xdr:cNvPr id="140" name="円/楕円 139"/>
        <xdr:cNvSpPr/>
      </xdr:nvSpPr>
      <xdr:spPr>
        <a:xfrm>
          <a:off x="3746500" y="95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56065</xdr:rowOff>
    </xdr:from>
    <xdr:ext cx="599010" cy="259045"/>
    <xdr:sp macro="" textlink="">
      <xdr:nvSpPr>
        <xdr:cNvPr id="141" name="テキスト ボックス 140"/>
        <xdr:cNvSpPr txBox="1"/>
      </xdr:nvSpPr>
      <xdr:spPr>
        <a:xfrm>
          <a:off x="3497794" y="965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125430</xdr:rowOff>
    </xdr:from>
    <xdr:to>
      <xdr:col>4</xdr:col>
      <xdr:colOff>206375</xdr:colOff>
      <xdr:row>56</xdr:row>
      <xdr:rowOff>55580</xdr:rowOff>
    </xdr:to>
    <xdr:sp macro="" textlink="">
      <xdr:nvSpPr>
        <xdr:cNvPr id="142" name="円/楕円 141"/>
        <xdr:cNvSpPr/>
      </xdr:nvSpPr>
      <xdr:spPr>
        <a:xfrm>
          <a:off x="2857500" y="95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72107</xdr:rowOff>
    </xdr:from>
    <xdr:ext cx="599010" cy="259045"/>
    <xdr:sp macro="" textlink="">
      <xdr:nvSpPr>
        <xdr:cNvPr id="143" name="テキスト ボックス 142"/>
        <xdr:cNvSpPr txBox="1"/>
      </xdr:nvSpPr>
      <xdr:spPr>
        <a:xfrm>
          <a:off x="2608794" y="93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6810</xdr:rowOff>
    </xdr:from>
    <xdr:to>
      <xdr:col>3</xdr:col>
      <xdr:colOff>3175</xdr:colOff>
      <xdr:row>56</xdr:row>
      <xdr:rowOff>108410</xdr:rowOff>
    </xdr:to>
    <xdr:sp macro="" textlink="">
      <xdr:nvSpPr>
        <xdr:cNvPr id="144" name="円/楕円 143"/>
        <xdr:cNvSpPr/>
      </xdr:nvSpPr>
      <xdr:spPr>
        <a:xfrm>
          <a:off x="1968500" y="96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124937</xdr:rowOff>
    </xdr:from>
    <xdr:ext cx="599010" cy="259045"/>
    <xdr:sp macro="" textlink="">
      <xdr:nvSpPr>
        <xdr:cNvPr id="145" name="テキスト ボックス 144"/>
        <xdr:cNvSpPr txBox="1"/>
      </xdr:nvSpPr>
      <xdr:spPr>
        <a:xfrm>
          <a:off x="1719794" y="938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147094</xdr:rowOff>
    </xdr:from>
    <xdr:to>
      <xdr:col>1</xdr:col>
      <xdr:colOff>485775</xdr:colOff>
      <xdr:row>56</xdr:row>
      <xdr:rowOff>77244</xdr:rowOff>
    </xdr:to>
    <xdr:sp macro="" textlink="">
      <xdr:nvSpPr>
        <xdr:cNvPr id="146" name="円/楕円 145"/>
        <xdr:cNvSpPr/>
      </xdr:nvSpPr>
      <xdr:spPr>
        <a:xfrm>
          <a:off x="1079500" y="95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93771</xdr:rowOff>
    </xdr:from>
    <xdr:ext cx="599010" cy="259045"/>
    <xdr:sp macro="" textlink="">
      <xdr:nvSpPr>
        <xdr:cNvPr id="147" name="テキスト ボックス 146"/>
        <xdr:cNvSpPr txBox="1"/>
      </xdr:nvSpPr>
      <xdr:spPr>
        <a:xfrm>
          <a:off x="830794" y="93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134556</xdr:rowOff>
    </xdr:from>
    <xdr:to>
      <xdr:col>6</xdr:col>
      <xdr:colOff>511175</xdr:colOff>
      <xdr:row>78</xdr:row>
      <xdr:rowOff>7074</xdr:rowOff>
    </xdr:to>
    <xdr:cxnSp macro="">
      <xdr:nvCxnSpPr>
        <xdr:cNvPr id="176" name="直線コネクタ 175"/>
        <xdr:cNvCxnSpPr/>
      </xdr:nvCxnSpPr>
      <xdr:spPr>
        <a:xfrm>
          <a:off x="3797300" y="13336206"/>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134556</xdr:rowOff>
    </xdr:from>
    <xdr:to>
      <xdr:col>5</xdr:col>
      <xdr:colOff>358775</xdr:colOff>
      <xdr:row>77</xdr:row>
      <xdr:rowOff>137413</xdr:rowOff>
    </xdr:to>
    <xdr:cxnSp macro="">
      <xdr:nvCxnSpPr>
        <xdr:cNvPr id="179" name="直線コネクタ 178"/>
        <xdr:cNvCxnSpPr/>
      </xdr:nvCxnSpPr>
      <xdr:spPr>
        <a:xfrm flipV="1">
          <a:off x="2908300" y="1333620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137413</xdr:rowOff>
    </xdr:from>
    <xdr:to>
      <xdr:col>4</xdr:col>
      <xdr:colOff>155575</xdr:colOff>
      <xdr:row>77</xdr:row>
      <xdr:rowOff>163703</xdr:rowOff>
    </xdr:to>
    <xdr:cxnSp macro="">
      <xdr:nvCxnSpPr>
        <xdr:cNvPr id="182" name="直線コネクタ 181"/>
        <xdr:cNvCxnSpPr/>
      </xdr:nvCxnSpPr>
      <xdr:spPr>
        <a:xfrm flipV="1">
          <a:off x="2019300" y="13339063"/>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163703</xdr:rowOff>
    </xdr:from>
    <xdr:to>
      <xdr:col>2</xdr:col>
      <xdr:colOff>638175</xdr:colOff>
      <xdr:row>78</xdr:row>
      <xdr:rowOff>65063</xdr:rowOff>
    </xdr:to>
    <xdr:cxnSp macro="">
      <xdr:nvCxnSpPr>
        <xdr:cNvPr id="185" name="直線コネクタ 184"/>
        <xdr:cNvCxnSpPr/>
      </xdr:nvCxnSpPr>
      <xdr:spPr>
        <a:xfrm flipV="1">
          <a:off x="1130300" y="13365353"/>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127724</xdr:rowOff>
    </xdr:from>
    <xdr:to>
      <xdr:col>6</xdr:col>
      <xdr:colOff>561975</xdr:colOff>
      <xdr:row>78</xdr:row>
      <xdr:rowOff>57874</xdr:rowOff>
    </xdr:to>
    <xdr:sp macro="" textlink="">
      <xdr:nvSpPr>
        <xdr:cNvPr id="195" name="円/楕円 194"/>
        <xdr:cNvSpPr/>
      </xdr:nvSpPr>
      <xdr:spPr>
        <a:xfrm>
          <a:off x="4584700" y="133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106151</xdr:rowOff>
    </xdr:from>
    <xdr:ext cx="469744" cy="259045"/>
    <xdr:sp macro="" textlink="">
      <xdr:nvSpPr>
        <xdr:cNvPr id="196" name="維持補修費該当値テキスト"/>
        <xdr:cNvSpPr txBox="1"/>
      </xdr:nvSpPr>
      <xdr:spPr>
        <a:xfrm>
          <a:off x="4686300" y="133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83756</xdr:rowOff>
    </xdr:from>
    <xdr:to>
      <xdr:col>5</xdr:col>
      <xdr:colOff>409575</xdr:colOff>
      <xdr:row>78</xdr:row>
      <xdr:rowOff>13906</xdr:rowOff>
    </xdr:to>
    <xdr:sp macro="" textlink="">
      <xdr:nvSpPr>
        <xdr:cNvPr id="197" name="円/楕円 196"/>
        <xdr:cNvSpPr/>
      </xdr:nvSpPr>
      <xdr:spPr>
        <a:xfrm>
          <a:off x="3746500" y="132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5033</xdr:rowOff>
    </xdr:from>
    <xdr:ext cx="469744" cy="259045"/>
    <xdr:sp macro="" textlink="">
      <xdr:nvSpPr>
        <xdr:cNvPr id="198" name="テキスト ボックス 197"/>
        <xdr:cNvSpPr txBox="1"/>
      </xdr:nvSpPr>
      <xdr:spPr>
        <a:xfrm>
          <a:off x="3562427" y="1337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86613</xdr:rowOff>
    </xdr:from>
    <xdr:to>
      <xdr:col>4</xdr:col>
      <xdr:colOff>206375</xdr:colOff>
      <xdr:row>78</xdr:row>
      <xdr:rowOff>16763</xdr:rowOff>
    </xdr:to>
    <xdr:sp macro="" textlink="">
      <xdr:nvSpPr>
        <xdr:cNvPr id="199" name="円/楕円 198"/>
        <xdr:cNvSpPr/>
      </xdr:nvSpPr>
      <xdr:spPr>
        <a:xfrm>
          <a:off x="2857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7890</xdr:rowOff>
    </xdr:from>
    <xdr:ext cx="469744" cy="259045"/>
    <xdr:sp macro="" textlink="">
      <xdr:nvSpPr>
        <xdr:cNvPr id="200" name="テキスト ボックス 199"/>
        <xdr:cNvSpPr txBox="1"/>
      </xdr:nvSpPr>
      <xdr:spPr>
        <a:xfrm>
          <a:off x="2673427"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112903</xdr:rowOff>
    </xdr:from>
    <xdr:to>
      <xdr:col>3</xdr:col>
      <xdr:colOff>3175</xdr:colOff>
      <xdr:row>78</xdr:row>
      <xdr:rowOff>43053</xdr:rowOff>
    </xdr:to>
    <xdr:sp macro="" textlink="">
      <xdr:nvSpPr>
        <xdr:cNvPr id="201" name="円/楕円 200"/>
        <xdr:cNvSpPr/>
      </xdr:nvSpPr>
      <xdr:spPr>
        <a:xfrm>
          <a:off x="1968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34180</xdr:rowOff>
    </xdr:from>
    <xdr:ext cx="469744" cy="259045"/>
    <xdr:sp macro="" textlink="">
      <xdr:nvSpPr>
        <xdr:cNvPr id="202" name="テキスト ボックス 201"/>
        <xdr:cNvSpPr txBox="1"/>
      </xdr:nvSpPr>
      <xdr:spPr>
        <a:xfrm>
          <a:off x="1784427" y="1340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14263</xdr:rowOff>
    </xdr:from>
    <xdr:to>
      <xdr:col>1</xdr:col>
      <xdr:colOff>485775</xdr:colOff>
      <xdr:row>78</xdr:row>
      <xdr:rowOff>115863</xdr:rowOff>
    </xdr:to>
    <xdr:sp macro="" textlink="">
      <xdr:nvSpPr>
        <xdr:cNvPr id="203" name="円/楕円 202"/>
        <xdr:cNvSpPr/>
      </xdr:nvSpPr>
      <xdr:spPr>
        <a:xfrm>
          <a:off x="1079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106990</xdr:rowOff>
    </xdr:from>
    <xdr:ext cx="469744" cy="259045"/>
    <xdr:sp macro="" textlink="">
      <xdr:nvSpPr>
        <xdr:cNvPr id="204" name="テキスト ボックス 203"/>
        <xdr:cNvSpPr txBox="1"/>
      </xdr:nvSpPr>
      <xdr:spPr>
        <a:xfrm>
          <a:off x="895427"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70416</xdr:rowOff>
    </xdr:from>
    <xdr:to>
      <xdr:col>6</xdr:col>
      <xdr:colOff>511175</xdr:colOff>
      <xdr:row>96</xdr:row>
      <xdr:rowOff>118154</xdr:rowOff>
    </xdr:to>
    <xdr:cxnSp macro="">
      <xdr:nvCxnSpPr>
        <xdr:cNvPr id="234" name="直線コネクタ 233"/>
        <xdr:cNvCxnSpPr/>
      </xdr:nvCxnSpPr>
      <xdr:spPr>
        <a:xfrm flipV="1">
          <a:off x="3797300" y="16358166"/>
          <a:ext cx="838200" cy="2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118154</xdr:rowOff>
    </xdr:from>
    <xdr:to>
      <xdr:col>5</xdr:col>
      <xdr:colOff>358775</xdr:colOff>
      <xdr:row>97</xdr:row>
      <xdr:rowOff>38069</xdr:rowOff>
    </xdr:to>
    <xdr:cxnSp macro="">
      <xdr:nvCxnSpPr>
        <xdr:cNvPr id="237" name="直線コネクタ 236"/>
        <xdr:cNvCxnSpPr/>
      </xdr:nvCxnSpPr>
      <xdr:spPr>
        <a:xfrm flipV="1">
          <a:off x="2908300" y="16577354"/>
          <a:ext cx="889000" cy="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38069</xdr:rowOff>
    </xdr:from>
    <xdr:to>
      <xdr:col>4</xdr:col>
      <xdr:colOff>155575</xdr:colOff>
      <xdr:row>97</xdr:row>
      <xdr:rowOff>88075</xdr:rowOff>
    </xdr:to>
    <xdr:cxnSp macro="">
      <xdr:nvCxnSpPr>
        <xdr:cNvPr id="240" name="直線コネクタ 239"/>
        <xdr:cNvCxnSpPr/>
      </xdr:nvCxnSpPr>
      <xdr:spPr>
        <a:xfrm flipV="1">
          <a:off x="2019300" y="16668719"/>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88075</xdr:rowOff>
    </xdr:from>
    <xdr:to>
      <xdr:col>2</xdr:col>
      <xdr:colOff>638175</xdr:colOff>
      <xdr:row>97</xdr:row>
      <xdr:rowOff>106535</xdr:rowOff>
    </xdr:to>
    <xdr:cxnSp macro="">
      <xdr:nvCxnSpPr>
        <xdr:cNvPr id="243" name="直線コネクタ 242"/>
        <xdr:cNvCxnSpPr/>
      </xdr:nvCxnSpPr>
      <xdr:spPr>
        <a:xfrm flipV="1">
          <a:off x="1130300" y="16718725"/>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19616</xdr:rowOff>
    </xdr:from>
    <xdr:to>
      <xdr:col>6</xdr:col>
      <xdr:colOff>561975</xdr:colOff>
      <xdr:row>95</xdr:row>
      <xdr:rowOff>121216</xdr:rowOff>
    </xdr:to>
    <xdr:sp macro="" textlink="">
      <xdr:nvSpPr>
        <xdr:cNvPr id="253" name="円/楕円 252"/>
        <xdr:cNvSpPr/>
      </xdr:nvSpPr>
      <xdr:spPr>
        <a:xfrm>
          <a:off x="4584700" y="163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42493</xdr:rowOff>
    </xdr:from>
    <xdr:ext cx="534377" cy="259045"/>
    <xdr:sp macro="" textlink="">
      <xdr:nvSpPr>
        <xdr:cNvPr id="254" name="扶助費該当値テキスト"/>
        <xdr:cNvSpPr txBox="1"/>
      </xdr:nvSpPr>
      <xdr:spPr>
        <a:xfrm>
          <a:off x="4686300" y="161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67354</xdr:rowOff>
    </xdr:from>
    <xdr:to>
      <xdr:col>5</xdr:col>
      <xdr:colOff>409575</xdr:colOff>
      <xdr:row>96</xdr:row>
      <xdr:rowOff>168954</xdr:rowOff>
    </xdr:to>
    <xdr:sp macro="" textlink="">
      <xdr:nvSpPr>
        <xdr:cNvPr id="255" name="円/楕円 254"/>
        <xdr:cNvSpPr/>
      </xdr:nvSpPr>
      <xdr:spPr>
        <a:xfrm>
          <a:off x="3746500" y="165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160081</xdr:rowOff>
    </xdr:from>
    <xdr:ext cx="534377" cy="259045"/>
    <xdr:sp macro="" textlink="">
      <xdr:nvSpPr>
        <xdr:cNvPr id="256" name="テキスト ボックス 255"/>
        <xdr:cNvSpPr txBox="1"/>
      </xdr:nvSpPr>
      <xdr:spPr>
        <a:xfrm>
          <a:off x="3530111" y="166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158719</xdr:rowOff>
    </xdr:from>
    <xdr:to>
      <xdr:col>4</xdr:col>
      <xdr:colOff>206375</xdr:colOff>
      <xdr:row>97</xdr:row>
      <xdr:rowOff>88869</xdr:rowOff>
    </xdr:to>
    <xdr:sp macro="" textlink="">
      <xdr:nvSpPr>
        <xdr:cNvPr id="257" name="円/楕円 256"/>
        <xdr:cNvSpPr/>
      </xdr:nvSpPr>
      <xdr:spPr>
        <a:xfrm>
          <a:off x="2857500" y="16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105396</xdr:rowOff>
    </xdr:from>
    <xdr:ext cx="534377" cy="259045"/>
    <xdr:sp macro="" textlink="">
      <xdr:nvSpPr>
        <xdr:cNvPr id="258" name="テキスト ボックス 257"/>
        <xdr:cNvSpPr txBox="1"/>
      </xdr:nvSpPr>
      <xdr:spPr>
        <a:xfrm>
          <a:off x="2641111" y="1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37275</xdr:rowOff>
    </xdr:from>
    <xdr:to>
      <xdr:col>3</xdr:col>
      <xdr:colOff>3175</xdr:colOff>
      <xdr:row>97</xdr:row>
      <xdr:rowOff>138875</xdr:rowOff>
    </xdr:to>
    <xdr:sp macro="" textlink="">
      <xdr:nvSpPr>
        <xdr:cNvPr id="259" name="円/楕円 258"/>
        <xdr:cNvSpPr/>
      </xdr:nvSpPr>
      <xdr:spPr>
        <a:xfrm>
          <a:off x="1968500" y="166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130002</xdr:rowOff>
    </xdr:from>
    <xdr:ext cx="534377" cy="259045"/>
    <xdr:sp macro="" textlink="">
      <xdr:nvSpPr>
        <xdr:cNvPr id="260" name="テキスト ボックス 259"/>
        <xdr:cNvSpPr txBox="1"/>
      </xdr:nvSpPr>
      <xdr:spPr>
        <a:xfrm>
          <a:off x="1752111" y="167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55735</xdr:rowOff>
    </xdr:from>
    <xdr:to>
      <xdr:col>1</xdr:col>
      <xdr:colOff>485775</xdr:colOff>
      <xdr:row>97</xdr:row>
      <xdr:rowOff>157335</xdr:rowOff>
    </xdr:to>
    <xdr:sp macro="" textlink="">
      <xdr:nvSpPr>
        <xdr:cNvPr id="261" name="円/楕円 260"/>
        <xdr:cNvSpPr/>
      </xdr:nvSpPr>
      <xdr:spPr>
        <a:xfrm>
          <a:off x="10795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2412</xdr:rowOff>
    </xdr:from>
    <xdr:ext cx="534377" cy="259045"/>
    <xdr:sp macro="" textlink="">
      <xdr:nvSpPr>
        <xdr:cNvPr id="262" name="テキスト ボックス 261"/>
        <xdr:cNvSpPr txBox="1"/>
      </xdr:nvSpPr>
      <xdr:spPr>
        <a:xfrm>
          <a:off x="863111" y="1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155803</xdr:rowOff>
    </xdr:from>
    <xdr:to>
      <xdr:col>15</xdr:col>
      <xdr:colOff>180975</xdr:colOff>
      <xdr:row>37</xdr:row>
      <xdr:rowOff>79275</xdr:rowOff>
    </xdr:to>
    <xdr:cxnSp macro="">
      <xdr:nvCxnSpPr>
        <xdr:cNvPr id="293" name="直線コネクタ 292"/>
        <xdr:cNvCxnSpPr/>
      </xdr:nvCxnSpPr>
      <xdr:spPr>
        <a:xfrm flipV="1">
          <a:off x="9639300" y="6328003"/>
          <a:ext cx="838200" cy="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79275</xdr:rowOff>
    </xdr:from>
    <xdr:to>
      <xdr:col>14</xdr:col>
      <xdr:colOff>28575</xdr:colOff>
      <xdr:row>37</xdr:row>
      <xdr:rowOff>90117</xdr:rowOff>
    </xdr:to>
    <xdr:cxnSp macro="">
      <xdr:nvCxnSpPr>
        <xdr:cNvPr id="296" name="直線コネクタ 295"/>
        <xdr:cNvCxnSpPr/>
      </xdr:nvCxnSpPr>
      <xdr:spPr>
        <a:xfrm flipV="1">
          <a:off x="8750300" y="6422925"/>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90117</xdr:rowOff>
    </xdr:from>
    <xdr:to>
      <xdr:col>12</xdr:col>
      <xdr:colOff>511175</xdr:colOff>
      <xdr:row>37</xdr:row>
      <xdr:rowOff>111014</xdr:rowOff>
    </xdr:to>
    <xdr:cxnSp macro="">
      <xdr:nvCxnSpPr>
        <xdr:cNvPr id="299" name="直線コネクタ 298"/>
        <xdr:cNvCxnSpPr/>
      </xdr:nvCxnSpPr>
      <xdr:spPr>
        <a:xfrm flipV="1">
          <a:off x="7861300" y="6433767"/>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111014</xdr:rowOff>
    </xdr:from>
    <xdr:to>
      <xdr:col>11</xdr:col>
      <xdr:colOff>307975</xdr:colOff>
      <xdr:row>37</xdr:row>
      <xdr:rowOff>138841</xdr:rowOff>
    </xdr:to>
    <xdr:cxnSp macro="">
      <xdr:nvCxnSpPr>
        <xdr:cNvPr id="302" name="直線コネクタ 301"/>
        <xdr:cNvCxnSpPr/>
      </xdr:nvCxnSpPr>
      <xdr:spPr>
        <a:xfrm flipV="1">
          <a:off x="6972300" y="6454664"/>
          <a:ext cx="889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105003</xdr:rowOff>
    </xdr:from>
    <xdr:to>
      <xdr:col>15</xdr:col>
      <xdr:colOff>231775</xdr:colOff>
      <xdr:row>37</xdr:row>
      <xdr:rowOff>35153</xdr:rowOff>
    </xdr:to>
    <xdr:sp macro="" textlink="">
      <xdr:nvSpPr>
        <xdr:cNvPr id="312" name="円/楕円 311"/>
        <xdr:cNvSpPr/>
      </xdr:nvSpPr>
      <xdr:spPr>
        <a:xfrm>
          <a:off x="10426700" y="62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127880</xdr:rowOff>
    </xdr:from>
    <xdr:ext cx="599010" cy="259045"/>
    <xdr:sp macro="" textlink="">
      <xdr:nvSpPr>
        <xdr:cNvPr id="313" name="補助費等該当値テキスト"/>
        <xdr:cNvSpPr txBox="1"/>
      </xdr:nvSpPr>
      <xdr:spPr>
        <a:xfrm>
          <a:off x="10528300" y="612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28475</xdr:rowOff>
    </xdr:from>
    <xdr:to>
      <xdr:col>14</xdr:col>
      <xdr:colOff>79375</xdr:colOff>
      <xdr:row>37</xdr:row>
      <xdr:rowOff>130075</xdr:rowOff>
    </xdr:to>
    <xdr:sp macro="" textlink="">
      <xdr:nvSpPr>
        <xdr:cNvPr id="314" name="円/楕円 313"/>
        <xdr:cNvSpPr/>
      </xdr:nvSpPr>
      <xdr:spPr>
        <a:xfrm>
          <a:off x="9588500" y="63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121202</xdr:rowOff>
    </xdr:from>
    <xdr:ext cx="599010" cy="259045"/>
    <xdr:sp macro="" textlink="">
      <xdr:nvSpPr>
        <xdr:cNvPr id="315" name="テキスト ボックス 314"/>
        <xdr:cNvSpPr txBox="1"/>
      </xdr:nvSpPr>
      <xdr:spPr>
        <a:xfrm>
          <a:off x="9339794" y="646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39317</xdr:rowOff>
    </xdr:from>
    <xdr:to>
      <xdr:col>12</xdr:col>
      <xdr:colOff>561975</xdr:colOff>
      <xdr:row>37</xdr:row>
      <xdr:rowOff>140917</xdr:rowOff>
    </xdr:to>
    <xdr:sp macro="" textlink="">
      <xdr:nvSpPr>
        <xdr:cNvPr id="316" name="円/楕円 315"/>
        <xdr:cNvSpPr/>
      </xdr:nvSpPr>
      <xdr:spPr>
        <a:xfrm>
          <a:off x="8699500" y="63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132044</xdr:rowOff>
    </xdr:from>
    <xdr:ext cx="599010" cy="259045"/>
    <xdr:sp macro="" textlink="">
      <xdr:nvSpPr>
        <xdr:cNvPr id="317" name="テキスト ボックス 316"/>
        <xdr:cNvSpPr txBox="1"/>
      </xdr:nvSpPr>
      <xdr:spPr>
        <a:xfrm>
          <a:off x="8450794" y="647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60214</xdr:rowOff>
    </xdr:from>
    <xdr:to>
      <xdr:col>11</xdr:col>
      <xdr:colOff>358775</xdr:colOff>
      <xdr:row>37</xdr:row>
      <xdr:rowOff>161814</xdr:rowOff>
    </xdr:to>
    <xdr:sp macro="" textlink="">
      <xdr:nvSpPr>
        <xdr:cNvPr id="318" name="円/楕円 317"/>
        <xdr:cNvSpPr/>
      </xdr:nvSpPr>
      <xdr:spPr>
        <a:xfrm>
          <a:off x="7810500" y="64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152941</xdr:rowOff>
    </xdr:from>
    <xdr:ext cx="599010" cy="259045"/>
    <xdr:sp macro="" textlink="">
      <xdr:nvSpPr>
        <xdr:cNvPr id="319" name="テキスト ボックス 318"/>
        <xdr:cNvSpPr txBox="1"/>
      </xdr:nvSpPr>
      <xdr:spPr>
        <a:xfrm>
          <a:off x="7561794" y="649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88041</xdr:rowOff>
    </xdr:from>
    <xdr:to>
      <xdr:col>10</xdr:col>
      <xdr:colOff>155575</xdr:colOff>
      <xdr:row>38</xdr:row>
      <xdr:rowOff>18191</xdr:rowOff>
    </xdr:to>
    <xdr:sp macro="" textlink="">
      <xdr:nvSpPr>
        <xdr:cNvPr id="320" name="円/楕円 319"/>
        <xdr:cNvSpPr/>
      </xdr:nvSpPr>
      <xdr:spPr>
        <a:xfrm>
          <a:off x="6921500" y="64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9318</xdr:rowOff>
    </xdr:from>
    <xdr:ext cx="534377" cy="259045"/>
    <xdr:sp macro="" textlink="">
      <xdr:nvSpPr>
        <xdr:cNvPr id="321" name="テキスト ボックス 320"/>
        <xdr:cNvSpPr txBox="1"/>
      </xdr:nvSpPr>
      <xdr:spPr>
        <a:xfrm>
          <a:off x="6705111" y="652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159703</xdr:rowOff>
    </xdr:from>
    <xdr:to>
      <xdr:col>15</xdr:col>
      <xdr:colOff>180975</xdr:colOff>
      <xdr:row>57</xdr:row>
      <xdr:rowOff>125987</xdr:rowOff>
    </xdr:to>
    <xdr:cxnSp macro="">
      <xdr:nvCxnSpPr>
        <xdr:cNvPr id="352" name="直線コネクタ 351"/>
        <xdr:cNvCxnSpPr/>
      </xdr:nvCxnSpPr>
      <xdr:spPr>
        <a:xfrm>
          <a:off x="9639300" y="9418003"/>
          <a:ext cx="838200" cy="4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75747</xdr:rowOff>
    </xdr:from>
    <xdr:to>
      <xdr:col>14</xdr:col>
      <xdr:colOff>28575</xdr:colOff>
      <xdr:row>54</xdr:row>
      <xdr:rowOff>159703</xdr:rowOff>
    </xdr:to>
    <xdr:cxnSp macro="">
      <xdr:nvCxnSpPr>
        <xdr:cNvPr id="355" name="直線コネクタ 354"/>
        <xdr:cNvCxnSpPr/>
      </xdr:nvCxnSpPr>
      <xdr:spPr>
        <a:xfrm>
          <a:off x="8750300" y="9334047"/>
          <a:ext cx="8890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75747</xdr:rowOff>
    </xdr:from>
    <xdr:to>
      <xdr:col>12</xdr:col>
      <xdr:colOff>511175</xdr:colOff>
      <xdr:row>56</xdr:row>
      <xdr:rowOff>169438</xdr:rowOff>
    </xdr:to>
    <xdr:cxnSp macro="">
      <xdr:nvCxnSpPr>
        <xdr:cNvPr id="358" name="直線コネクタ 357"/>
        <xdr:cNvCxnSpPr/>
      </xdr:nvCxnSpPr>
      <xdr:spPr>
        <a:xfrm flipV="1">
          <a:off x="7861300" y="9334047"/>
          <a:ext cx="889000" cy="4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6762</xdr:rowOff>
    </xdr:from>
    <xdr:to>
      <xdr:col>11</xdr:col>
      <xdr:colOff>307975</xdr:colOff>
      <xdr:row>56</xdr:row>
      <xdr:rowOff>169438</xdr:rowOff>
    </xdr:to>
    <xdr:cxnSp macro="">
      <xdr:nvCxnSpPr>
        <xdr:cNvPr id="361" name="直線コネクタ 360"/>
        <xdr:cNvCxnSpPr/>
      </xdr:nvCxnSpPr>
      <xdr:spPr>
        <a:xfrm>
          <a:off x="6972300" y="9607962"/>
          <a:ext cx="889000" cy="16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75187</xdr:rowOff>
    </xdr:from>
    <xdr:to>
      <xdr:col>15</xdr:col>
      <xdr:colOff>231775</xdr:colOff>
      <xdr:row>58</xdr:row>
      <xdr:rowOff>5337</xdr:rowOff>
    </xdr:to>
    <xdr:sp macro="" textlink="">
      <xdr:nvSpPr>
        <xdr:cNvPr id="371" name="円/楕円 370"/>
        <xdr:cNvSpPr/>
      </xdr:nvSpPr>
      <xdr:spPr>
        <a:xfrm>
          <a:off x="10426700" y="98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53614</xdr:rowOff>
    </xdr:from>
    <xdr:ext cx="534377" cy="259045"/>
    <xdr:sp macro="" textlink="">
      <xdr:nvSpPr>
        <xdr:cNvPr id="372" name="普通建設事業費該当値テキスト"/>
        <xdr:cNvSpPr txBox="1"/>
      </xdr:nvSpPr>
      <xdr:spPr>
        <a:xfrm>
          <a:off x="10528300" y="98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96,699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108903</xdr:rowOff>
    </xdr:from>
    <xdr:to>
      <xdr:col>14</xdr:col>
      <xdr:colOff>79375</xdr:colOff>
      <xdr:row>55</xdr:row>
      <xdr:rowOff>39053</xdr:rowOff>
    </xdr:to>
    <xdr:sp macro="" textlink="">
      <xdr:nvSpPr>
        <xdr:cNvPr id="373" name="円/楕円 372"/>
        <xdr:cNvSpPr/>
      </xdr:nvSpPr>
      <xdr:spPr>
        <a:xfrm>
          <a:off x="9588500" y="9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55580</xdr:rowOff>
    </xdr:from>
    <xdr:ext cx="599010" cy="259045"/>
    <xdr:sp macro="" textlink="">
      <xdr:nvSpPr>
        <xdr:cNvPr id="374" name="テキスト ボックス 373"/>
        <xdr:cNvSpPr txBox="1"/>
      </xdr:nvSpPr>
      <xdr:spPr>
        <a:xfrm>
          <a:off x="9339794" y="91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243,875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24947</xdr:rowOff>
    </xdr:from>
    <xdr:to>
      <xdr:col>12</xdr:col>
      <xdr:colOff>561975</xdr:colOff>
      <xdr:row>54</xdr:row>
      <xdr:rowOff>126547</xdr:rowOff>
    </xdr:to>
    <xdr:sp macro="" textlink="">
      <xdr:nvSpPr>
        <xdr:cNvPr id="375" name="円/楕円 374"/>
        <xdr:cNvSpPr/>
      </xdr:nvSpPr>
      <xdr:spPr>
        <a:xfrm>
          <a:off x="8699500" y="9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143074</xdr:rowOff>
    </xdr:from>
    <xdr:ext cx="599010" cy="259045"/>
    <xdr:sp macro="" textlink="">
      <xdr:nvSpPr>
        <xdr:cNvPr id="376" name="テキスト ボックス 375"/>
        <xdr:cNvSpPr txBox="1"/>
      </xdr:nvSpPr>
      <xdr:spPr>
        <a:xfrm>
          <a:off x="8450794" y="905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118638</xdr:rowOff>
    </xdr:from>
    <xdr:to>
      <xdr:col>11</xdr:col>
      <xdr:colOff>358775</xdr:colOff>
      <xdr:row>57</xdr:row>
      <xdr:rowOff>48788</xdr:rowOff>
    </xdr:to>
    <xdr:sp macro="" textlink="">
      <xdr:nvSpPr>
        <xdr:cNvPr id="377" name="円/楕円 376"/>
        <xdr:cNvSpPr/>
      </xdr:nvSpPr>
      <xdr:spPr>
        <a:xfrm>
          <a:off x="7810500" y="9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39915</xdr:rowOff>
    </xdr:from>
    <xdr:ext cx="599010" cy="259045"/>
    <xdr:sp macro="" textlink="">
      <xdr:nvSpPr>
        <xdr:cNvPr id="378" name="テキスト ボックス 377"/>
        <xdr:cNvSpPr txBox="1"/>
      </xdr:nvSpPr>
      <xdr:spPr>
        <a:xfrm>
          <a:off x="7561794" y="98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135,894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127412</xdr:rowOff>
    </xdr:from>
    <xdr:to>
      <xdr:col>10</xdr:col>
      <xdr:colOff>155575</xdr:colOff>
      <xdr:row>56</xdr:row>
      <xdr:rowOff>57562</xdr:rowOff>
    </xdr:to>
    <xdr:sp macro="" textlink="">
      <xdr:nvSpPr>
        <xdr:cNvPr id="379" name="円/楕円 378"/>
        <xdr:cNvSpPr/>
      </xdr:nvSpPr>
      <xdr:spPr>
        <a:xfrm>
          <a:off x="6921500" y="95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74089</xdr:rowOff>
    </xdr:from>
    <xdr:ext cx="599010" cy="259045"/>
    <xdr:sp macro="" textlink="">
      <xdr:nvSpPr>
        <xdr:cNvPr id="380" name="テキスト ボックス 379"/>
        <xdr:cNvSpPr txBox="1"/>
      </xdr:nvSpPr>
      <xdr:spPr>
        <a:xfrm>
          <a:off x="6672794" y="933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20321</xdr:rowOff>
    </xdr:from>
    <xdr:to>
      <xdr:col>15</xdr:col>
      <xdr:colOff>180975</xdr:colOff>
      <xdr:row>78</xdr:row>
      <xdr:rowOff>22658</xdr:rowOff>
    </xdr:to>
    <xdr:cxnSp macro="">
      <xdr:nvCxnSpPr>
        <xdr:cNvPr id="409" name="直線コネクタ 408"/>
        <xdr:cNvCxnSpPr/>
      </xdr:nvCxnSpPr>
      <xdr:spPr>
        <a:xfrm>
          <a:off x="9639300" y="12879071"/>
          <a:ext cx="838200" cy="5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143308</xdr:rowOff>
    </xdr:from>
    <xdr:to>
      <xdr:col>15</xdr:col>
      <xdr:colOff>231775</xdr:colOff>
      <xdr:row>78</xdr:row>
      <xdr:rowOff>73458</xdr:rowOff>
    </xdr:to>
    <xdr:sp macro="" textlink="">
      <xdr:nvSpPr>
        <xdr:cNvPr id="419" name="円/楕円 418"/>
        <xdr:cNvSpPr/>
      </xdr:nvSpPr>
      <xdr:spPr>
        <a:xfrm>
          <a:off x="10426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121735</xdr:rowOff>
    </xdr:from>
    <xdr:ext cx="534377" cy="259045"/>
    <xdr:sp macro="" textlink="">
      <xdr:nvSpPr>
        <xdr:cNvPr id="420" name="普通建設事業費 （ うち新規整備　）該当値テキスト"/>
        <xdr:cNvSpPr txBox="1"/>
      </xdr:nvSpPr>
      <xdr:spPr>
        <a:xfrm>
          <a:off x="10528300" y="133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50,720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140971</xdr:rowOff>
    </xdr:from>
    <xdr:to>
      <xdr:col>14</xdr:col>
      <xdr:colOff>79375</xdr:colOff>
      <xdr:row>75</xdr:row>
      <xdr:rowOff>71121</xdr:rowOff>
    </xdr:to>
    <xdr:sp macro="" textlink="">
      <xdr:nvSpPr>
        <xdr:cNvPr id="421" name="円/楕円 420"/>
        <xdr:cNvSpPr/>
      </xdr:nvSpPr>
      <xdr:spPr>
        <a:xfrm>
          <a:off x="9588500" y="128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87648</xdr:rowOff>
    </xdr:from>
    <xdr:ext cx="599010" cy="259045"/>
    <xdr:sp macro="" textlink="">
      <xdr:nvSpPr>
        <xdr:cNvPr id="422" name="テキスト ボックス 421"/>
        <xdr:cNvSpPr txBox="1"/>
      </xdr:nvSpPr>
      <xdr:spPr>
        <a:xfrm>
          <a:off x="9339794" y="126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94681</xdr:rowOff>
    </xdr:from>
    <xdr:to>
      <xdr:col>15</xdr:col>
      <xdr:colOff>180975</xdr:colOff>
      <xdr:row>98</xdr:row>
      <xdr:rowOff>105291</xdr:rowOff>
    </xdr:to>
    <xdr:cxnSp macro="">
      <xdr:nvCxnSpPr>
        <xdr:cNvPr id="451" name="直線コネクタ 450"/>
        <xdr:cNvCxnSpPr/>
      </xdr:nvCxnSpPr>
      <xdr:spPr>
        <a:xfrm flipV="1">
          <a:off x="9639300" y="16896781"/>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43881</xdr:rowOff>
    </xdr:from>
    <xdr:to>
      <xdr:col>15</xdr:col>
      <xdr:colOff>231775</xdr:colOff>
      <xdr:row>98</xdr:row>
      <xdr:rowOff>145481</xdr:rowOff>
    </xdr:to>
    <xdr:sp macro="" textlink="">
      <xdr:nvSpPr>
        <xdr:cNvPr id="461" name="円/楕円 460"/>
        <xdr:cNvSpPr/>
      </xdr:nvSpPr>
      <xdr:spPr>
        <a:xfrm>
          <a:off x="10426700" y="168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130258</xdr:rowOff>
    </xdr:from>
    <xdr:ext cx="534377" cy="259045"/>
    <xdr:sp macro="" textlink="">
      <xdr:nvSpPr>
        <xdr:cNvPr id="462" name="普通建設事業費 （ うち更新整備　）該当値テキスト"/>
        <xdr:cNvSpPr txBox="1"/>
      </xdr:nvSpPr>
      <xdr:spPr>
        <a:xfrm>
          <a:off x="10528300" y="167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54491</xdr:rowOff>
    </xdr:from>
    <xdr:to>
      <xdr:col>14</xdr:col>
      <xdr:colOff>79375</xdr:colOff>
      <xdr:row>98</xdr:row>
      <xdr:rowOff>156091</xdr:rowOff>
    </xdr:to>
    <xdr:sp macro="" textlink="">
      <xdr:nvSpPr>
        <xdr:cNvPr id="463" name="円/楕円 462"/>
        <xdr:cNvSpPr/>
      </xdr:nvSpPr>
      <xdr:spPr>
        <a:xfrm>
          <a:off x="9588500" y="16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147218</xdr:rowOff>
    </xdr:from>
    <xdr:ext cx="534377" cy="259045"/>
    <xdr:sp macro="" textlink="">
      <xdr:nvSpPr>
        <xdr:cNvPr id="464" name="テキスト ボックス 463"/>
        <xdr:cNvSpPr txBox="1"/>
      </xdr:nvSpPr>
      <xdr:spPr>
        <a:xfrm>
          <a:off x="9372111" y="16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49078</xdr:rowOff>
    </xdr:from>
    <xdr:to>
      <xdr:col>23</xdr:col>
      <xdr:colOff>517525</xdr:colOff>
      <xdr:row>38</xdr:row>
      <xdr:rowOff>113955</xdr:rowOff>
    </xdr:to>
    <xdr:cxnSp macro="">
      <xdr:nvCxnSpPr>
        <xdr:cNvPr id="491" name="直線コネクタ 490"/>
        <xdr:cNvCxnSpPr/>
      </xdr:nvCxnSpPr>
      <xdr:spPr>
        <a:xfrm flipV="1">
          <a:off x="15481300" y="6564178"/>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94245</xdr:rowOff>
    </xdr:from>
    <xdr:to>
      <xdr:col>22</xdr:col>
      <xdr:colOff>365125</xdr:colOff>
      <xdr:row>38</xdr:row>
      <xdr:rowOff>113955</xdr:rowOff>
    </xdr:to>
    <xdr:cxnSp macro="">
      <xdr:nvCxnSpPr>
        <xdr:cNvPr id="494" name="直線コネクタ 493"/>
        <xdr:cNvCxnSpPr/>
      </xdr:nvCxnSpPr>
      <xdr:spPr>
        <a:xfrm>
          <a:off x="14592300" y="6609345"/>
          <a:ext cx="8890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94245</xdr:rowOff>
    </xdr:from>
    <xdr:to>
      <xdr:col>21</xdr:col>
      <xdr:colOff>161925</xdr:colOff>
      <xdr:row>38</xdr:row>
      <xdr:rowOff>122386</xdr:rowOff>
    </xdr:to>
    <xdr:cxnSp macro="">
      <xdr:nvCxnSpPr>
        <xdr:cNvPr id="497" name="直線コネクタ 496"/>
        <xdr:cNvCxnSpPr/>
      </xdr:nvCxnSpPr>
      <xdr:spPr>
        <a:xfrm flipV="1">
          <a:off x="13703300" y="660934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96719</xdr:rowOff>
    </xdr:from>
    <xdr:to>
      <xdr:col>19</xdr:col>
      <xdr:colOff>644525</xdr:colOff>
      <xdr:row>38</xdr:row>
      <xdr:rowOff>122386</xdr:rowOff>
    </xdr:to>
    <xdr:cxnSp macro="">
      <xdr:nvCxnSpPr>
        <xdr:cNvPr id="500" name="直線コネクタ 499"/>
        <xdr:cNvCxnSpPr/>
      </xdr:nvCxnSpPr>
      <xdr:spPr>
        <a:xfrm>
          <a:off x="12814300" y="6611819"/>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169728</xdr:rowOff>
    </xdr:from>
    <xdr:to>
      <xdr:col>23</xdr:col>
      <xdr:colOff>568325</xdr:colOff>
      <xdr:row>38</xdr:row>
      <xdr:rowOff>99878</xdr:rowOff>
    </xdr:to>
    <xdr:sp macro="" textlink="">
      <xdr:nvSpPr>
        <xdr:cNvPr id="510" name="円/楕円 509"/>
        <xdr:cNvSpPr/>
      </xdr:nvSpPr>
      <xdr:spPr>
        <a:xfrm>
          <a:off x="16268700" y="65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129105</xdr:rowOff>
    </xdr:from>
    <xdr:ext cx="534377" cy="259045"/>
    <xdr:sp macro="" textlink="">
      <xdr:nvSpPr>
        <xdr:cNvPr id="511" name="災害復旧事業費該当値テキスト"/>
        <xdr:cNvSpPr txBox="1"/>
      </xdr:nvSpPr>
      <xdr:spPr>
        <a:xfrm>
          <a:off x="16370300" y="6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63155</xdr:rowOff>
    </xdr:from>
    <xdr:to>
      <xdr:col>22</xdr:col>
      <xdr:colOff>415925</xdr:colOff>
      <xdr:row>38</xdr:row>
      <xdr:rowOff>164755</xdr:rowOff>
    </xdr:to>
    <xdr:sp macro="" textlink="">
      <xdr:nvSpPr>
        <xdr:cNvPr id="512" name="円/楕円 511"/>
        <xdr:cNvSpPr/>
      </xdr:nvSpPr>
      <xdr:spPr>
        <a:xfrm>
          <a:off x="15430500" y="65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155882</xdr:rowOff>
    </xdr:from>
    <xdr:ext cx="469744" cy="259045"/>
    <xdr:sp macro="" textlink="">
      <xdr:nvSpPr>
        <xdr:cNvPr id="513" name="テキスト ボックス 512"/>
        <xdr:cNvSpPr txBox="1"/>
      </xdr:nvSpPr>
      <xdr:spPr>
        <a:xfrm>
          <a:off x="15246427" y="66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43445</xdr:rowOff>
    </xdr:from>
    <xdr:to>
      <xdr:col>21</xdr:col>
      <xdr:colOff>212725</xdr:colOff>
      <xdr:row>38</xdr:row>
      <xdr:rowOff>145045</xdr:rowOff>
    </xdr:to>
    <xdr:sp macro="" textlink="">
      <xdr:nvSpPr>
        <xdr:cNvPr id="514" name="円/楕円 513"/>
        <xdr:cNvSpPr/>
      </xdr:nvSpPr>
      <xdr:spPr>
        <a:xfrm>
          <a:off x="14541500" y="65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161572</xdr:rowOff>
    </xdr:from>
    <xdr:ext cx="469744" cy="259045"/>
    <xdr:sp macro="" textlink="">
      <xdr:nvSpPr>
        <xdr:cNvPr id="515" name="テキスト ボックス 514"/>
        <xdr:cNvSpPr txBox="1"/>
      </xdr:nvSpPr>
      <xdr:spPr>
        <a:xfrm>
          <a:off x="14357427" y="63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71586</xdr:rowOff>
    </xdr:from>
    <xdr:to>
      <xdr:col>20</xdr:col>
      <xdr:colOff>9525</xdr:colOff>
      <xdr:row>39</xdr:row>
      <xdr:rowOff>1736</xdr:rowOff>
    </xdr:to>
    <xdr:sp macro="" textlink="">
      <xdr:nvSpPr>
        <xdr:cNvPr id="516" name="円/楕円 515"/>
        <xdr:cNvSpPr/>
      </xdr:nvSpPr>
      <xdr:spPr>
        <a:xfrm>
          <a:off x="13652500" y="65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164313</xdr:rowOff>
    </xdr:from>
    <xdr:ext cx="469744" cy="259045"/>
    <xdr:sp macro="" textlink="">
      <xdr:nvSpPr>
        <xdr:cNvPr id="517" name="テキスト ボックス 516"/>
        <xdr:cNvSpPr txBox="1"/>
      </xdr:nvSpPr>
      <xdr:spPr>
        <a:xfrm>
          <a:off x="13468427" y="667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45919</xdr:rowOff>
    </xdr:from>
    <xdr:to>
      <xdr:col>18</xdr:col>
      <xdr:colOff>492125</xdr:colOff>
      <xdr:row>38</xdr:row>
      <xdr:rowOff>147519</xdr:rowOff>
    </xdr:to>
    <xdr:sp macro="" textlink="">
      <xdr:nvSpPr>
        <xdr:cNvPr id="518" name="円/楕円 517"/>
        <xdr:cNvSpPr/>
      </xdr:nvSpPr>
      <xdr:spPr>
        <a:xfrm>
          <a:off x="12763500" y="65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164046</xdr:rowOff>
    </xdr:from>
    <xdr:ext cx="469744" cy="259045"/>
    <xdr:sp macro="" textlink="">
      <xdr:nvSpPr>
        <xdr:cNvPr id="519" name="テキスト ボックス 518"/>
        <xdr:cNvSpPr txBox="1"/>
      </xdr:nvSpPr>
      <xdr:spPr>
        <a:xfrm>
          <a:off x="12579427" y="63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98374</xdr:rowOff>
    </xdr:from>
    <xdr:to>
      <xdr:col>23</xdr:col>
      <xdr:colOff>517525</xdr:colOff>
      <xdr:row>75</xdr:row>
      <xdr:rowOff>106370</xdr:rowOff>
    </xdr:to>
    <xdr:cxnSp macro="">
      <xdr:nvCxnSpPr>
        <xdr:cNvPr id="601" name="直線コネクタ 600"/>
        <xdr:cNvCxnSpPr/>
      </xdr:nvCxnSpPr>
      <xdr:spPr>
        <a:xfrm>
          <a:off x="15481300" y="12957124"/>
          <a:ext cx="8382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98374</xdr:rowOff>
    </xdr:from>
    <xdr:to>
      <xdr:col>22</xdr:col>
      <xdr:colOff>365125</xdr:colOff>
      <xdr:row>75</xdr:row>
      <xdr:rowOff>150957</xdr:rowOff>
    </xdr:to>
    <xdr:cxnSp macro="">
      <xdr:nvCxnSpPr>
        <xdr:cNvPr id="604" name="直線コネクタ 603"/>
        <xdr:cNvCxnSpPr/>
      </xdr:nvCxnSpPr>
      <xdr:spPr>
        <a:xfrm flipV="1">
          <a:off x="14592300" y="12957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146069</xdr:rowOff>
    </xdr:from>
    <xdr:to>
      <xdr:col>21</xdr:col>
      <xdr:colOff>161925</xdr:colOff>
      <xdr:row>75</xdr:row>
      <xdr:rowOff>150957</xdr:rowOff>
    </xdr:to>
    <xdr:cxnSp macro="">
      <xdr:nvCxnSpPr>
        <xdr:cNvPr id="607" name="直線コネクタ 606"/>
        <xdr:cNvCxnSpPr/>
      </xdr:nvCxnSpPr>
      <xdr:spPr>
        <a:xfrm>
          <a:off x="13703300" y="1300481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142525</xdr:rowOff>
    </xdr:from>
    <xdr:to>
      <xdr:col>19</xdr:col>
      <xdr:colOff>644525</xdr:colOff>
      <xdr:row>75</xdr:row>
      <xdr:rowOff>146069</xdr:rowOff>
    </xdr:to>
    <xdr:cxnSp macro="">
      <xdr:nvCxnSpPr>
        <xdr:cNvPr id="610" name="直線コネクタ 609"/>
        <xdr:cNvCxnSpPr/>
      </xdr:nvCxnSpPr>
      <xdr:spPr>
        <a:xfrm>
          <a:off x="12814300" y="1300127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55570</xdr:rowOff>
    </xdr:from>
    <xdr:to>
      <xdr:col>23</xdr:col>
      <xdr:colOff>568325</xdr:colOff>
      <xdr:row>75</xdr:row>
      <xdr:rowOff>157170</xdr:rowOff>
    </xdr:to>
    <xdr:sp macro="" textlink="">
      <xdr:nvSpPr>
        <xdr:cNvPr id="620" name="円/楕円 619"/>
        <xdr:cNvSpPr/>
      </xdr:nvSpPr>
      <xdr:spPr>
        <a:xfrm>
          <a:off x="16268700" y="129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78447</xdr:rowOff>
    </xdr:from>
    <xdr:ext cx="599010" cy="259045"/>
    <xdr:sp macro="" textlink="">
      <xdr:nvSpPr>
        <xdr:cNvPr id="621" name="公債費該当値テキスト"/>
        <xdr:cNvSpPr txBox="1"/>
      </xdr:nvSpPr>
      <xdr:spPr>
        <a:xfrm>
          <a:off x="16370300" y="12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119,790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47574</xdr:rowOff>
    </xdr:from>
    <xdr:to>
      <xdr:col>22</xdr:col>
      <xdr:colOff>415925</xdr:colOff>
      <xdr:row>75</xdr:row>
      <xdr:rowOff>149174</xdr:rowOff>
    </xdr:to>
    <xdr:sp macro="" textlink="">
      <xdr:nvSpPr>
        <xdr:cNvPr id="622" name="円/楕円 621"/>
        <xdr:cNvSpPr/>
      </xdr:nvSpPr>
      <xdr:spPr>
        <a:xfrm>
          <a:off x="15430500" y="129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165701</xdr:rowOff>
    </xdr:from>
    <xdr:ext cx="599010" cy="259045"/>
    <xdr:sp macro="" textlink="">
      <xdr:nvSpPr>
        <xdr:cNvPr id="623" name="テキスト ボックス 622"/>
        <xdr:cNvSpPr txBox="1"/>
      </xdr:nvSpPr>
      <xdr:spPr>
        <a:xfrm>
          <a:off x="15181794" y="126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100156</xdr:rowOff>
    </xdr:from>
    <xdr:to>
      <xdr:col>21</xdr:col>
      <xdr:colOff>212725</xdr:colOff>
      <xdr:row>76</xdr:row>
      <xdr:rowOff>30305</xdr:rowOff>
    </xdr:to>
    <xdr:sp macro="" textlink="">
      <xdr:nvSpPr>
        <xdr:cNvPr id="624" name="円/楕円 623"/>
        <xdr:cNvSpPr/>
      </xdr:nvSpPr>
      <xdr:spPr>
        <a:xfrm>
          <a:off x="14541500" y="12958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46833</xdr:rowOff>
    </xdr:from>
    <xdr:ext cx="599010" cy="259045"/>
    <xdr:sp macro="" textlink="">
      <xdr:nvSpPr>
        <xdr:cNvPr id="625" name="テキスト ボックス 624"/>
        <xdr:cNvSpPr txBox="1"/>
      </xdr:nvSpPr>
      <xdr:spPr>
        <a:xfrm>
          <a:off x="14292794" y="127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95269</xdr:rowOff>
    </xdr:from>
    <xdr:to>
      <xdr:col>20</xdr:col>
      <xdr:colOff>9525</xdr:colOff>
      <xdr:row>76</xdr:row>
      <xdr:rowOff>25419</xdr:rowOff>
    </xdr:to>
    <xdr:sp macro="" textlink="">
      <xdr:nvSpPr>
        <xdr:cNvPr id="626" name="円/楕円 625"/>
        <xdr:cNvSpPr/>
      </xdr:nvSpPr>
      <xdr:spPr>
        <a:xfrm>
          <a:off x="13652500" y="12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16546</xdr:rowOff>
    </xdr:from>
    <xdr:ext cx="599010" cy="259045"/>
    <xdr:sp macro="" textlink="">
      <xdr:nvSpPr>
        <xdr:cNvPr id="627" name="テキスト ボックス 626"/>
        <xdr:cNvSpPr txBox="1"/>
      </xdr:nvSpPr>
      <xdr:spPr>
        <a:xfrm>
          <a:off x="13403794" y="1304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91725</xdr:rowOff>
    </xdr:from>
    <xdr:to>
      <xdr:col>18</xdr:col>
      <xdr:colOff>492125</xdr:colOff>
      <xdr:row>76</xdr:row>
      <xdr:rowOff>21875</xdr:rowOff>
    </xdr:to>
    <xdr:sp macro="" textlink="">
      <xdr:nvSpPr>
        <xdr:cNvPr id="628" name="円/楕円 627"/>
        <xdr:cNvSpPr/>
      </xdr:nvSpPr>
      <xdr:spPr>
        <a:xfrm>
          <a:off x="12763500" y="129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13003</xdr:rowOff>
    </xdr:from>
    <xdr:ext cx="599010" cy="259045"/>
    <xdr:sp macro="" textlink="">
      <xdr:nvSpPr>
        <xdr:cNvPr id="629" name="テキスト ボックス 628"/>
        <xdr:cNvSpPr txBox="1"/>
      </xdr:nvSpPr>
      <xdr:spPr>
        <a:xfrm>
          <a:off x="12514794" y="1304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22234</xdr:rowOff>
    </xdr:from>
    <xdr:to>
      <xdr:col>23</xdr:col>
      <xdr:colOff>517525</xdr:colOff>
      <xdr:row>98</xdr:row>
      <xdr:rowOff>22428</xdr:rowOff>
    </xdr:to>
    <xdr:cxnSp macro="">
      <xdr:nvCxnSpPr>
        <xdr:cNvPr id="654" name="直線コネクタ 653"/>
        <xdr:cNvCxnSpPr/>
      </xdr:nvCxnSpPr>
      <xdr:spPr>
        <a:xfrm flipV="1">
          <a:off x="15481300" y="16824334"/>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22428</xdr:rowOff>
    </xdr:from>
    <xdr:to>
      <xdr:col>22</xdr:col>
      <xdr:colOff>365125</xdr:colOff>
      <xdr:row>98</xdr:row>
      <xdr:rowOff>22766</xdr:rowOff>
    </xdr:to>
    <xdr:cxnSp macro="">
      <xdr:nvCxnSpPr>
        <xdr:cNvPr id="657" name="直線コネクタ 656"/>
        <xdr:cNvCxnSpPr/>
      </xdr:nvCxnSpPr>
      <xdr:spPr>
        <a:xfrm flipV="1">
          <a:off x="14592300" y="16824528"/>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22766</xdr:rowOff>
    </xdr:from>
    <xdr:to>
      <xdr:col>21</xdr:col>
      <xdr:colOff>161925</xdr:colOff>
      <xdr:row>98</xdr:row>
      <xdr:rowOff>22788</xdr:rowOff>
    </xdr:to>
    <xdr:cxnSp macro="">
      <xdr:nvCxnSpPr>
        <xdr:cNvPr id="660" name="直線コネクタ 659"/>
        <xdr:cNvCxnSpPr/>
      </xdr:nvCxnSpPr>
      <xdr:spPr>
        <a:xfrm flipV="1">
          <a:off x="13703300" y="1682486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22147</xdr:rowOff>
    </xdr:from>
    <xdr:to>
      <xdr:col>19</xdr:col>
      <xdr:colOff>644525</xdr:colOff>
      <xdr:row>98</xdr:row>
      <xdr:rowOff>22788</xdr:rowOff>
    </xdr:to>
    <xdr:cxnSp macro="">
      <xdr:nvCxnSpPr>
        <xdr:cNvPr id="663" name="直線コネクタ 662"/>
        <xdr:cNvCxnSpPr/>
      </xdr:nvCxnSpPr>
      <xdr:spPr>
        <a:xfrm>
          <a:off x="12814300" y="16824247"/>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142884</xdr:rowOff>
    </xdr:from>
    <xdr:to>
      <xdr:col>23</xdr:col>
      <xdr:colOff>568325</xdr:colOff>
      <xdr:row>98</xdr:row>
      <xdr:rowOff>73034</xdr:rowOff>
    </xdr:to>
    <xdr:sp macro="" textlink="">
      <xdr:nvSpPr>
        <xdr:cNvPr id="673" name="円/楕円 672"/>
        <xdr:cNvSpPr/>
      </xdr:nvSpPr>
      <xdr:spPr>
        <a:xfrm>
          <a:off x="16268700" y="167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57811</xdr:rowOff>
    </xdr:from>
    <xdr:ext cx="378565" cy="259045"/>
    <xdr:sp macro="" textlink="">
      <xdr:nvSpPr>
        <xdr:cNvPr id="674" name="積立金該当値テキスト"/>
        <xdr:cNvSpPr txBox="1"/>
      </xdr:nvSpPr>
      <xdr:spPr>
        <a:xfrm>
          <a:off x="16370300" y="1668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143078</xdr:rowOff>
    </xdr:from>
    <xdr:to>
      <xdr:col>22</xdr:col>
      <xdr:colOff>415925</xdr:colOff>
      <xdr:row>98</xdr:row>
      <xdr:rowOff>73228</xdr:rowOff>
    </xdr:to>
    <xdr:sp macro="" textlink="">
      <xdr:nvSpPr>
        <xdr:cNvPr id="675" name="円/楕円 674"/>
        <xdr:cNvSpPr/>
      </xdr:nvSpPr>
      <xdr:spPr>
        <a:xfrm>
          <a:off x="15430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64355</xdr:rowOff>
    </xdr:from>
    <xdr:ext cx="378565" cy="259045"/>
    <xdr:sp macro="" textlink="">
      <xdr:nvSpPr>
        <xdr:cNvPr id="676" name="テキスト ボックス 675"/>
        <xdr:cNvSpPr txBox="1"/>
      </xdr:nvSpPr>
      <xdr:spPr>
        <a:xfrm>
          <a:off x="15292017" y="1686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143416</xdr:rowOff>
    </xdr:from>
    <xdr:to>
      <xdr:col>21</xdr:col>
      <xdr:colOff>212725</xdr:colOff>
      <xdr:row>98</xdr:row>
      <xdr:rowOff>73566</xdr:rowOff>
    </xdr:to>
    <xdr:sp macro="" textlink="">
      <xdr:nvSpPr>
        <xdr:cNvPr id="677" name="円/楕円 676"/>
        <xdr:cNvSpPr/>
      </xdr:nvSpPr>
      <xdr:spPr>
        <a:xfrm>
          <a:off x="14541500" y="167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64693</xdr:rowOff>
    </xdr:from>
    <xdr:ext cx="378565" cy="259045"/>
    <xdr:sp macro="" textlink="">
      <xdr:nvSpPr>
        <xdr:cNvPr id="678" name="テキスト ボックス 677"/>
        <xdr:cNvSpPr txBox="1"/>
      </xdr:nvSpPr>
      <xdr:spPr>
        <a:xfrm>
          <a:off x="14403017" y="168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143438</xdr:rowOff>
    </xdr:from>
    <xdr:to>
      <xdr:col>20</xdr:col>
      <xdr:colOff>9525</xdr:colOff>
      <xdr:row>98</xdr:row>
      <xdr:rowOff>73588</xdr:rowOff>
    </xdr:to>
    <xdr:sp macro="" textlink="">
      <xdr:nvSpPr>
        <xdr:cNvPr id="679" name="円/楕円 678"/>
        <xdr:cNvSpPr/>
      </xdr:nvSpPr>
      <xdr:spPr>
        <a:xfrm>
          <a:off x="13652500" y="16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64715</xdr:rowOff>
    </xdr:from>
    <xdr:ext cx="378565" cy="259045"/>
    <xdr:sp macro="" textlink="">
      <xdr:nvSpPr>
        <xdr:cNvPr id="680" name="テキスト ボックス 679"/>
        <xdr:cNvSpPr txBox="1"/>
      </xdr:nvSpPr>
      <xdr:spPr>
        <a:xfrm>
          <a:off x="13514017" y="1686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142797</xdr:rowOff>
    </xdr:from>
    <xdr:to>
      <xdr:col>18</xdr:col>
      <xdr:colOff>492125</xdr:colOff>
      <xdr:row>98</xdr:row>
      <xdr:rowOff>72947</xdr:rowOff>
    </xdr:to>
    <xdr:sp macro="" textlink="">
      <xdr:nvSpPr>
        <xdr:cNvPr id="681" name="円/楕円 680"/>
        <xdr:cNvSpPr/>
      </xdr:nvSpPr>
      <xdr:spPr>
        <a:xfrm>
          <a:off x="12763500" y="167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64074</xdr:rowOff>
    </xdr:from>
    <xdr:ext cx="378565" cy="259045"/>
    <xdr:sp macro="" textlink="">
      <xdr:nvSpPr>
        <xdr:cNvPr id="682" name="テキスト ボックス 681"/>
        <xdr:cNvSpPr txBox="1"/>
      </xdr:nvSpPr>
      <xdr:spPr>
        <a:xfrm>
          <a:off x="12625017" y="1686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98617</xdr:rowOff>
    </xdr:from>
    <xdr:to>
      <xdr:col>32</xdr:col>
      <xdr:colOff>187325</xdr:colOff>
      <xdr:row>39</xdr:row>
      <xdr:rowOff>98617</xdr:rowOff>
    </xdr:to>
    <xdr:cxnSp macro="">
      <xdr:nvCxnSpPr>
        <xdr:cNvPr id="713" name="直線コネクタ 712"/>
        <xdr:cNvCxnSpPr/>
      </xdr:nvCxnSpPr>
      <xdr:spPr>
        <a:xfrm>
          <a:off x="21323300" y="6785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98617</xdr:rowOff>
    </xdr:from>
    <xdr:to>
      <xdr:col>31</xdr:col>
      <xdr:colOff>34925</xdr:colOff>
      <xdr:row>39</xdr:row>
      <xdr:rowOff>98617</xdr:rowOff>
    </xdr:to>
    <xdr:cxnSp macro="">
      <xdr:nvCxnSpPr>
        <xdr:cNvPr id="716" name="直線コネクタ 715"/>
        <xdr:cNvCxnSpPr/>
      </xdr:nvCxnSpPr>
      <xdr:spPr>
        <a:xfrm>
          <a:off x="20434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98617</xdr:rowOff>
    </xdr:from>
    <xdr:to>
      <xdr:col>29</xdr:col>
      <xdr:colOff>517525</xdr:colOff>
      <xdr:row>39</xdr:row>
      <xdr:rowOff>98617</xdr:rowOff>
    </xdr:to>
    <xdr:cxnSp macro="">
      <xdr:nvCxnSpPr>
        <xdr:cNvPr id="719" name="直線コネクタ 718"/>
        <xdr:cNvCxnSpPr/>
      </xdr:nvCxnSpPr>
      <xdr:spPr>
        <a:xfrm>
          <a:off x="19545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98617</xdr:rowOff>
    </xdr:from>
    <xdr:to>
      <xdr:col>28</xdr:col>
      <xdr:colOff>314325</xdr:colOff>
      <xdr:row>39</xdr:row>
      <xdr:rowOff>98617</xdr:rowOff>
    </xdr:to>
    <xdr:cxnSp macro="">
      <xdr:nvCxnSpPr>
        <xdr:cNvPr id="722" name="直線コネクタ 721"/>
        <xdr:cNvCxnSpPr/>
      </xdr:nvCxnSpPr>
      <xdr:spPr>
        <a:xfrm>
          <a:off x="18656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47817</xdr:rowOff>
    </xdr:from>
    <xdr:to>
      <xdr:col>32</xdr:col>
      <xdr:colOff>238125</xdr:colOff>
      <xdr:row>39</xdr:row>
      <xdr:rowOff>149417</xdr:rowOff>
    </xdr:to>
    <xdr:sp macro="" textlink="">
      <xdr:nvSpPr>
        <xdr:cNvPr id="732" name="円/楕円 731"/>
        <xdr:cNvSpPr/>
      </xdr:nvSpPr>
      <xdr:spPr>
        <a:xfrm>
          <a:off x="22110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134194</xdr:rowOff>
    </xdr:from>
    <xdr:ext cx="249299" cy="259045"/>
    <xdr:sp macro="" textlink="">
      <xdr:nvSpPr>
        <xdr:cNvPr id="733" name="投資及び出資金該当値テキスト"/>
        <xdr:cNvSpPr txBox="1"/>
      </xdr:nvSpPr>
      <xdr:spPr>
        <a:xfrm>
          <a:off x="22212300" y="6649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47817</xdr:rowOff>
    </xdr:from>
    <xdr:to>
      <xdr:col>31</xdr:col>
      <xdr:colOff>85725</xdr:colOff>
      <xdr:row>39</xdr:row>
      <xdr:rowOff>149417</xdr:rowOff>
    </xdr:to>
    <xdr:sp macro="" textlink="">
      <xdr:nvSpPr>
        <xdr:cNvPr id="734" name="円/楕円 733"/>
        <xdr:cNvSpPr/>
      </xdr:nvSpPr>
      <xdr:spPr>
        <a:xfrm>
          <a:off x="2127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140544</xdr:rowOff>
    </xdr:from>
    <xdr:ext cx="249299" cy="259045"/>
    <xdr:sp macro="" textlink="">
      <xdr:nvSpPr>
        <xdr:cNvPr id="735" name="テキスト ボックス 734"/>
        <xdr:cNvSpPr txBox="1"/>
      </xdr:nvSpPr>
      <xdr:spPr>
        <a:xfrm>
          <a:off x="21198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47817</xdr:rowOff>
    </xdr:from>
    <xdr:to>
      <xdr:col>29</xdr:col>
      <xdr:colOff>568325</xdr:colOff>
      <xdr:row>39</xdr:row>
      <xdr:rowOff>149417</xdr:rowOff>
    </xdr:to>
    <xdr:sp macro="" textlink="">
      <xdr:nvSpPr>
        <xdr:cNvPr id="736" name="円/楕円 735"/>
        <xdr:cNvSpPr/>
      </xdr:nvSpPr>
      <xdr:spPr>
        <a:xfrm>
          <a:off x="2038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140544</xdr:rowOff>
    </xdr:from>
    <xdr:ext cx="249299" cy="259045"/>
    <xdr:sp macro="" textlink="">
      <xdr:nvSpPr>
        <xdr:cNvPr id="737" name="テキスト ボックス 736"/>
        <xdr:cNvSpPr txBox="1"/>
      </xdr:nvSpPr>
      <xdr:spPr>
        <a:xfrm>
          <a:off x="20309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47817</xdr:rowOff>
    </xdr:from>
    <xdr:to>
      <xdr:col>28</xdr:col>
      <xdr:colOff>365125</xdr:colOff>
      <xdr:row>39</xdr:row>
      <xdr:rowOff>149417</xdr:rowOff>
    </xdr:to>
    <xdr:sp macro="" textlink="">
      <xdr:nvSpPr>
        <xdr:cNvPr id="738" name="円/楕円 737"/>
        <xdr:cNvSpPr/>
      </xdr:nvSpPr>
      <xdr:spPr>
        <a:xfrm>
          <a:off x="19494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140544</xdr:rowOff>
    </xdr:from>
    <xdr:ext cx="249299" cy="259045"/>
    <xdr:sp macro="" textlink="">
      <xdr:nvSpPr>
        <xdr:cNvPr id="739" name="テキスト ボックス 738"/>
        <xdr:cNvSpPr txBox="1"/>
      </xdr:nvSpPr>
      <xdr:spPr>
        <a:xfrm>
          <a:off x="19420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47817</xdr:rowOff>
    </xdr:from>
    <xdr:to>
      <xdr:col>27</xdr:col>
      <xdr:colOff>161925</xdr:colOff>
      <xdr:row>39</xdr:row>
      <xdr:rowOff>149417</xdr:rowOff>
    </xdr:to>
    <xdr:sp macro="" textlink="">
      <xdr:nvSpPr>
        <xdr:cNvPr id="740" name="円/楕円 739"/>
        <xdr:cNvSpPr/>
      </xdr:nvSpPr>
      <xdr:spPr>
        <a:xfrm>
          <a:off x="18605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140544</xdr:rowOff>
    </xdr:from>
    <xdr:ext cx="249299" cy="259045"/>
    <xdr:sp macro="" textlink="">
      <xdr:nvSpPr>
        <xdr:cNvPr id="741" name="テキスト ボックス 740"/>
        <xdr:cNvSpPr txBox="1"/>
      </xdr:nvSpPr>
      <xdr:spPr>
        <a:xfrm>
          <a:off x="18531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14908</xdr:rowOff>
    </xdr:from>
    <xdr:to>
      <xdr:col>32</xdr:col>
      <xdr:colOff>187325</xdr:colOff>
      <xdr:row>58</xdr:row>
      <xdr:rowOff>20508</xdr:rowOff>
    </xdr:to>
    <xdr:cxnSp macro="">
      <xdr:nvCxnSpPr>
        <xdr:cNvPr id="768" name="直線コネクタ 767"/>
        <xdr:cNvCxnSpPr/>
      </xdr:nvCxnSpPr>
      <xdr:spPr>
        <a:xfrm flipV="1">
          <a:off x="21323300" y="9959008"/>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20508</xdr:rowOff>
    </xdr:from>
    <xdr:to>
      <xdr:col>31</xdr:col>
      <xdr:colOff>34925</xdr:colOff>
      <xdr:row>58</xdr:row>
      <xdr:rowOff>53380</xdr:rowOff>
    </xdr:to>
    <xdr:cxnSp macro="">
      <xdr:nvCxnSpPr>
        <xdr:cNvPr id="771" name="直線コネクタ 770"/>
        <xdr:cNvCxnSpPr/>
      </xdr:nvCxnSpPr>
      <xdr:spPr>
        <a:xfrm flipV="1">
          <a:off x="20434300" y="9964608"/>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33515</xdr:rowOff>
    </xdr:from>
    <xdr:to>
      <xdr:col>29</xdr:col>
      <xdr:colOff>517525</xdr:colOff>
      <xdr:row>58</xdr:row>
      <xdr:rowOff>53380</xdr:rowOff>
    </xdr:to>
    <xdr:cxnSp macro="">
      <xdr:nvCxnSpPr>
        <xdr:cNvPr id="774" name="直線コネクタ 773"/>
        <xdr:cNvCxnSpPr/>
      </xdr:nvCxnSpPr>
      <xdr:spPr>
        <a:xfrm>
          <a:off x="19545300" y="9977615"/>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14222</xdr:rowOff>
    </xdr:from>
    <xdr:to>
      <xdr:col>28</xdr:col>
      <xdr:colOff>314325</xdr:colOff>
      <xdr:row>58</xdr:row>
      <xdr:rowOff>33515</xdr:rowOff>
    </xdr:to>
    <xdr:cxnSp macro="">
      <xdr:nvCxnSpPr>
        <xdr:cNvPr id="777" name="直線コネクタ 776"/>
        <xdr:cNvCxnSpPr/>
      </xdr:nvCxnSpPr>
      <xdr:spPr>
        <a:xfrm>
          <a:off x="18656300" y="9958322"/>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135558</xdr:rowOff>
    </xdr:from>
    <xdr:to>
      <xdr:col>32</xdr:col>
      <xdr:colOff>238125</xdr:colOff>
      <xdr:row>58</xdr:row>
      <xdr:rowOff>65708</xdr:rowOff>
    </xdr:to>
    <xdr:sp macro="" textlink="">
      <xdr:nvSpPr>
        <xdr:cNvPr id="787" name="円/楕円 786"/>
        <xdr:cNvSpPr/>
      </xdr:nvSpPr>
      <xdr:spPr>
        <a:xfrm>
          <a:off x="22110700" y="99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94935</xdr:rowOff>
    </xdr:from>
    <xdr:ext cx="469744" cy="259045"/>
    <xdr:sp macro="" textlink="">
      <xdr:nvSpPr>
        <xdr:cNvPr id="788" name="貸付金該当値テキスト"/>
        <xdr:cNvSpPr txBox="1"/>
      </xdr:nvSpPr>
      <xdr:spPr>
        <a:xfrm>
          <a:off x="22212300" y="9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141158</xdr:rowOff>
    </xdr:from>
    <xdr:to>
      <xdr:col>31</xdr:col>
      <xdr:colOff>85725</xdr:colOff>
      <xdr:row>58</xdr:row>
      <xdr:rowOff>71308</xdr:rowOff>
    </xdr:to>
    <xdr:sp macro="" textlink="">
      <xdr:nvSpPr>
        <xdr:cNvPr id="789" name="円/楕円 788"/>
        <xdr:cNvSpPr/>
      </xdr:nvSpPr>
      <xdr:spPr>
        <a:xfrm>
          <a:off x="21272500" y="99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62435</xdr:rowOff>
    </xdr:from>
    <xdr:ext cx="469744" cy="259045"/>
    <xdr:sp macro="" textlink="">
      <xdr:nvSpPr>
        <xdr:cNvPr id="790" name="テキスト ボックス 789"/>
        <xdr:cNvSpPr txBox="1"/>
      </xdr:nvSpPr>
      <xdr:spPr>
        <a:xfrm>
          <a:off x="21088427" y="1000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2580</xdr:rowOff>
    </xdr:from>
    <xdr:to>
      <xdr:col>29</xdr:col>
      <xdr:colOff>568325</xdr:colOff>
      <xdr:row>58</xdr:row>
      <xdr:rowOff>104180</xdr:rowOff>
    </xdr:to>
    <xdr:sp macro="" textlink="">
      <xdr:nvSpPr>
        <xdr:cNvPr id="791" name="円/楕円 790"/>
        <xdr:cNvSpPr/>
      </xdr:nvSpPr>
      <xdr:spPr>
        <a:xfrm>
          <a:off x="20383500" y="99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95307</xdr:rowOff>
    </xdr:from>
    <xdr:ext cx="469744" cy="259045"/>
    <xdr:sp macro="" textlink="">
      <xdr:nvSpPr>
        <xdr:cNvPr id="792" name="テキスト ボックス 791"/>
        <xdr:cNvSpPr txBox="1"/>
      </xdr:nvSpPr>
      <xdr:spPr>
        <a:xfrm>
          <a:off x="20199427" y="100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154165</xdr:rowOff>
    </xdr:from>
    <xdr:to>
      <xdr:col>28</xdr:col>
      <xdr:colOff>365125</xdr:colOff>
      <xdr:row>58</xdr:row>
      <xdr:rowOff>84315</xdr:rowOff>
    </xdr:to>
    <xdr:sp macro="" textlink="">
      <xdr:nvSpPr>
        <xdr:cNvPr id="793" name="円/楕円 792"/>
        <xdr:cNvSpPr/>
      </xdr:nvSpPr>
      <xdr:spPr>
        <a:xfrm>
          <a:off x="19494500" y="99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75442</xdr:rowOff>
    </xdr:from>
    <xdr:ext cx="469744" cy="259045"/>
    <xdr:sp macro="" textlink="">
      <xdr:nvSpPr>
        <xdr:cNvPr id="794" name="テキスト ボックス 793"/>
        <xdr:cNvSpPr txBox="1"/>
      </xdr:nvSpPr>
      <xdr:spPr>
        <a:xfrm>
          <a:off x="19310427" y="100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134872</xdr:rowOff>
    </xdr:from>
    <xdr:to>
      <xdr:col>27</xdr:col>
      <xdr:colOff>161925</xdr:colOff>
      <xdr:row>58</xdr:row>
      <xdr:rowOff>65022</xdr:rowOff>
    </xdr:to>
    <xdr:sp macro="" textlink="">
      <xdr:nvSpPr>
        <xdr:cNvPr id="795" name="円/楕円 794"/>
        <xdr:cNvSpPr/>
      </xdr:nvSpPr>
      <xdr:spPr>
        <a:xfrm>
          <a:off x="18605500" y="9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56149</xdr:rowOff>
    </xdr:from>
    <xdr:ext cx="469744" cy="259045"/>
    <xdr:sp macro="" textlink="">
      <xdr:nvSpPr>
        <xdr:cNvPr id="796" name="テキスト ボックス 795"/>
        <xdr:cNvSpPr txBox="1"/>
      </xdr:nvSpPr>
      <xdr:spPr>
        <a:xfrm>
          <a:off x="18421427" y="10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169066</xdr:rowOff>
    </xdr:from>
    <xdr:to>
      <xdr:col>32</xdr:col>
      <xdr:colOff>187325</xdr:colOff>
      <xdr:row>76</xdr:row>
      <xdr:rowOff>17332</xdr:rowOff>
    </xdr:to>
    <xdr:cxnSp macro="">
      <xdr:nvCxnSpPr>
        <xdr:cNvPr id="829" name="直線コネクタ 828"/>
        <xdr:cNvCxnSpPr/>
      </xdr:nvCxnSpPr>
      <xdr:spPr>
        <a:xfrm>
          <a:off x="21323300" y="13027816"/>
          <a:ext cx="8382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169066</xdr:rowOff>
    </xdr:from>
    <xdr:to>
      <xdr:col>31</xdr:col>
      <xdr:colOff>34925</xdr:colOff>
      <xdr:row>76</xdr:row>
      <xdr:rowOff>19141</xdr:rowOff>
    </xdr:to>
    <xdr:cxnSp macro="">
      <xdr:nvCxnSpPr>
        <xdr:cNvPr id="832" name="直線コネクタ 831"/>
        <xdr:cNvCxnSpPr/>
      </xdr:nvCxnSpPr>
      <xdr:spPr>
        <a:xfrm flipV="1">
          <a:off x="20434300" y="13027816"/>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4645</xdr:rowOff>
    </xdr:from>
    <xdr:to>
      <xdr:col>29</xdr:col>
      <xdr:colOff>517525</xdr:colOff>
      <xdr:row>76</xdr:row>
      <xdr:rowOff>19141</xdr:rowOff>
    </xdr:to>
    <xdr:cxnSp macro="">
      <xdr:nvCxnSpPr>
        <xdr:cNvPr id="835" name="直線コネクタ 834"/>
        <xdr:cNvCxnSpPr/>
      </xdr:nvCxnSpPr>
      <xdr:spPr>
        <a:xfrm>
          <a:off x="19545300" y="13034845"/>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4645</xdr:rowOff>
    </xdr:from>
    <xdr:to>
      <xdr:col>28</xdr:col>
      <xdr:colOff>314325</xdr:colOff>
      <xdr:row>76</xdr:row>
      <xdr:rowOff>69281</xdr:rowOff>
    </xdr:to>
    <xdr:cxnSp macro="">
      <xdr:nvCxnSpPr>
        <xdr:cNvPr id="838" name="直線コネクタ 837"/>
        <xdr:cNvCxnSpPr/>
      </xdr:nvCxnSpPr>
      <xdr:spPr>
        <a:xfrm flipV="1">
          <a:off x="18656300" y="13034845"/>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137982</xdr:rowOff>
    </xdr:from>
    <xdr:to>
      <xdr:col>32</xdr:col>
      <xdr:colOff>238125</xdr:colOff>
      <xdr:row>76</xdr:row>
      <xdr:rowOff>68132</xdr:rowOff>
    </xdr:to>
    <xdr:sp macro="" textlink="">
      <xdr:nvSpPr>
        <xdr:cNvPr id="848" name="円/楕円 847"/>
        <xdr:cNvSpPr/>
      </xdr:nvSpPr>
      <xdr:spPr>
        <a:xfrm>
          <a:off x="22110700" y="129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116409</xdr:rowOff>
    </xdr:from>
    <xdr:ext cx="534377" cy="259045"/>
    <xdr:sp macro="" textlink="">
      <xdr:nvSpPr>
        <xdr:cNvPr id="849" name="繰出金該当値テキスト"/>
        <xdr:cNvSpPr txBox="1"/>
      </xdr:nvSpPr>
      <xdr:spPr>
        <a:xfrm>
          <a:off x="22212300" y="129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118266</xdr:rowOff>
    </xdr:from>
    <xdr:to>
      <xdr:col>31</xdr:col>
      <xdr:colOff>85725</xdr:colOff>
      <xdr:row>76</xdr:row>
      <xdr:rowOff>48416</xdr:rowOff>
    </xdr:to>
    <xdr:sp macro="" textlink="">
      <xdr:nvSpPr>
        <xdr:cNvPr id="850" name="円/楕円 849"/>
        <xdr:cNvSpPr/>
      </xdr:nvSpPr>
      <xdr:spPr>
        <a:xfrm>
          <a:off x="21272500" y="129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39543</xdr:rowOff>
    </xdr:from>
    <xdr:ext cx="534377" cy="259045"/>
    <xdr:sp macro="" textlink="">
      <xdr:nvSpPr>
        <xdr:cNvPr id="851" name="テキスト ボックス 850"/>
        <xdr:cNvSpPr txBox="1"/>
      </xdr:nvSpPr>
      <xdr:spPr>
        <a:xfrm>
          <a:off x="21056111" y="130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139792</xdr:rowOff>
    </xdr:from>
    <xdr:to>
      <xdr:col>29</xdr:col>
      <xdr:colOff>568325</xdr:colOff>
      <xdr:row>76</xdr:row>
      <xdr:rowOff>69943</xdr:rowOff>
    </xdr:to>
    <xdr:sp macro="" textlink="">
      <xdr:nvSpPr>
        <xdr:cNvPr id="852" name="円/楕円 851"/>
        <xdr:cNvSpPr/>
      </xdr:nvSpPr>
      <xdr:spPr>
        <a:xfrm>
          <a:off x="20383500" y="12998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61068</xdr:rowOff>
    </xdr:from>
    <xdr:ext cx="534377" cy="259045"/>
    <xdr:sp macro="" textlink="">
      <xdr:nvSpPr>
        <xdr:cNvPr id="853" name="テキスト ボックス 852"/>
        <xdr:cNvSpPr txBox="1"/>
      </xdr:nvSpPr>
      <xdr:spPr>
        <a:xfrm>
          <a:off x="20167111" y="130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125295</xdr:rowOff>
    </xdr:from>
    <xdr:to>
      <xdr:col>28</xdr:col>
      <xdr:colOff>365125</xdr:colOff>
      <xdr:row>76</xdr:row>
      <xdr:rowOff>55445</xdr:rowOff>
    </xdr:to>
    <xdr:sp macro="" textlink="">
      <xdr:nvSpPr>
        <xdr:cNvPr id="854" name="円/楕円 853"/>
        <xdr:cNvSpPr/>
      </xdr:nvSpPr>
      <xdr:spPr>
        <a:xfrm>
          <a:off x="19494500" y="129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46572</xdr:rowOff>
    </xdr:from>
    <xdr:ext cx="534377" cy="259045"/>
    <xdr:sp macro="" textlink="">
      <xdr:nvSpPr>
        <xdr:cNvPr id="855" name="テキスト ボックス 854"/>
        <xdr:cNvSpPr txBox="1"/>
      </xdr:nvSpPr>
      <xdr:spPr>
        <a:xfrm>
          <a:off x="19278111" y="1307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18481</xdr:rowOff>
    </xdr:from>
    <xdr:to>
      <xdr:col>27</xdr:col>
      <xdr:colOff>161925</xdr:colOff>
      <xdr:row>76</xdr:row>
      <xdr:rowOff>120081</xdr:rowOff>
    </xdr:to>
    <xdr:sp macro="" textlink="">
      <xdr:nvSpPr>
        <xdr:cNvPr id="856" name="円/楕円 855"/>
        <xdr:cNvSpPr/>
      </xdr:nvSpPr>
      <xdr:spPr>
        <a:xfrm>
          <a:off x="18605500" y="13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111208</xdr:rowOff>
    </xdr:from>
    <xdr:ext cx="534377" cy="259045"/>
    <xdr:sp macro="" textlink="">
      <xdr:nvSpPr>
        <xdr:cNvPr id="857" name="テキスト ボックス 856"/>
        <xdr:cNvSpPr txBox="1"/>
      </xdr:nvSpPr>
      <xdr:spPr>
        <a:xfrm>
          <a:off x="18389111" y="131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９１２，２１８円となっている。主な構成項目である人件費は、住民一人当たり１６９，８０９円となっており、前年度と比較すると１３．５％の増加となっている。今後は、行財政改革による効果的な職員配置等を積極的に行うとともに、民間でも実施可能な部分については、民間委託や指定管理者制度の導入を進め、類似団体内平均値の水準に近づくよう定員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121412</xdr:rowOff>
    </xdr:from>
    <xdr:to>
      <xdr:col>6</xdr:col>
      <xdr:colOff>511175</xdr:colOff>
      <xdr:row>34</xdr:row>
      <xdr:rowOff>140208</xdr:rowOff>
    </xdr:to>
    <xdr:cxnSp macro="">
      <xdr:nvCxnSpPr>
        <xdr:cNvPr id="61" name="直線コネクタ 60"/>
        <xdr:cNvCxnSpPr/>
      </xdr:nvCxnSpPr>
      <xdr:spPr>
        <a:xfrm flipV="1">
          <a:off x="3797300" y="5950712"/>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140208</xdr:rowOff>
    </xdr:from>
    <xdr:to>
      <xdr:col>5</xdr:col>
      <xdr:colOff>358775</xdr:colOff>
      <xdr:row>34</xdr:row>
      <xdr:rowOff>167640</xdr:rowOff>
    </xdr:to>
    <xdr:cxnSp macro="">
      <xdr:nvCxnSpPr>
        <xdr:cNvPr id="64" name="直線コネクタ 63"/>
        <xdr:cNvCxnSpPr/>
      </xdr:nvCxnSpPr>
      <xdr:spPr>
        <a:xfrm flipV="1">
          <a:off x="2908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117983</xdr:rowOff>
    </xdr:from>
    <xdr:to>
      <xdr:col>4</xdr:col>
      <xdr:colOff>155575</xdr:colOff>
      <xdr:row>34</xdr:row>
      <xdr:rowOff>167640</xdr:rowOff>
    </xdr:to>
    <xdr:cxnSp macro="">
      <xdr:nvCxnSpPr>
        <xdr:cNvPr id="67" name="直線コネクタ 66"/>
        <xdr:cNvCxnSpPr/>
      </xdr:nvCxnSpPr>
      <xdr:spPr>
        <a:xfrm>
          <a:off x="2019300" y="594728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68072</xdr:rowOff>
    </xdr:from>
    <xdr:to>
      <xdr:col>2</xdr:col>
      <xdr:colOff>638175</xdr:colOff>
      <xdr:row>34</xdr:row>
      <xdr:rowOff>117983</xdr:rowOff>
    </xdr:to>
    <xdr:cxnSp macro="">
      <xdr:nvCxnSpPr>
        <xdr:cNvPr id="70" name="直線コネクタ 69"/>
        <xdr:cNvCxnSpPr/>
      </xdr:nvCxnSpPr>
      <xdr:spPr>
        <a:xfrm>
          <a:off x="1130300" y="5725922"/>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70612</xdr:rowOff>
    </xdr:from>
    <xdr:to>
      <xdr:col>6</xdr:col>
      <xdr:colOff>561975</xdr:colOff>
      <xdr:row>35</xdr:row>
      <xdr:rowOff>762</xdr:rowOff>
    </xdr:to>
    <xdr:sp macro="" textlink="">
      <xdr:nvSpPr>
        <xdr:cNvPr id="80" name="円/楕円 79"/>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93489</xdr:rowOff>
    </xdr:from>
    <xdr:ext cx="534377" cy="259045"/>
    <xdr:sp macro="" textlink="">
      <xdr:nvSpPr>
        <xdr:cNvPr id="81" name="議会費該当値テキスト"/>
        <xdr:cNvSpPr txBox="1"/>
      </xdr:nvSpPr>
      <xdr:spPr>
        <a:xfrm>
          <a:off x="4686300" y="57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89408</xdr:rowOff>
    </xdr:from>
    <xdr:to>
      <xdr:col>5</xdr:col>
      <xdr:colOff>409575</xdr:colOff>
      <xdr:row>35</xdr:row>
      <xdr:rowOff>19558</xdr:rowOff>
    </xdr:to>
    <xdr:sp macro="" textlink="">
      <xdr:nvSpPr>
        <xdr:cNvPr id="82" name="円/楕円 81"/>
        <xdr:cNvSpPr/>
      </xdr:nvSpPr>
      <xdr:spPr>
        <a:xfrm>
          <a:off x="3746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36085</xdr:rowOff>
    </xdr:from>
    <xdr:ext cx="534377" cy="259045"/>
    <xdr:sp macro="" textlink="">
      <xdr:nvSpPr>
        <xdr:cNvPr id="83" name="テキスト ボックス 82"/>
        <xdr:cNvSpPr txBox="1"/>
      </xdr:nvSpPr>
      <xdr:spPr>
        <a:xfrm>
          <a:off x="3530111" y="56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116840</xdr:rowOff>
    </xdr:from>
    <xdr:to>
      <xdr:col>4</xdr:col>
      <xdr:colOff>206375</xdr:colOff>
      <xdr:row>35</xdr:row>
      <xdr:rowOff>46990</xdr:rowOff>
    </xdr:to>
    <xdr:sp macro="" textlink="">
      <xdr:nvSpPr>
        <xdr:cNvPr id="84" name="円/楕円 83"/>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63517</xdr:rowOff>
    </xdr:from>
    <xdr:ext cx="534377" cy="259045"/>
    <xdr:sp macro="" textlink="">
      <xdr:nvSpPr>
        <xdr:cNvPr id="85" name="テキスト ボックス 84"/>
        <xdr:cNvSpPr txBox="1"/>
      </xdr:nvSpPr>
      <xdr:spPr>
        <a:xfrm>
          <a:off x="2641111" y="57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67183</xdr:rowOff>
    </xdr:from>
    <xdr:to>
      <xdr:col>3</xdr:col>
      <xdr:colOff>3175</xdr:colOff>
      <xdr:row>34</xdr:row>
      <xdr:rowOff>168783</xdr:rowOff>
    </xdr:to>
    <xdr:sp macro="" textlink="">
      <xdr:nvSpPr>
        <xdr:cNvPr id="86" name="円/楕円 85"/>
        <xdr:cNvSpPr/>
      </xdr:nvSpPr>
      <xdr:spPr>
        <a:xfrm>
          <a:off x="196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13860</xdr:rowOff>
    </xdr:from>
    <xdr:ext cx="534377" cy="259045"/>
    <xdr:sp macro="" textlink="">
      <xdr:nvSpPr>
        <xdr:cNvPr id="87" name="テキスト ボックス 86"/>
        <xdr:cNvSpPr txBox="1"/>
      </xdr:nvSpPr>
      <xdr:spPr>
        <a:xfrm>
          <a:off x="1752111" y="5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17272</xdr:rowOff>
    </xdr:from>
    <xdr:to>
      <xdr:col>1</xdr:col>
      <xdr:colOff>485775</xdr:colOff>
      <xdr:row>33</xdr:row>
      <xdr:rowOff>118872</xdr:rowOff>
    </xdr:to>
    <xdr:sp macro="" textlink="">
      <xdr:nvSpPr>
        <xdr:cNvPr id="88" name="円/楕円 87"/>
        <xdr:cNvSpPr/>
      </xdr:nvSpPr>
      <xdr:spPr>
        <a:xfrm>
          <a:off x="1079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135399</xdr:rowOff>
    </xdr:from>
    <xdr:ext cx="534377" cy="259045"/>
    <xdr:sp macro="" textlink="">
      <xdr:nvSpPr>
        <xdr:cNvPr id="89" name="テキスト ボックス 88"/>
        <xdr:cNvSpPr txBox="1"/>
      </xdr:nvSpPr>
      <xdr:spPr>
        <a:xfrm>
          <a:off x="863111" y="54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60245</xdr:rowOff>
    </xdr:from>
    <xdr:to>
      <xdr:col>6</xdr:col>
      <xdr:colOff>511175</xdr:colOff>
      <xdr:row>58</xdr:row>
      <xdr:rowOff>3604</xdr:rowOff>
    </xdr:to>
    <xdr:cxnSp macro="">
      <xdr:nvCxnSpPr>
        <xdr:cNvPr id="120" name="直線コネクタ 119"/>
        <xdr:cNvCxnSpPr/>
      </xdr:nvCxnSpPr>
      <xdr:spPr>
        <a:xfrm flipV="1">
          <a:off x="3797300" y="9832895"/>
          <a:ext cx="838200" cy="1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150761</xdr:rowOff>
    </xdr:from>
    <xdr:to>
      <xdr:col>5</xdr:col>
      <xdr:colOff>358775</xdr:colOff>
      <xdr:row>58</xdr:row>
      <xdr:rowOff>3604</xdr:rowOff>
    </xdr:to>
    <xdr:cxnSp macro="">
      <xdr:nvCxnSpPr>
        <xdr:cNvPr id="123" name="直線コネクタ 122"/>
        <xdr:cNvCxnSpPr/>
      </xdr:nvCxnSpPr>
      <xdr:spPr>
        <a:xfrm>
          <a:off x="2908300" y="9923411"/>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138211</xdr:rowOff>
    </xdr:from>
    <xdr:to>
      <xdr:col>4</xdr:col>
      <xdr:colOff>155575</xdr:colOff>
      <xdr:row>57</xdr:row>
      <xdr:rowOff>150761</xdr:rowOff>
    </xdr:to>
    <xdr:cxnSp macro="">
      <xdr:nvCxnSpPr>
        <xdr:cNvPr id="126" name="直線コネクタ 125"/>
        <xdr:cNvCxnSpPr/>
      </xdr:nvCxnSpPr>
      <xdr:spPr>
        <a:xfrm>
          <a:off x="2019300" y="9910861"/>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138211</xdr:rowOff>
    </xdr:from>
    <xdr:to>
      <xdr:col>2</xdr:col>
      <xdr:colOff>638175</xdr:colOff>
      <xdr:row>57</xdr:row>
      <xdr:rowOff>166988</xdr:rowOff>
    </xdr:to>
    <xdr:cxnSp macro="">
      <xdr:nvCxnSpPr>
        <xdr:cNvPr id="129" name="直線コネクタ 128"/>
        <xdr:cNvCxnSpPr/>
      </xdr:nvCxnSpPr>
      <xdr:spPr>
        <a:xfrm flipV="1">
          <a:off x="1130300" y="9910861"/>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9445</xdr:rowOff>
    </xdr:from>
    <xdr:to>
      <xdr:col>6</xdr:col>
      <xdr:colOff>561975</xdr:colOff>
      <xdr:row>57</xdr:row>
      <xdr:rowOff>111045</xdr:rowOff>
    </xdr:to>
    <xdr:sp macro="" textlink="">
      <xdr:nvSpPr>
        <xdr:cNvPr id="139" name="円/楕円 138"/>
        <xdr:cNvSpPr/>
      </xdr:nvSpPr>
      <xdr:spPr>
        <a:xfrm>
          <a:off x="4584700" y="9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159322</xdr:rowOff>
    </xdr:from>
    <xdr:ext cx="599010" cy="259045"/>
    <xdr:sp macro="" textlink="">
      <xdr:nvSpPr>
        <xdr:cNvPr id="140" name="総務費該当値テキスト"/>
        <xdr:cNvSpPr txBox="1"/>
      </xdr:nvSpPr>
      <xdr:spPr>
        <a:xfrm>
          <a:off x="4686300" y="976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124254</xdr:rowOff>
    </xdr:from>
    <xdr:to>
      <xdr:col>5</xdr:col>
      <xdr:colOff>409575</xdr:colOff>
      <xdr:row>58</xdr:row>
      <xdr:rowOff>54404</xdr:rowOff>
    </xdr:to>
    <xdr:sp macro="" textlink="">
      <xdr:nvSpPr>
        <xdr:cNvPr id="141" name="円/楕円 140"/>
        <xdr:cNvSpPr/>
      </xdr:nvSpPr>
      <xdr:spPr>
        <a:xfrm>
          <a:off x="3746500" y="98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45531</xdr:rowOff>
    </xdr:from>
    <xdr:ext cx="534377" cy="259045"/>
    <xdr:sp macro="" textlink="">
      <xdr:nvSpPr>
        <xdr:cNvPr id="142" name="テキスト ボックス 141"/>
        <xdr:cNvSpPr txBox="1"/>
      </xdr:nvSpPr>
      <xdr:spPr>
        <a:xfrm>
          <a:off x="3530111" y="9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99961</xdr:rowOff>
    </xdr:from>
    <xdr:to>
      <xdr:col>4</xdr:col>
      <xdr:colOff>206375</xdr:colOff>
      <xdr:row>58</xdr:row>
      <xdr:rowOff>30111</xdr:rowOff>
    </xdr:to>
    <xdr:sp macro="" textlink="">
      <xdr:nvSpPr>
        <xdr:cNvPr id="143" name="円/楕円 142"/>
        <xdr:cNvSpPr/>
      </xdr:nvSpPr>
      <xdr:spPr>
        <a:xfrm>
          <a:off x="2857500" y="98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21238</xdr:rowOff>
    </xdr:from>
    <xdr:ext cx="534377" cy="259045"/>
    <xdr:sp macro="" textlink="">
      <xdr:nvSpPr>
        <xdr:cNvPr id="144" name="テキスト ボックス 143"/>
        <xdr:cNvSpPr txBox="1"/>
      </xdr:nvSpPr>
      <xdr:spPr>
        <a:xfrm>
          <a:off x="2641111" y="996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87411</xdr:rowOff>
    </xdr:from>
    <xdr:to>
      <xdr:col>3</xdr:col>
      <xdr:colOff>3175</xdr:colOff>
      <xdr:row>58</xdr:row>
      <xdr:rowOff>17561</xdr:rowOff>
    </xdr:to>
    <xdr:sp macro="" textlink="">
      <xdr:nvSpPr>
        <xdr:cNvPr id="145" name="円/楕円 144"/>
        <xdr:cNvSpPr/>
      </xdr:nvSpPr>
      <xdr:spPr>
        <a:xfrm>
          <a:off x="1968500" y="98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8688</xdr:rowOff>
    </xdr:from>
    <xdr:ext cx="534377" cy="259045"/>
    <xdr:sp macro="" textlink="">
      <xdr:nvSpPr>
        <xdr:cNvPr id="146" name="テキスト ボックス 145"/>
        <xdr:cNvSpPr txBox="1"/>
      </xdr:nvSpPr>
      <xdr:spPr>
        <a:xfrm>
          <a:off x="1752111" y="99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116188</xdr:rowOff>
    </xdr:from>
    <xdr:to>
      <xdr:col>1</xdr:col>
      <xdr:colOff>485775</xdr:colOff>
      <xdr:row>58</xdr:row>
      <xdr:rowOff>46338</xdr:rowOff>
    </xdr:to>
    <xdr:sp macro="" textlink="">
      <xdr:nvSpPr>
        <xdr:cNvPr id="147" name="円/楕円 146"/>
        <xdr:cNvSpPr/>
      </xdr:nvSpPr>
      <xdr:spPr>
        <a:xfrm>
          <a:off x="1079500" y="98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37465</xdr:rowOff>
    </xdr:from>
    <xdr:ext cx="534377" cy="259045"/>
    <xdr:sp macro="" textlink="">
      <xdr:nvSpPr>
        <xdr:cNvPr id="148" name="テキスト ボックス 147"/>
        <xdr:cNvSpPr txBox="1"/>
      </xdr:nvSpPr>
      <xdr:spPr>
        <a:xfrm>
          <a:off x="863111" y="99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136275</xdr:rowOff>
    </xdr:from>
    <xdr:to>
      <xdr:col>6</xdr:col>
      <xdr:colOff>511175</xdr:colOff>
      <xdr:row>77</xdr:row>
      <xdr:rowOff>35916</xdr:rowOff>
    </xdr:to>
    <xdr:cxnSp macro="">
      <xdr:nvCxnSpPr>
        <xdr:cNvPr id="176" name="直線コネクタ 175"/>
        <xdr:cNvCxnSpPr/>
      </xdr:nvCxnSpPr>
      <xdr:spPr>
        <a:xfrm flipV="1">
          <a:off x="3797300" y="13166475"/>
          <a:ext cx="838200" cy="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165271</xdr:rowOff>
    </xdr:from>
    <xdr:to>
      <xdr:col>5</xdr:col>
      <xdr:colOff>358775</xdr:colOff>
      <xdr:row>77</xdr:row>
      <xdr:rowOff>35916</xdr:rowOff>
    </xdr:to>
    <xdr:cxnSp macro="">
      <xdr:nvCxnSpPr>
        <xdr:cNvPr id="179" name="直線コネクタ 178"/>
        <xdr:cNvCxnSpPr/>
      </xdr:nvCxnSpPr>
      <xdr:spPr>
        <a:xfrm>
          <a:off x="2908300" y="13195471"/>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165271</xdr:rowOff>
    </xdr:from>
    <xdr:to>
      <xdr:col>4</xdr:col>
      <xdr:colOff>155575</xdr:colOff>
      <xdr:row>77</xdr:row>
      <xdr:rowOff>100271</xdr:rowOff>
    </xdr:to>
    <xdr:cxnSp macro="">
      <xdr:nvCxnSpPr>
        <xdr:cNvPr id="182" name="直線コネクタ 181"/>
        <xdr:cNvCxnSpPr/>
      </xdr:nvCxnSpPr>
      <xdr:spPr>
        <a:xfrm flipV="1">
          <a:off x="2019300" y="13195471"/>
          <a:ext cx="889000" cy="10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100271</xdr:rowOff>
    </xdr:from>
    <xdr:to>
      <xdr:col>2</xdr:col>
      <xdr:colOff>638175</xdr:colOff>
      <xdr:row>77</xdr:row>
      <xdr:rowOff>112781</xdr:rowOff>
    </xdr:to>
    <xdr:cxnSp macro="">
      <xdr:nvCxnSpPr>
        <xdr:cNvPr id="185" name="直線コネクタ 184"/>
        <xdr:cNvCxnSpPr/>
      </xdr:nvCxnSpPr>
      <xdr:spPr>
        <a:xfrm flipV="1">
          <a:off x="1130300" y="13301921"/>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85475</xdr:rowOff>
    </xdr:from>
    <xdr:to>
      <xdr:col>6</xdr:col>
      <xdr:colOff>561975</xdr:colOff>
      <xdr:row>77</xdr:row>
      <xdr:rowOff>15625</xdr:rowOff>
    </xdr:to>
    <xdr:sp macro="" textlink="">
      <xdr:nvSpPr>
        <xdr:cNvPr id="195" name="円/楕円 194"/>
        <xdr:cNvSpPr/>
      </xdr:nvSpPr>
      <xdr:spPr>
        <a:xfrm>
          <a:off x="4584700" y="131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108352</xdr:rowOff>
    </xdr:from>
    <xdr:ext cx="599010" cy="259045"/>
    <xdr:sp macro="" textlink="">
      <xdr:nvSpPr>
        <xdr:cNvPr id="196" name="民生費該当値テキスト"/>
        <xdr:cNvSpPr txBox="1"/>
      </xdr:nvSpPr>
      <xdr:spPr>
        <a:xfrm>
          <a:off x="4686300" y="1296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156566</xdr:rowOff>
    </xdr:from>
    <xdr:to>
      <xdr:col>5</xdr:col>
      <xdr:colOff>409575</xdr:colOff>
      <xdr:row>77</xdr:row>
      <xdr:rowOff>86716</xdr:rowOff>
    </xdr:to>
    <xdr:sp macro="" textlink="">
      <xdr:nvSpPr>
        <xdr:cNvPr id="197" name="円/楕円 196"/>
        <xdr:cNvSpPr/>
      </xdr:nvSpPr>
      <xdr:spPr>
        <a:xfrm>
          <a:off x="3746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77843</xdr:rowOff>
    </xdr:from>
    <xdr:ext cx="599010" cy="259045"/>
    <xdr:sp macro="" textlink="">
      <xdr:nvSpPr>
        <xdr:cNvPr id="198" name="テキスト ボックス 197"/>
        <xdr:cNvSpPr txBox="1"/>
      </xdr:nvSpPr>
      <xdr:spPr>
        <a:xfrm>
          <a:off x="3497794"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114471</xdr:rowOff>
    </xdr:from>
    <xdr:to>
      <xdr:col>4</xdr:col>
      <xdr:colOff>206375</xdr:colOff>
      <xdr:row>77</xdr:row>
      <xdr:rowOff>44621</xdr:rowOff>
    </xdr:to>
    <xdr:sp macro="" textlink="">
      <xdr:nvSpPr>
        <xdr:cNvPr id="199" name="円/楕円 198"/>
        <xdr:cNvSpPr/>
      </xdr:nvSpPr>
      <xdr:spPr>
        <a:xfrm>
          <a:off x="2857500" y="13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61148</xdr:rowOff>
    </xdr:from>
    <xdr:ext cx="599010" cy="259045"/>
    <xdr:sp macro="" textlink="">
      <xdr:nvSpPr>
        <xdr:cNvPr id="200" name="テキスト ボックス 199"/>
        <xdr:cNvSpPr txBox="1"/>
      </xdr:nvSpPr>
      <xdr:spPr>
        <a:xfrm>
          <a:off x="2608794" y="1291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49471</xdr:rowOff>
    </xdr:from>
    <xdr:to>
      <xdr:col>3</xdr:col>
      <xdr:colOff>3175</xdr:colOff>
      <xdr:row>77</xdr:row>
      <xdr:rowOff>151071</xdr:rowOff>
    </xdr:to>
    <xdr:sp macro="" textlink="">
      <xdr:nvSpPr>
        <xdr:cNvPr id="201" name="円/楕円 200"/>
        <xdr:cNvSpPr/>
      </xdr:nvSpPr>
      <xdr:spPr>
        <a:xfrm>
          <a:off x="1968500" y="132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142198</xdr:rowOff>
    </xdr:from>
    <xdr:ext cx="599010" cy="259045"/>
    <xdr:sp macro="" textlink="">
      <xdr:nvSpPr>
        <xdr:cNvPr id="202" name="テキスト ボックス 201"/>
        <xdr:cNvSpPr txBox="1"/>
      </xdr:nvSpPr>
      <xdr:spPr>
        <a:xfrm>
          <a:off x="1719794" y="1334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61981</xdr:rowOff>
    </xdr:from>
    <xdr:to>
      <xdr:col>1</xdr:col>
      <xdr:colOff>485775</xdr:colOff>
      <xdr:row>77</xdr:row>
      <xdr:rowOff>163581</xdr:rowOff>
    </xdr:to>
    <xdr:sp macro="" textlink="">
      <xdr:nvSpPr>
        <xdr:cNvPr id="203" name="円/楕円 202"/>
        <xdr:cNvSpPr/>
      </xdr:nvSpPr>
      <xdr:spPr>
        <a:xfrm>
          <a:off x="1079500" y="132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154708</xdr:rowOff>
    </xdr:from>
    <xdr:ext cx="599010" cy="259045"/>
    <xdr:sp macro="" textlink="">
      <xdr:nvSpPr>
        <xdr:cNvPr id="204" name="テキスト ボックス 203"/>
        <xdr:cNvSpPr txBox="1"/>
      </xdr:nvSpPr>
      <xdr:spPr>
        <a:xfrm>
          <a:off x="830794" y="1335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108831</xdr:rowOff>
    </xdr:from>
    <xdr:to>
      <xdr:col>6</xdr:col>
      <xdr:colOff>511175</xdr:colOff>
      <xdr:row>96</xdr:row>
      <xdr:rowOff>78823</xdr:rowOff>
    </xdr:to>
    <xdr:cxnSp macro="">
      <xdr:nvCxnSpPr>
        <xdr:cNvPr id="231" name="直線コネクタ 230"/>
        <xdr:cNvCxnSpPr/>
      </xdr:nvCxnSpPr>
      <xdr:spPr>
        <a:xfrm flipV="1">
          <a:off x="3797300" y="16396581"/>
          <a:ext cx="838200" cy="1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78823</xdr:rowOff>
    </xdr:from>
    <xdr:to>
      <xdr:col>5</xdr:col>
      <xdr:colOff>358775</xdr:colOff>
      <xdr:row>96</xdr:row>
      <xdr:rowOff>106699</xdr:rowOff>
    </xdr:to>
    <xdr:cxnSp macro="">
      <xdr:nvCxnSpPr>
        <xdr:cNvPr id="234" name="直線コネクタ 233"/>
        <xdr:cNvCxnSpPr/>
      </xdr:nvCxnSpPr>
      <xdr:spPr>
        <a:xfrm flipV="1">
          <a:off x="2908300" y="16538023"/>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87931</xdr:rowOff>
    </xdr:from>
    <xdr:to>
      <xdr:col>4</xdr:col>
      <xdr:colOff>155575</xdr:colOff>
      <xdr:row>96</xdr:row>
      <xdr:rowOff>106699</xdr:rowOff>
    </xdr:to>
    <xdr:cxnSp macro="">
      <xdr:nvCxnSpPr>
        <xdr:cNvPr id="237" name="直線コネクタ 236"/>
        <xdr:cNvCxnSpPr/>
      </xdr:nvCxnSpPr>
      <xdr:spPr>
        <a:xfrm>
          <a:off x="2019300" y="1654713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87931</xdr:rowOff>
    </xdr:from>
    <xdr:to>
      <xdr:col>2</xdr:col>
      <xdr:colOff>638175</xdr:colOff>
      <xdr:row>96</xdr:row>
      <xdr:rowOff>132042</xdr:rowOff>
    </xdr:to>
    <xdr:cxnSp macro="">
      <xdr:nvCxnSpPr>
        <xdr:cNvPr id="240" name="直線コネクタ 239"/>
        <xdr:cNvCxnSpPr/>
      </xdr:nvCxnSpPr>
      <xdr:spPr>
        <a:xfrm flipV="1">
          <a:off x="1130300" y="16547131"/>
          <a:ext cx="889000" cy="4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58031</xdr:rowOff>
    </xdr:from>
    <xdr:to>
      <xdr:col>6</xdr:col>
      <xdr:colOff>561975</xdr:colOff>
      <xdr:row>95</xdr:row>
      <xdr:rowOff>159631</xdr:rowOff>
    </xdr:to>
    <xdr:sp macro="" textlink="">
      <xdr:nvSpPr>
        <xdr:cNvPr id="250" name="円/楕円 249"/>
        <xdr:cNvSpPr/>
      </xdr:nvSpPr>
      <xdr:spPr>
        <a:xfrm>
          <a:off x="4584700" y="163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80908</xdr:rowOff>
    </xdr:from>
    <xdr:ext cx="599010" cy="259045"/>
    <xdr:sp macro="" textlink="">
      <xdr:nvSpPr>
        <xdr:cNvPr id="251" name="衛生費該当値テキスト"/>
        <xdr:cNvSpPr txBox="1"/>
      </xdr:nvSpPr>
      <xdr:spPr>
        <a:xfrm>
          <a:off x="4686300" y="1619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28023</xdr:rowOff>
    </xdr:from>
    <xdr:to>
      <xdr:col>5</xdr:col>
      <xdr:colOff>409575</xdr:colOff>
      <xdr:row>96</xdr:row>
      <xdr:rowOff>129623</xdr:rowOff>
    </xdr:to>
    <xdr:sp macro="" textlink="">
      <xdr:nvSpPr>
        <xdr:cNvPr id="252" name="円/楕円 251"/>
        <xdr:cNvSpPr/>
      </xdr:nvSpPr>
      <xdr:spPr>
        <a:xfrm>
          <a:off x="3746500" y="164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146150</xdr:rowOff>
    </xdr:from>
    <xdr:ext cx="534377" cy="259045"/>
    <xdr:sp macro="" textlink="">
      <xdr:nvSpPr>
        <xdr:cNvPr id="253" name="テキスト ボックス 252"/>
        <xdr:cNvSpPr txBox="1"/>
      </xdr:nvSpPr>
      <xdr:spPr>
        <a:xfrm>
          <a:off x="3530111" y="162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55899</xdr:rowOff>
    </xdr:from>
    <xdr:to>
      <xdr:col>4</xdr:col>
      <xdr:colOff>206375</xdr:colOff>
      <xdr:row>96</xdr:row>
      <xdr:rowOff>157499</xdr:rowOff>
    </xdr:to>
    <xdr:sp macro="" textlink="">
      <xdr:nvSpPr>
        <xdr:cNvPr id="254" name="円/楕円 253"/>
        <xdr:cNvSpPr/>
      </xdr:nvSpPr>
      <xdr:spPr>
        <a:xfrm>
          <a:off x="2857500" y="165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2576</xdr:rowOff>
    </xdr:from>
    <xdr:ext cx="534377" cy="259045"/>
    <xdr:sp macro="" textlink="">
      <xdr:nvSpPr>
        <xdr:cNvPr id="255" name="テキスト ボックス 254"/>
        <xdr:cNvSpPr txBox="1"/>
      </xdr:nvSpPr>
      <xdr:spPr>
        <a:xfrm>
          <a:off x="2641111" y="162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37131</xdr:rowOff>
    </xdr:from>
    <xdr:to>
      <xdr:col>3</xdr:col>
      <xdr:colOff>3175</xdr:colOff>
      <xdr:row>96</xdr:row>
      <xdr:rowOff>138731</xdr:rowOff>
    </xdr:to>
    <xdr:sp macro="" textlink="">
      <xdr:nvSpPr>
        <xdr:cNvPr id="256" name="円/楕円 255"/>
        <xdr:cNvSpPr/>
      </xdr:nvSpPr>
      <xdr:spPr>
        <a:xfrm>
          <a:off x="1968500" y="164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155258</xdr:rowOff>
    </xdr:from>
    <xdr:ext cx="534377" cy="259045"/>
    <xdr:sp macro="" textlink="">
      <xdr:nvSpPr>
        <xdr:cNvPr id="257" name="テキスト ボックス 256"/>
        <xdr:cNvSpPr txBox="1"/>
      </xdr:nvSpPr>
      <xdr:spPr>
        <a:xfrm>
          <a:off x="1752111" y="162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81242</xdr:rowOff>
    </xdr:from>
    <xdr:to>
      <xdr:col>1</xdr:col>
      <xdr:colOff>485775</xdr:colOff>
      <xdr:row>97</xdr:row>
      <xdr:rowOff>11392</xdr:rowOff>
    </xdr:to>
    <xdr:sp macro="" textlink="">
      <xdr:nvSpPr>
        <xdr:cNvPr id="258" name="円/楕円 257"/>
        <xdr:cNvSpPr/>
      </xdr:nvSpPr>
      <xdr:spPr>
        <a:xfrm>
          <a:off x="1079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27919</xdr:rowOff>
    </xdr:from>
    <xdr:ext cx="534377" cy="259045"/>
    <xdr:sp macro="" textlink="">
      <xdr:nvSpPr>
        <xdr:cNvPr id="259" name="テキスト ボックス 258"/>
        <xdr:cNvSpPr txBox="1"/>
      </xdr:nvSpPr>
      <xdr:spPr>
        <a:xfrm>
          <a:off x="863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161371</xdr:rowOff>
    </xdr:from>
    <xdr:to>
      <xdr:col>15</xdr:col>
      <xdr:colOff>180975</xdr:colOff>
      <xdr:row>38</xdr:row>
      <xdr:rowOff>81452</xdr:rowOff>
    </xdr:to>
    <xdr:cxnSp macro="">
      <xdr:nvCxnSpPr>
        <xdr:cNvPr id="286" name="直線コネクタ 285"/>
        <xdr:cNvCxnSpPr/>
      </xdr:nvCxnSpPr>
      <xdr:spPr>
        <a:xfrm>
          <a:off x="9639300" y="6333571"/>
          <a:ext cx="838200" cy="2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161371</xdr:rowOff>
    </xdr:from>
    <xdr:to>
      <xdr:col>14</xdr:col>
      <xdr:colOff>28575</xdr:colOff>
      <xdr:row>38</xdr:row>
      <xdr:rowOff>46020</xdr:rowOff>
    </xdr:to>
    <xdr:cxnSp macro="">
      <xdr:nvCxnSpPr>
        <xdr:cNvPr id="289" name="直線コネクタ 288"/>
        <xdr:cNvCxnSpPr/>
      </xdr:nvCxnSpPr>
      <xdr:spPr>
        <a:xfrm flipV="1">
          <a:off x="8750300" y="6333571"/>
          <a:ext cx="889000" cy="2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40945</xdr:rowOff>
    </xdr:from>
    <xdr:to>
      <xdr:col>12</xdr:col>
      <xdr:colOff>511175</xdr:colOff>
      <xdr:row>38</xdr:row>
      <xdr:rowOff>46020</xdr:rowOff>
    </xdr:to>
    <xdr:cxnSp macro="">
      <xdr:nvCxnSpPr>
        <xdr:cNvPr id="292" name="直線コネクタ 291"/>
        <xdr:cNvCxnSpPr/>
      </xdr:nvCxnSpPr>
      <xdr:spPr>
        <a:xfrm>
          <a:off x="7861300" y="655604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130602</xdr:rowOff>
    </xdr:from>
    <xdr:to>
      <xdr:col>11</xdr:col>
      <xdr:colOff>307975</xdr:colOff>
      <xdr:row>38</xdr:row>
      <xdr:rowOff>40945</xdr:rowOff>
    </xdr:to>
    <xdr:cxnSp macro="">
      <xdr:nvCxnSpPr>
        <xdr:cNvPr id="295" name="直線コネクタ 294"/>
        <xdr:cNvCxnSpPr/>
      </xdr:nvCxnSpPr>
      <xdr:spPr>
        <a:xfrm>
          <a:off x="6972300" y="6474252"/>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30652</xdr:rowOff>
    </xdr:from>
    <xdr:to>
      <xdr:col>15</xdr:col>
      <xdr:colOff>231775</xdr:colOff>
      <xdr:row>38</xdr:row>
      <xdr:rowOff>132252</xdr:rowOff>
    </xdr:to>
    <xdr:sp macro="" textlink="">
      <xdr:nvSpPr>
        <xdr:cNvPr id="305" name="円/楕円 304"/>
        <xdr:cNvSpPr/>
      </xdr:nvSpPr>
      <xdr:spPr>
        <a:xfrm>
          <a:off x="104267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161480</xdr:rowOff>
    </xdr:from>
    <xdr:ext cx="469744" cy="259045"/>
    <xdr:sp macro="" textlink="">
      <xdr:nvSpPr>
        <xdr:cNvPr id="306" name="労働費該当値テキスト"/>
        <xdr:cNvSpPr txBox="1"/>
      </xdr:nvSpPr>
      <xdr:spPr>
        <a:xfrm>
          <a:off x="10528300" y="633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110571</xdr:rowOff>
    </xdr:from>
    <xdr:to>
      <xdr:col>14</xdr:col>
      <xdr:colOff>79375</xdr:colOff>
      <xdr:row>37</xdr:row>
      <xdr:rowOff>40721</xdr:rowOff>
    </xdr:to>
    <xdr:sp macro="" textlink="">
      <xdr:nvSpPr>
        <xdr:cNvPr id="307" name="円/楕円 306"/>
        <xdr:cNvSpPr/>
      </xdr:nvSpPr>
      <xdr:spPr>
        <a:xfrm>
          <a:off x="9588500" y="62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57248</xdr:rowOff>
    </xdr:from>
    <xdr:ext cx="469744" cy="259045"/>
    <xdr:sp macro="" textlink="">
      <xdr:nvSpPr>
        <xdr:cNvPr id="308" name="テキスト ボックス 307"/>
        <xdr:cNvSpPr txBox="1"/>
      </xdr:nvSpPr>
      <xdr:spPr>
        <a:xfrm>
          <a:off x="9404427" y="60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166670</xdr:rowOff>
    </xdr:from>
    <xdr:to>
      <xdr:col>12</xdr:col>
      <xdr:colOff>561975</xdr:colOff>
      <xdr:row>38</xdr:row>
      <xdr:rowOff>96820</xdr:rowOff>
    </xdr:to>
    <xdr:sp macro="" textlink="">
      <xdr:nvSpPr>
        <xdr:cNvPr id="309" name="円/楕円 308"/>
        <xdr:cNvSpPr/>
      </xdr:nvSpPr>
      <xdr:spPr>
        <a:xfrm>
          <a:off x="8699500" y="65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87947</xdr:rowOff>
    </xdr:from>
    <xdr:ext cx="469744" cy="259045"/>
    <xdr:sp macro="" textlink="">
      <xdr:nvSpPr>
        <xdr:cNvPr id="310" name="テキスト ボックス 309"/>
        <xdr:cNvSpPr txBox="1"/>
      </xdr:nvSpPr>
      <xdr:spPr>
        <a:xfrm>
          <a:off x="8515427" y="660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161595</xdr:rowOff>
    </xdr:from>
    <xdr:to>
      <xdr:col>11</xdr:col>
      <xdr:colOff>358775</xdr:colOff>
      <xdr:row>38</xdr:row>
      <xdr:rowOff>91745</xdr:rowOff>
    </xdr:to>
    <xdr:sp macro="" textlink="">
      <xdr:nvSpPr>
        <xdr:cNvPr id="311" name="円/楕円 310"/>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82872</xdr:rowOff>
    </xdr:from>
    <xdr:ext cx="469744" cy="259045"/>
    <xdr:sp macro="" textlink="">
      <xdr:nvSpPr>
        <xdr:cNvPr id="312" name="テキスト ボックス 311"/>
        <xdr:cNvSpPr txBox="1"/>
      </xdr:nvSpPr>
      <xdr:spPr>
        <a:xfrm>
          <a:off x="7626427" y="65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79802</xdr:rowOff>
    </xdr:from>
    <xdr:to>
      <xdr:col>10</xdr:col>
      <xdr:colOff>155575</xdr:colOff>
      <xdr:row>38</xdr:row>
      <xdr:rowOff>9951</xdr:rowOff>
    </xdr:to>
    <xdr:sp macro="" textlink="">
      <xdr:nvSpPr>
        <xdr:cNvPr id="313" name="円/楕円 312"/>
        <xdr:cNvSpPr/>
      </xdr:nvSpPr>
      <xdr:spPr>
        <a:xfrm>
          <a:off x="6921500" y="64234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1079</xdr:rowOff>
    </xdr:from>
    <xdr:ext cx="469744" cy="259045"/>
    <xdr:sp macro="" textlink="">
      <xdr:nvSpPr>
        <xdr:cNvPr id="314" name="テキスト ボックス 313"/>
        <xdr:cNvSpPr txBox="1"/>
      </xdr:nvSpPr>
      <xdr:spPr>
        <a:xfrm>
          <a:off x="6737427" y="65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161901</xdr:rowOff>
    </xdr:from>
    <xdr:to>
      <xdr:col>15</xdr:col>
      <xdr:colOff>180975</xdr:colOff>
      <xdr:row>57</xdr:row>
      <xdr:rowOff>87430</xdr:rowOff>
    </xdr:to>
    <xdr:cxnSp macro="">
      <xdr:nvCxnSpPr>
        <xdr:cNvPr id="343" name="直線コネクタ 342"/>
        <xdr:cNvCxnSpPr/>
      </xdr:nvCxnSpPr>
      <xdr:spPr>
        <a:xfrm>
          <a:off x="9639300" y="9763101"/>
          <a:ext cx="838200" cy="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161901</xdr:rowOff>
    </xdr:from>
    <xdr:to>
      <xdr:col>14</xdr:col>
      <xdr:colOff>28575</xdr:colOff>
      <xdr:row>57</xdr:row>
      <xdr:rowOff>28501</xdr:rowOff>
    </xdr:to>
    <xdr:cxnSp macro="">
      <xdr:nvCxnSpPr>
        <xdr:cNvPr id="346" name="直線コネクタ 345"/>
        <xdr:cNvCxnSpPr/>
      </xdr:nvCxnSpPr>
      <xdr:spPr>
        <a:xfrm flipV="1">
          <a:off x="8750300" y="9763101"/>
          <a:ext cx="889000" cy="3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28501</xdr:rowOff>
    </xdr:from>
    <xdr:to>
      <xdr:col>12</xdr:col>
      <xdr:colOff>511175</xdr:colOff>
      <xdr:row>57</xdr:row>
      <xdr:rowOff>87537</xdr:rowOff>
    </xdr:to>
    <xdr:cxnSp macro="">
      <xdr:nvCxnSpPr>
        <xdr:cNvPr id="349" name="直線コネクタ 348"/>
        <xdr:cNvCxnSpPr/>
      </xdr:nvCxnSpPr>
      <xdr:spPr>
        <a:xfrm flipV="1">
          <a:off x="7861300" y="9801151"/>
          <a:ext cx="889000" cy="5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87537</xdr:rowOff>
    </xdr:from>
    <xdr:to>
      <xdr:col>11</xdr:col>
      <xdr:colOff>307975</xdr:colOff>
      <xdr:row>57</xdr:row>
      <xdr:rowOff>123515</xdr:rowOff>
    </xdr:to>
    <xdr:cxnSp macro="">
      <xdr:nvCxnSpPr>
        <xdr:cNvPr id="352" name="直線コネクタ 351"/>
        <xdr:cNvCxnSpPr/>
      </xdr:nvCxnSpPr>
      <xdr:spPr>
        <a:xfrm flipV="1">
          <a:off x="6972300" y="9860187"/>
          <a:ext cx="889000" cy="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36630</xdr:rowOff>
    </xdr:from>
    <xdr:to>
      <xdr:col>15</xdr:col>
      <xdr:colOff>231775</xdr:colOff>
      <xdr:row>57</xdr:row>
      <xdr:rowOff>138230</xdr:rowOff>
    </xdr:to>
    <xdr:sp macro="" textlink="">
      <xdr:nvSpPr>
        <xdr:cNvPr id="362" name="円/楕円 361"/>
        <xdr:cNvSpPr/>
      </xdr:nvSpPr>
      <xdr:spPr>
        <a:xfrm>
          <a:off x="10426700" y="98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15057</xdr:rowOff>
    </xdr:from>
    <xdr:ext cx="534377" cy="259045"/>
    <xdr:sp macro="" textlink="">
      <xdr:nvSpPr>
        <xdr:cNvPr id="363" name="農林水産業費該当値テキスト"/>
        <xdr:cNvSpPr txBox="1"/>
      </xdr:nvSpPr>
      <xdr:spPr>
        <a:xfrm>
          <a:off x="10528300" y="97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78,719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111101</xdr:rowOff>
    </xdr:from>
    <xdr:to>
      <xdr:col>14</xdr:col>
      <xdr:colOff>79375</xdr:colOff>
      <xdr:row>57</xdr:row>
      <xdr:rowOff>41251</xdr:rowOff>
    </xdr:to>
    <xdr:sp macro="" textlink="">
      <xdr:nvSpPr>
        <xdr:cNvPr id="364" name="円/楕円 363"/>
        <xdr:cNvSpPr/>
      </xdr:nvSpPr>
      <xdr:spPr>
        <a:xfrm>
          <a:off x="9588500" y="97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57778</xdr:rowOff>
    </xdr:from>
    <xdr:ext cx="599010" cy="259045"/>
    <xdr:sp macro="" textlink="">
      <xdr:nvSpPr>
        <xdr:cNvPr id="365" name="テキスト ボックス 364"/>
        <xdr:cNvSpPr txBox="1"/>
      </xdr:nvSpPr>
      <xdr:spPr>
        <a:xfrm>
          <a:off x="9339794" y="948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149151</xdr:rowOff>
    </xdr:from>
    <xdr:to>
      <xdr:col>12</xdr:col>
      <xdr:colOff>561975</xdr:colOff>
      <xdr:row>57</xdr:row>
      <xdr:rowOff>79301</xdr:rowOff>
    </xdr:to>
    <xdr:sp macro="" textlink="">
      <xdr:nvSpPr>
        <xdr:cNvPr id="366" name="円/楕円 365"/>
        <xdr:cNvSpPr/>
      </xdr:nvSpPr>
      <xdr:spPr>
        <a:xfrm>
          <a:off x="8699500" y="97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95828</xdr:rowOff>
    </xdr:from>
    <xdr:ext cx="534377" cy="259045"/>
    <xdr:sp macro="" textlink="">
      <xdr:nvSpPr>
        <xdr:cNvPr id="367" name="テキスト ボックス 366"/>
        <xdr:cNvSpPr txBox="1"/>
      </xdr:nvSpPr>
      <xdr:spPr>
        <a:xfrm>
          <a:off x="8483111" y="95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36737</xdr:rowOff>
    </xdr:from>
    <xdr:to>
      <xdr:col>11</xdr:col>
      <xdr:colOff>358775</xdr:colOff>
      <xdr:row>57</xdr:row>
      <xdr:rowOff>138337</xdr:rowOff>
    </xdr:to>
    <xdr:sp macro="" textlink="">
      <xdr:nvSpPr>
        <xdr:cNvPr id="368" name="円/楕円 367"/>
        <xdr:cNvSpPr/>
      </xdr:nvSpPr>
      <xdr:spPr>
        <a:xfrm>
          <a:off x="7810500" y="98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129464</xdr:rowOff>
    </xdr:from>
    <xdr:ext cx="534377" cy="259045"/>
    <xdr:sp macro="" textlink="">
      <xdr:nvSpPr>
        <xdr:cNvPr id="369" name="テキスト ボックス 368"/>
        <xdr:cNvSpPr txBox="1"/>
      </xdr:nvSpPr>
      <xdr:spPr>
        <a:xfrm>
          <a:off x="7594111" y="99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72715</xdr:rowOff>
    </xdr:from>
    <xdr:to>
      <xdr:col>10</xdr:col>
      <xdr:colOff>155575</xdr:colOff>
      <xdr:row>58</xdr:row>
      <xdr:rowOff>2865</xdr:rowOff>
    </xdr:to>
    <xdr:sp macro="" textlink="">
      <xdr:nvSpPr>
        <xdr:cNvPr id="370" name="円/楕円 369"/>
        <xdr:cNvSpPr/>
      </xdr:nvSpPr>
      <xdr:spPr>
        <a:xfrm>
          <a:off x="6921500" y="98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165442</xdr:rowOff>
    </xdr:from>
    <xdr:ext cx="534377" cy="259045"/>
    <xdr:sp macro="" textlink="">
      <xdr:nvSpPr>
        <xdr:cNvPr id="371" name="テキスト ボックス 370"/>
        <xdr:cNvSpPr txBox="1"/>
      </xdr:nvSpPr>
      <xdr:spPr>
        <a:xfrm>
          <a:off x="6705111" y="99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128639</xdr:rowOff>
    </xdr:from>
    <xdr:to>
      <xdr:col>15</xdr:col>
      <xdr:colOff>180975</xdr:colOff>
      <xdr:row>78</xdr:row>
      <xdr:rowOff>17996</xdr:rowOff>
    </xdr:to>
    <xdr:cxnSp macro="">
      <xdr:nvCxnSpPr>
        <xdr:cNvPr id="400" name="直線コネクタ 399"/>
        <xdr:cNvCxnSpPr/>
      </xdr:nvCxnSpPr>
      <xdr:spPr>
        <a:xfrm>
          <a:off x="9639300" y="13330289"/>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71120</xdr:rowOff>
    </xdr:from>
    <xdr:to>
      <xdr:col>14</xdr:col>
      <xdr:colOff>28575</xdr:colOff>
      <xdr:row>77</xdr:row>
      <xdr:rowOff>128639</xdr:rowOff>
    </xdr:to>
    <xdr:cxnSp macro="">
      <xdr:nvCxnSpPr>
        <xdr:cNvPr id="403" name="直線コネクタ 402"/>
        <xdr:cNvCxnSpPr/>
      </xdr:nvCxnSpPr>
      <xdr:spPr>
        <a:xfrm>
          <a:off x="8750300" y="13272770"/>
          <a:ext cx="889000" cy="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71120</xdr:rowOff>
    </xdr:from>
    <xdr:to>
      <xdr:col>12</xdr:col>
      <xdr:colOff>511175</xdr:colOff>
      <xdr:row>78</xdr:row>
      <xdr:rowOff>6414</xdr:rowOff>
    </xdr:to>
    <xdr:cxnSp macro="">
      <xdr:nvCxnSpPr>
        <xdr:cNvPr id="406" name="直線コネクタ 405"/>
        <xdr:cNvCxnSpPr/>
      </xdr:nvCxnSpPr>
      <xdr:spPr>
        <a:xfrm flipV="1">
          <a:off x="7861300" y="13272770"/>
          <a:ext cx="889000" cy="10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6414</xdr:rowOff>
    </xdr:from>
    <xdr:to>
      <xdr:col>11</xdr:col>
      <xdr:colOff>307975</xdr:colOff>
      <xdr:row>78</xdr:row>
      <xdr:rowOff>108801</xdr:rowOff>
    </xdr:to>
    <xdr:cxnSp macro="">
      <xdr:nvCxnSpPr>
        <xdr:cNvPr id="409" name="直線コネクタ 408"/>
        <xdr:cNvCxnSpPr/>
      </xdr:nvCxnSpPr>
      <xdr:spPr>
        <a:xfrm flipV="1">
          <a:off x="6972300" y="13379514"/>
          <a:ext cx="889000" cy="1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138646</xdr:rowOff>
    </xdr:from>
    <xdr:to>
      <xdr:col>15</xdr:col>
      <xdr:colOff>231775</xdr:colOff>
      <xdr:row>78</xdr:row>
      <xdr:rowOff>68796</xdr:rowOff>
    </xdr:to>
    <xdr:sp macro="" textlink="">
      <xdr:nvSpPr>
        <xdr:cNvPr id="419" name="円/楕円 418"/>
        <xdr:cNvSpPr/>
      </xdr:nvSpPr>
      <xdr:spPr>
        <a:xfrm>
          <a:off x="10426700" y="133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117073</xdr:rowOff>
    </xdr:from>
    <xdr:ext cx="534377" cy="259045"/>
    <xdr:sp macro="" textlink="">
      <xdr:nvSpPr>
        <xdr:cNvPr id="420" name="商工費該当値テキスト"/>
        <xdr:cNvSpPr txBox="1"/>
      </xdr:nvSpPr>
      <xdr:spPr>
        <a:xfrm>
          <a:off x="10528300" y="133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77839</xdr:rowOff>
    </xdr:from>
    <xdr:to>
      <xdr:col>14</xdr:col>
      <xdr:colOff>79375</xdr:colOff>
      <xdr:row>78</xdr:row>
      <xdr:rowOff>7989</xdr:rowOff>
    </xdr:to>
    <xdr:sp macro="" textlink="">
      <xdr:nvSpPr>
        <xdr:cNvPr id="421" name="円/楕円 420"/>
        <xdr:cNvSpPr/>
      </xdr:nvSpPr>
      <xdr:spPr>
        <a:xfrm>
          <a:off x="9588500" y="132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170566</xdr:rowOff>
    </xdr:from>
    <xdr:ext cx="534377" cy="259045"/>
    <xdr:sp macro="" textlink="">
      <xdr:nvSpPr>
        <xdr:cNvPr id="422" name="テキスト ボックス 421"/>
        <xdr:cNvSpPr txBox="1"/>
      </xdr:nvSpPr>
      <xdr:spPr>
        <a:xfrm>
          <a:off x="9372111" y="133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20320</xdr:rowOff>
    </xdr:from>
    <xdr:to>
      <xdr:col>12</xdr:col>
      <xdr:colOff>561975</xdr:colOff>
      <xdr:row>77</xdr:row>
      <xdr:rowOff>121920</xdr:rowOff>
    </xdr:to>
    <xdr:sp macro="" textlink="">
      <xdr:nvSpPr>
        <xdr:cNvPr id="423" name="円/楕円 422"/>
        <xdr:cNvSpPr/>
      </xdr:nvSpPr>
      <xdr:spPr>
        <a:xfrm>
          <a:off x="869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138447</xdr:rowOff>
    </xdr:from>
    <xdr:ext cx="534377" cy="259045"/>
    <xdr:sp macro="" textlink="">
      <xdr:nvSpPr>
        <xdr:cNvPr id="424" name="テキスト ボックス 423"/>
        <xdr:cNvSpPr txBox="1"/>
      </xdr:nvSpPr>
      <xdr:spPr>
        <a:xfrm>
          <a:off x="8483111" y="129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127064</xdr:rowOff>
    </xdr:from>
    <xdr:to>
      <xdr:col>11</xdr:col>
      <xdr:colOff>358775</xdr:colOff>
      <xdr:row>78</xdr:row>
      <xdr:rowOff>57214</xdr:rowOff>
    </xdr:to>
    <xdr:sp macro="" textlink="">
      <xdr:nvSpPr>
        <xdr:cNvPr id="425" name="円/楕円 424"/>
        <xdr:cNvSpPr/>
      </xdr:nvSpPr>
      <xdr:spPr>
        <a:xfrm>
          <a:off x="7810500" y="13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48341</xdr:rowOff>
    </xdr:from>
    <xdr:ext cx="534377" cy="259045"/>
    <xdr:sp macro="" textlink="">
      <xdr:nvSpPr>
        <xdr:cNvPr id="426" name="テキスト ボックス 425"/>
        <xdr:cNvSpPr txBox="1"/>
      </xdr:nvSpPr>
      <xdr:spPr>
        <a:xfrm>
          <a:off x="7594111" y="1342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58001</xdr:rowOff>
    </xdr:from>
    <xdr:to>
      <xdr:col>10</xdr:col>
      <xdr:colOff>155575</xdr:colOff>
      <xdr:row>78</xdr:row>
      <xdr:rowOff>159601</xdr:rowOff>
    </xdr:to>
    <xdr:sp macro="" textlink="">
      <xdr:nvSpPr>
        <xdr:cNvPr id="427" name="円/楕円 426"/>
        <xdr:cNvSpPr/>
      </xdr:nvSpPr>
      <xdr:spPr>
        <a:xfrm>
          <a:off x="6921500" y="134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150728</xdr:rowOff>
    </xdr:from>
    <xdr:ext cx="469744" cy="259045"/>
    <xdr:sp macro="" textlink="">
      <xdr:nvSpPr>
        <xdr:cNvPr id="428" name="テキスト ボックス 427"/>
        <xdr:cNvSpPr txBox="1"/>
      </xdr:nvSpPr>
      <xdr:spPr>
        <a:xfrm>
          <a:off x="6737427" y="135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126921</xdr:rowOff>
    </xdr:from>
    <xdr:to>
      <xdr:col>15</xdr:col>
      <xdr:colOff>180975</xdr:colOff>
      <xdr:row>96</xdr:row>
      <xdr:rowOff>146169</xdr:rowOff>
    </xdr:to>
    <xdr:cxnSp macro="">
      <xdr:nvCxnSpPr>
        <xdr:cNvPr id="457" name="直線コネクタ 456"/>
        <xdr:cNvCxnSpPr/>
      </xdr:nvCxnSpPr>
      <xdr:spPr>
        <a:xfrm>
          <a:off x="9639300" y="16586121"/>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71067</xdr:rowOff>
    </xdr:from>
    <xdr:to>
      <xdr:col>14</xdr:col>
      <xdr:colOff>28575</xdr:colOff>
      <xdr:row>96</xdr:row>
      <xdr:rowOff>126921</xdr:rowOff>
    </xdr:to>
    <xdr:cxnSp macro="">
      <xdr:nvCxnSpPr>
        <xdr:cNvPr id="460" name="直線コネクタ 459"/>
        <xdr:cNvCxnSpPr/>
      </xdr:nvCxnSpPr>
      <xdr:spPr>
        <a:xfrm>
          <a:off x="8750300" y="16358817"/>
          <a:ext cx="889000" cy="2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71067</xdr:rowOff>
    </xdr:from>
    <xdr:to>
      <xdr:col>12</xdr:col>
      <xdr:colOff>511175</xdr:colOff>
      <xdr:row>96</xdr:row>
      <xdr:rowOff>88143</xdr:rowOff>
    </xdr:to>
    <xdr:cxnSp macro="">
      <xdr:nvCxnSpPr>
        <xdr:cNvPr id="463" name="直線コネクタ 462"/>
        <xdr:cNvCxnSpPr/>
      </xdr:nvCxnSpPr>
      <xdr:spPr>
        <a:xfrm flipV="1">
          <a:off x="7861300" y="16358817"/>
          <a:ext cx="8890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156815</xdr:rowOff>
    </xdr:from>
    <xdr:to>
      <xdr:col>11</xdr:col>
      <xdr:colOff>307975</xdr:colOff>
      <xdr:row>96</xdr:row>
      <xdr:rowOff>88143</xdr:rowOff>
    </xdr:to>
    <xdr:cxnSp macro="">
      <xdr:nvCxnSpPr>
        <xdr:cNvPr id="466" name="直線コネクタ 465"/>
        <xdr:cNvCxnSpPr/>
      </xdr:nvCxnSpPr>
      <xdr:spPr>
        <a:xfrm>
          <a:off x="6972300" y="16444565"/>
          <a:ext cx="8890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95369</xdr:rowOff>
    </xdr:from>
    <xdr:to>
      <xdr:col>15</xdr:col>
      <xdr:colOff>231775</xdr:colOff>
      <xdr:row>97</xdr:row>
      <xdr:rowOff>25519</xdr:rowOff>
    </xdr:to>
    <xdr:sp macro="" textlink="">
      <xdr:nvSpPr>
        <xdr:cNvPr id="476" name="円/楕円 475"/>
        <xdr:cNvSpPr/>
      </xdr:nvSpPr>
      <xdr:spPr>
        <a:xfrm>
          <a:off x="10426700" y="165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73796</xdr:rowOff>
    </xdr:from>
    <xdr:ext cx="534377" cy="259045"/>
    <xdr:sp macro="" textlink="">
      <xdr:nvSpPr>
        <xdr:cNvPr id="477" name="土木費該当値テキスト"/>
        <xdr:cNvSpPr txBox="1"/>
      </xdr:nvSpPr>
      <xdr:spPr>
        <a:xfrm>
          <a:off x="10528300" y="1653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76121</xdr:rowOff>
    </xdr:from>
    <xdr:to>
      <xdr:col>14</xdr:col>
      <xdr:colOff>79375</xdr:colOff>
      <xdr:row>97</xdr:row>
      <xdr:rowOff>6271</xdr:rowOff>
    </xdr:to>
    <xdr:sp macro="" textlink="">
      <xdr:nvSpPr>
        <xdr:cNvPr id="478" name="円/楕円 477"/>
        <xdr:cNvSpPr/>
      </xdr:nvSpPr>
      <xdr:spPr>
        <a:xfrm>
          <a:off x="9588500" y="16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168848</xdr:rowOff>
    </xdr:from>
    <xdr:ext cx="534377" cy="259045"/>
    <xdr:sp macro="" textlink="">
      <xdr:nvSpPr>
        <xdr:cNvPr id="479" name="テキスト ボックス 478"/>
        <xdr:cNvSpPr txBox="1"/>
      </xdr:nvSpPr>
      <xdr:spPr>
        <a:xfrm>
          <a:off x="9372111" y="1662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20267</xdr:rowOff>
    </xdr:from>
    <xdr:to>
      <xdr:col>12</xdr:col>
      <xdr:colOff>561975</xdr:colOff>
      <xdr:row>95</xdr:row>
      <xdr:rowOff>121867</xdr:rowOff>
    </xdr:to>
    <xdr:sp macro="" textlink="">
      <xdr:nvSpPr>
        <xdr:cNvPr id="480" name="円/楕円 479"/>
        <xdr:cNvSpPr/>
      </xdr:nvSpPr>
      <xdr:spPr>
        <a:xfrm>
          <a:off x="8699500" y="163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112994</xdr:rowOff>
    </xdr:from>
    <xdr:ext cx="534377" cy="259045"/>
    <xdr:sp macro="" textlink="">
      <xdr:nvSpPr>
        <xdr:cNvPr id="481" name="テキスト ボックス 480"/>
        <xdr:cNvSpPr txBox="1"/>
      </xdr:nvSpPr>
      <xdr:spPr>
        <a:xfrm>
          <a:off x="8483111" y="164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37343</xdr:rowOff>
    </xdr:from>
    <xdr:to>
      <xdr:col>11</xdr:col>
      <xdr:colOff>358775</xdr:colOff>
      <xdr:row>96</xdr:row>
      <xdr:rowOff>138943</xdr:rowOff>
    </xdr:to>
    <xdr:sp macro="" textlink="">
      <xdr:nvSpPr>
        <xdr:cNvPr id="482" name="円/楕円 481"/>
        <xdr:cNvSpPr/>
      </xdr:nvSpPr>
      <xdr:spPr>
        <a:xfrm>
          <a:off x="7810500" y="164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130070</xdr:rowOff>
    </xdr:from>
    <xdr:ext cx="534377" cy="259045"/>
    <xdr:sp macro="" textlink="">
      <xdr:nvSpPr>
        <xdr:cNvPr id="483" name="テキスト ボックス 482"/>
        <xdr:cNvSpPr txBox="1"/>
      </xdr:nvSpPr>
      <xdr:spPr>
        <a:xfrm>
          <a:off x="7594111" y="165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106015</xdr:rowOff>
    </xdr:from>
    <xdr:to>
      <xdr:col>10</xdr:col>
      <xdr:colOff>155575</xdr:colOff>
      <xdr:row>96</xdr:row>
      <xdr:rowOff>36165</xdr:rowOff>
    </xdr:to>
    <xdr:sp macro="" textlink="">
      <xdr:nvSpPr>
        <xdr:cNvPr id="484" name="円/楕円 483"/>
        <xdr:cNvSpPr/>
      </xdr:nvSpPr>
      <xdr:spPr>
        <a:xfrm>
          <a:off x="6921500" y="163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27292</xdr:rowOff>
    </xdr:from>
    <xdr:ext cx="534377" cy="259045"/>
    <xdr:sp macro="" textlink="">
      <xdr:nvSpPr>
        <xdr:cNvPr id="485" name="テキスト ボックス 484"/>
        <xdr:cNvSpPr txBox="1"/>
      </xdr:nvSpPr>
      <xdr:spPr>
        <a:xfrm>
          <a:off x="6705111" y="164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90841</xdr:rowOff>
    </xdr:from>
    <xdr:to>
      <xdr:col>23</xdr:col>
      <xdr:colOff>517525</xdr:colOff>
      <xdr:row>37</xdr:row>
      <xdr:rowOff>130655</xdr:rowOff>
    </xdr:to>
    <xdr:cxnSp macro="">
      <xdr:nvCxnSpPr>
        <xdr:cNvPr id="514" name="直線コネクタ 513"/>
        <xdr:cNvCxnSpPr/>
      </xdr:nvCxnSpPr>
      <xdr:spPr>
        <a:xfrm>
          <a:off x="15481300" y="6091591"/>
          <a:ext cx="838200" cy="38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90841</xdr:rowOff>
    </xdr:from>
    <xdr:to>
      <xdr:col>22</xdr:col>
      <xdr:colOff>365125</xdr:colOff>
      <xdr:row>36</xdr:row>
      <xdr:rowOff>35359</xdr:rowOff>
    </xdr:to>
    <xdr:cxnSp macro="">
      <xdr:nvCxnSpPr>
        <xdr:cNvPr id="517" name="直線コネクタ 516"/>
        <xdr:cNvCxnSpPr/>
      </xdr:nvCxnSpPr>
      <xdr:spPr>
        <a:xfrm flipV="1">
          <a:off x="14592300" y="6091591"/>
          <a:ext cx="889000" cy="1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35359</xdr:rowOff>
    </xdr:from>
    <xdr:to>
      <xdr:col>21</xdr:col>
      <xdr:colOff>161925</xdr:colOff>
      <xdr:row>37</xdr:row>
      <xdr:rowOff>79723</xdr:rowOff>
    </xdr:to>
    <xdr:cxnSp macro="">
      <xdr:nvCxnSpPr>
        <xdr:cNvPr id="520" name="直線コネクタ 519"/>
        <xdr:cNvCxnSpPr/>
      </xdr:nvCxnSpPr>
      <xdr:spPr>
        <a:xfrm flipV="1">
          <a:off x="13703300" y="6207559"/>
          <a:ext cx="889000" cy="2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74290</xdr:rowOff>
    </xdr:from>
    <xdr:to>
      <xdr:col>19</xdr:col>
      <xdr:colOff>644525</xdr:colOff>
      <xdr:row>37</xdr:row>
      <xdr:rowOff>79723</xdr:rowOff>
    </xdr:to>
    <xdr:cxnSp macro="">
      <xdr:nvCxnSpPr>
        <xdr:cNvPr id="523" name="直線コネクタ 522"/>
        <xdr:cNvCxnSpPr/>
      </xdr:nvCxnSpPr>
      <xdr:spPr>
        <a:xfrm>
          <a:off x="12814300" y="6417940"/>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79855</xdr:rowOff>
    </xdr:from>
    <xdr:to>
      <xdr:col>23</xdr:col>
      <xdr:colOff>568325</xdr:colOff>
      <xdr:row>38</xdr:row>
      <xdr:rowOff>10006</xdr:rowOff>
    </xdr:to>
    <xdr:sp macro="" textlink="">
      <xdr:nvSpPr>
        <xdr:cNvPr id="533" name="円/楕円 532"/>
        <xdr:cNvSpPr/>
      </xdr:nvSpPr>
      <xdr:spPr>
        <a:xfrm>
          <a:off x="16268700" y="6423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58282</xdr:rowOff>
    </xdr:from>
    <xdr:ext cx="534377" cy="259045"/>
    <xdr:sp macro="" textlink="">
      <xdr:nvSpPr>
        <xdr:cNvPr id="534" name="消防費該当値テキスト"/>
        <xdr:cNvSpPr txBox="1"/>
      </xdr:nvSpPr>
      <xdr:spPr>
        <a:xfrm>
          <a:off x="16370300" y="64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40041</xdr:rowOff>
    </xdr:from>
    <xdr:to>
      <xdr:col>22</xdr:col>
      <xdr:colOff>415925</xdr:colOff>
      <xdr:row>35</xdr:row>
      <xdr:rowOff>141641</xdr:rowOff>
    </xdr:to>
    <xdr:sp macro="" textlink="">
      <xdr:nvSpPr>
        <xdr:cNvPr id="535" name="円/楕円 534"/>
        <xdr:cNvSpPr/>
      </xdr:nvSpPr>
      <xdr:spPr>
        <a:xfrm>
          <a:off x="15430500" y="60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158168</xdr:rowOff>
    </xdr:from>
    <xdr:ext cx="534377" cy="259045"/>
    <xdr:sp macro="" textlink="">
      <xdr:nvSpPr>
        <xdr:cNvPr id="536" name="テキスト ボックス 535"/>
        <xdr:cNvSpPr txBox="1"/>
      </xdr:nvSpPr>
      <xdr:spPr>
        <a:xfrm>
          <a:off x="15214111" y="58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156009</xdr:rowOff>
    </xdr:from>
    <xdr:to>
      <xdr:col>21</xdr:col>
      <xdr:colOff>212725</xdr:colOff>
      <xdr:row>36</xdr:row>
      <xdr:rowOff>86159</xdr:rowOff>
    </xdr:to>
    <xdr:sp macro="" textlink="">
      <xdr:nvSpPr>
        <xdr:cNvPr id="537" name="円/楕円 536"/>
        <xdr:cNvSpPr/>
      </xdr:nvSpPr>
      <xdr:spPr>
        <a:xfrm>
          <a:off x="14541500" y="61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102686</xdr:rowOff>
    </xdr:from>
    <xdr:ext cx="534377" cy="259045"/>
    <xdr:sp macro="" textlink="">
      <xdr:nvSpPr>
        <xdr:cNvPr id="538" name="テキスト ボックス 537"/>
        <xdr:cNvSpPr txBox="1"/>
      </xdr:nvSpPr>
      <xdr:spPr>
        <a:xfrm>
          <a:off x="14325111" y="59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28923</xdr:rowOff>
    </xdr:from>
    <xdr:to>
      <xdr:col>20</xdr:col>
      <xdr:colOff>9525</xdr:colOff>
      <xdr:row>37</xdr:row>
      <xdr:rowOff>130523</xdr:rowOff>
    </xdr:to>
    <xdr:sp macro="" textlink="">
      <xdr:nvSpPr>
        <xdr:cNvPr id="539" name="円/楕円 538"/>
        <xdr:cNvSpPr/>
      </xdr:nvSpPr>
      <xdr:spPr>
        <a:xfrm>
          <a:off x="13652500" y="63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147050</xdr:rowOff>
    </xdr:from>
    <xdr:ext cx="534377" cy="259045"/>
    <xdr:sp macro="" textlink="">
      <xdr:nvSpPr>
        <xdr:cNvPr id="540" name="テキスト ボックス 539"/>
        <xdr:cNvSpPr txBox="1"/>
      </xdr:nvSpPr>
      <xdr:spPr>
        <a:xfrm>
          <a:off x="13436111" y="61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23490</xdr:rowOff>
    </xdr:from>
    <xdr:to>
      <xdr:col>18</xdr:col>
      <xdr:colOff>492125</xdr:colOff>
      <xdr:row>37</xdr:row>
      <xdr:rowOff>125090</xdr:rowOff>
    </xdr:to>
    <xdr:sp macro="" textlink="">
      <xdr:nvSpPr>
        <xdr:cNvPr id="541" name="円/楕円 540"/>
        <xdr:cNvSpPr/>
      </xdr:nvSpPr>
      <xdr:spPr>
        <a:xfrm>
          <a:off x="12763500" y="63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141617</xdr:rowOff>
    </xdr:from>
    <xdr:ext cx="534377" cy="259045"/>
    <xdr:sp macro="" textlink="">
      <xdr:nvSpPr>
        <xdr:cNvPr id="542" name="テキスト ボックス 541"/>
        <xdr:cNvSpPr txBox="1"/>
      </xdr:nvSpPr>
      <xdr:spPr>
        <a:xfrm>
          <a:off x="12547111" y="61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112231</xdr:rowOff>
    </xdr:from>
    <xdr:to>
      <xdr:col>23</xdr:col>
      <xdr:colOff>517525</xdr:colOff>
      <xdr:row>56</xdr:row>
      <xdr:rowOff>104573</xdr:rowOff>
    </xdr:to>
    <xdr:cxnSp macro="">
      <xdr:nvCxnSpPr>
        <xdr:cNvPr id="569" name="直線コネクタ 568"/>
        <xdr:cNvCxnSpPr/>
      </xdr:nvCxnSpPr>
      <xdr:spPr>
        <a:xfrm>
          <a:off x="15481300" y="9370531"/>
          <a:ext cx="838200" cy="3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112231</xdr:rowOff>
    </xdr:from>
    <xdr:to>
      <xdr:col>22</xdr:col>
      <xdr:colOff>365125</xdr:colOff>
      <xdr:row>54</xdr:row>
      <xdr:rowOff>119107</xdr:rowOff>
    </xdr:to>
    <xdr:cxnSp macro="">
      <xdr:nvCxnSpPr>
        <xdr:cNvPr id="572" name="直線コネクタ 571"/>
        <xdr:cNvCxnSpPr/>
      </xdr:nvCxnSpPr>
      <xdr:spPr>
        <a:xfrm flipV="1">
          <a:off x="14592300" y="937053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119107</xdr:rowOff>
    </xdr:from>
    <xdr:to>
      <xdr:col>21</xdr:col>
      <xdr:colOff>161925</xdr:colOff>
      <xdr:row>56</xdr:row>
      <xdr:rowOff>9540</xdr:rowOff>
    </xdr:to>
    <xdr:cxnSp macro="">
      <xdr:nvCxnSpPr>
        <xdr:cNvPr id="575" name="直線コネクタ 574"/>
        <xdr:cNvCxnSpPr/>
      </xdr:nvCxnSpPr>
      <xdr:spPr>
        <a:xfrm flipV="1">
          <a:off x="13703300" y="9377407"/>
          <a:ext cx="889000" cy="2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100243</xdr:rowOff>
    </xdr:from>
    <xdr:to>
      <xdr:col>19</xdr:col>
      <xdr:colOff>644525</xdr:colOff>
      <xdr:row>56</xdr:row>
      <xdr:rowOff>9540</xdr:rowOff>
    </xdr:to>
    <xdr:cxnSp macro="">
      <xdr:nvCxnSpPr>
        <xdr:cNvPr id="578" name="直線コネクタ 577"/>
        <xdr:cNvCxnSpPr/>
      </xdr:nvCxnSpPr>
      <xdr:spPr>
        <a:xfrm>
          <a:off x="12814300" y="9358543"/>
          <a:ext cx="889000" cy="2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53773</xdr:rowOff>
    </xdr:from>
    <xdr:to>
      <xdr:col>23</xdr:col>
      <xdr:colOff>568325</xdr:colOff>
      <xdr:row>56</xdr:row>
      <xdr:rowOff>155373</xdr:rowOff>
    </xdr:to>
    <xdr:sp macro="" textlink="">
      <xdr:nvSpPr>
        <xdr:cNvPr id="588" name="円/楕円 587"/>
        <xdr:cNvSpPr/>
      </xdr:nvSpPr>
      <xdr:spPr>
        <a:xfrm>
          <a:off x="16268700" y="96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32200</xdr:rowOff>
    </xdr:from>
    <xdr:ext cx="534377" cy="259045"/>
    <xdr:sp macro="" textlink="">
      <xdr:nvSpPr>
        <xdr:cNvPr id="589" name="教育費該当値テキスト"/>
        <xdr:cNvSpPr txBox="1"/>
      </xdr:nvSpPr>
      <xdr:spPr>
        <a:xfrm>
          <a:off x="16370300" y="96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61431</xdr:rowOff>
    </xdr:from>
    <xdr:to>
      <xdr:col>22</xdr:col>
      <xdr:colOff>415925</xdr:colOff>
      <xdr:row>54</xdr:row>
      <xdr:rowOff>163031</xdr:rowOff>
    </xdr:to>
    <xdr:sp macro="" textlink="">
      <xdr:nvSpPr>
        <xdr:cNvPr id="590" name="円/楕円 589"/>
        <xdr:cNvSpPr/>
      </xdr:nvSpPr>
      <xdr:spPr>
        <a:xfrm>
          <a:off x="15430500" y="93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8108</xdr:rowOff>
    </xdr:from>
    <xdr:ext cx="599010" cy="259045"/>
    <xdr:sp macro="" textlink="">
      <xdr:nvSpPr>
        <xdr:cNvPr id="591" name="テキスト ボックス 590"/>
        <xdr:cNvSpPr txBox="1"/>
      </xdr:nvSpPr>
      <xdr:spPr>
        <a:xfrm>
          <a:off x="15181794" y="90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68307</xdr:rowOff>
    </xdr:from>
    <xdr:to>
      <xdr:col>21</xdr:col>
      <xdr:colOff>212725</xdr:colOff>
      <xdr:row>54</xdr:row>
      <xdr:rowOff>169907</xdr:rowOff>
    </xdr:to>
    <xdr:sp macro="" textlink="">
      <xdr:nvSpPr>
        <xdr:cNvPr id="592" name="円/楕円 591"/>
        <xdr:cNvSpPr/>
      </xdr:nvSpPr>
      <xdr:spPr>
        <a:xfrm>
          <a:off x="14541500" y="93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14984</xdr:rowOff>
    </xdr:from>
    <xdr:ext cx="599010" cy="259045"/>
    <xdr:sp macro="" textlink="">
      <xdr:nvSpPr>
        <xdr:cNvPr id="593" name="テキスト ボックス 592"/>
        <xdr:cNvSpPr txBox="1"/>
      </xdr:nvSpPr>
      <xdr:spPr>
        <a:xfrm>
          <a:off x="14292794" y="910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130190</xdr:rowOff>
    </xdr:from>
    <xdr:to>
      <xdr:col>20</xdr:col>
      <xdr:colOff>9525</xdr:colOff>
      <xdr:row>56</xdr:row>
      <xdr:rowOff>60340</xdr:rowOff>
    </xdr:to>
    <xdr:sp macro="" textlink="">
      <xdr:nvSpPr>
        <xdr:cNvPr id="594" name="円/楕円 593"/>
        <xdr:cNvSpPr/>
      </xdr:nvSpPr>
      <xdr:spPr>
        <a:xfrm>
          <a:off x="13652500" y="95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76867</xdr:rowOff>
    </xdr:from>
    <xdr:ext cx="599010" cy="259045"/>
    <xdr:sp macro="" textlink="">
      <xdr:nvSpPr>
        <xdr:cNvPr id="595" name="テキスト ボックス 594"/>
        <xdr:cNvSpPr txBox="1"/>
      </xdr:nvSpPr>
      <xdr:spPr>
        <a:xfrm>
          <a:off x="13403794" y="93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49443</xdr:rowOff>
    </xdr:from>
    <xdr:to>
      <xdr:col>18</xdr:col>
      <xdr:colOff>492125</xdr:colOff>
      <xdr:row>54</xdr:row>
      <xdr:rowOff>151043</xdr:rowOff>
    </xdr:to>
    <xdr:sp macro="" textlink="">
      <xdr:nvSpPr>
        <xdr:cNvPr id="596" name="円/楕円 595"/>
        <xdr:cNvSpPr/>
      </xdr:nvSpPr>
      <xdr:spPr>
        <a:xfrm>
          <a:off x="12763500" y="93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167570</xdr:rowOff>
    </xdr:from>
    <xdr:ext cx="599010" cy="259045"/>
    <xdr:sp macro="" textlink="">
      <xdr:nvSpPr>
        <xdr:cNvPr id="597" name="テキスト ボックス 596"/>
        <xdr:cNvSpPr txBox="1"/>
      </xdr:nvSpPr>
      <xdr:spPr>
        <a:xfrm>
          <a:off x="12514794" y="908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49078</xdr:rowOff>
    </xdr:from>
    <xdr:to>
      <xdr:col>23</xdr:col>
      <xdr:colOff>517525</xdr:colOff>
      <xdr:row>78</xdr:row>
      <xdr:rowOff>113956</xdr:rowOff>
    </xdr:to>
    <xdr:cxnSp macro="">
      <xdr:nvCxnSpPr>
        <xdr:cNvPr id="624" name="直線コネクタ 623"/>
        <xdr:cNvCxnSpPr/>
      </xdr:nvCxnSpPr>
      <xdr:spPr>
        <a:xfrm flipV="1">
          <a:off x="15481300" y="13422178"/>
          <a:ext cx="838200" cy="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94245</xdr:rowOff>
    </xdr:from>
    <xdr:to>
      <xdr:col>22</xdr:col>
      <xdr:colOff>365125</xdr:colOff>
      <xdr:row>78</xdr:row>
      <xdr:rowOff>113956</xdr:rowOff>
    </xdr:to>
    <xdr:cxnSp macro="">
      <xdr:nvCxnSpPr>
        <xdr:cNvPr id="627" name="直線コネクタ 626"/>
        <xdr:cNvCxnSpPr/>
      </xdr:nvCxnSpPr>
      <xdr:spPr>
        <a:xfrm>
          <a:off x="14592300" y="13467345"/>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94245</xdr:rowOff>
    </xdr:from>
    <xdr:to>
      <xdr:col>21</xdr:col>
      <xdr:colOff>161925</xdr:colOff>
      <xdr:row>78</xdr:row>
      <xdr:rowOff>122386</xdr:rowOff>
    </xdr:to>
    <xdr:cxnSp macro="">
      <xdr:nvCxnSpPr>
        <xdr:cNvPr id="630" name="直線コネクタ 629"/>
        <xdr:cNvCxnSpPr/>
      </xdr:nvCxnSpPr>
      <xdr:spPr>
        <a:xfrm flipV="1">
          <a:off x="13703300" y="1346734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96718</xdr:rowOff>
    </xdr:from>
    <xdr:to>
      <xdr:col>19</xdr:col>
      <xdr:colOff>644525</xdr:colOff>
      <xdr:row>78</xdr:row>
      <xdr:rowOff>122386</xdr:rowOff>
    </xdr:to>
    <xdr:cxnSp macro="">
      <xdr:nvCxnSpPr>
        <xdr:cNvPr id="633" name="直線コネクタ 632"/>
        <xdr:cNvCxnSpPr/>
      </xdr:nvCxnSpPr>
      <xdr:spPr>
        <a:xfrm>
          <a:off x="12814300" y="13469818"/>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169728</xdr:rowOff>
    </xdr:from>
    <xdr:to>
      <xdr:col>23</xdr:col>
      <xdr:colOff>568325</xdr:colOff>
      <xdr:row>78</xdr:row>
      <xdr:rowOff>99878</xdr:rowOff>
    </xdr:to>
    <xdr:sp macro="" textlink="">
      <xdr:nvSpPr>
        <xdr:cNvPr id="643" name="円/楕円 642"/>
        <xdr:cNvSpPr/>
      </xdr:nvSpPr>
      <xdr:spPr>
        <a:xfrm>
          <a:off x="16268700" y="133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129105</xdr:rowOff>
    </xdr:from>
    <xdr:ext cx="534377" cy="259045"/>
    <xdr:sp macro="" textlink="">
      <xdr:nvSpPr>
        <xdr:cNvPr id="644" name="災害復旧費該当値テキスト"/>
        <xdr:cNvSpPr txBox="1"/>
      </xdr:nvSpPr>
      <xdr:spPr>
        <a:xfrm>
          <a:off x="16370300" y="1315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63156</xdr:rowOff>
    </xdr:from>
    <xdr:to>
      <xdr:col>22</xdr:col>
      <xdr:colOff>415925</xdr:colOff>
      <xdr:row>78</xdr:row>
      <xdr:rowOff>164756</xdr:rowOff>
    </xdr:to>
    <xdr:sp macro="" textlink="">
      <xdr:nvSpPr>
        <xdr:cNvPr id="645" name="円/楕円 644"/>
        <xdr:cNvSpPr/>
      </xdr:nvSpPr>
      <xdr:spPr>
        <a:xfrm>
          <a:off x="15430500" y="134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155883</xdr:rowOff>
    </xdr:from>
    <xdr:ext cx="469744" cy="259045"/>
    <xdr:sp macro="" textlink="">
      <xdr:nvSpPr>
        <xdr:cNvPr id="646" name="テキスト ボックス 645"/>
        <xdr:cNvSpPr txBox="1"/>
      </xdr:nvSpPr>
      <xdr:spPr>
        <a:xfrm>
          <a:off x="15246427" y="1352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43445</xdr:rowOff>
    </xdr:from>
    <xdr:to>
      <xdr:col>21</xdr:col>
      <xdr:colOff>212725</xdr:colOff>
      <xdr:row>78</xdr:row>
      <xdr:rowOff>145045</xdr:rowOff>
    </xdr:to>
    <xdr:sp macro="" textlink="">
      <xdr:nvSpPr>
        <xdr:cNvPr id="647" name="円/楕円 646"/>
        <xdr:cNvSpPr/>
      </xdr:nvSpPr>
      <xdr:spPr>
        <a:xfrm>
          <a:off x="14541500" y="134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161572</xdr:rowOff>
    </xdr:from>
    <xdr:ext cx="469744" cy="259045"/>
    <xdr:sp macro="" textlink="">
      <xdr:nvSpPr>
        <xdr:cNvPr id="648" name="テキスト ボックス 647"/>
        <xdr:cNvSpPr txBox="1"/>
      </xdr:nvSpPr>
      <xdr:spPr>
        <a:xfrm>
          <a:off x="14357427" y="1319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71586</xdr:rowOff>
    </xdr:from>
    <xdr:to>
      <xdr:col>20</xdr:col>
      <xdr:colOff>9525</xdr:colOff>
      <xdr:row>79</xdr:row>
      <xdr:rowOff>1736</xdr:rowOff>
    </xdr:to>
    <xdr:sp macro="" textlink="">
      <xdr:nvSpPr>
        <xdr:cNvPr id="649" name="円/楕円 648"/>
        <xdr:cNvSpPr/>
      </xdr:nvSpPr>
      <xdr:spPr>
        <a:xfrm>
          <a:off x="13652500" y="134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164313</xdr:rowOff>
    </xdr:from>
    <xdr:ext cx="469744" cy="259045"/>
    <xdr:sp macro="" textlink="">
      <xdr:nvSpPr>
        <xdr:cNvPr id="650" name="テキスト ボックス 649"/>
        <xdr:cNvSpPr txBox="1"/>
      </xdr:nvSpPr>
      <xdr:spPr>
        <a:xfrm>
          <a:off x="13468427" y="1353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45918</xdr:rowOff>
    </xdr:from>
    <xdr:to>
      <xdr:col>18</xdr:col>
      <xdr:colOff>492125</xdr:colOff>
      <xdr:row>78</xdr:row>
      <xdr:rowOff>147518</xdr:rowOff>
    </xdr:to>
    <xdr:sp macro="" textlink="">
      <xdr:nvSpPr>
        <xdr:cNvPr id="651" name="円/楕円 650"/>
        <xdr:cNvSpPr/>
      </xdr:nvSpPr>
      <xdr:spPr>
        <a:xfrm>
          <a:off x="12763500" y="134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164045</xdr:rowOff>
    </xdr:from>
    <xdr:ext cx="469744" cy="259045"/>
    <xdr:sp macro="" textlink="">
      <xdr:nvSpPr>
        <xdr:cNvPr id="652" name="テキスト ボックス 651"/>
        <xdr:cNvSpPr txBox="1"/>
      </xdr:nvSpPr>
      <xdr:spPr>
        <a:xfrm>
          <a:off x="12579427" y="1319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98374</xdr:rowOff>
    </xdr:from>
    <xdr:to>
      <xdr:col>23</xdr:col>
      <xdr:colOff>517525</xdr:colOff>
      <xdr:row>95</xdr:row>
      <xdr:rowOff>106370</xdr:rowOff>
    </xdr:to>
    <xdr:cxnSp macro="">
      <xdr:nvCxnSpPr>
        <xdr:cNvPr id="679" name="直線コネクタ 678"/>
        <xdr:cNvCxnSpPr/>
      </xdr:nvCxnSpPr>
      <xdr:spPr>
        <a:xfrm>
          <a:off x="15481300" y="16386124"/>
          <a:ext cx="8382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98374</xdr:rowOff>
    </xdr:from>
    <xdr:to>
      <xdr:col>22</xdr:col>
      <xdr:colOff>365125</xdr:colOff>
      <xdr:row>95</xdr:row>
      <xdr:rowOff>150957</xdr:rowOff>
    </xdr:to>
    <xdr:cxnSp macro="">
      <xdr:nvCxnSpPr>
        <xdr:cNvPr id="682" name="直線コネクタ 681"/>
        <xdr:cNvCxnSpPr/>
      </xdr:nvCxnSpPr>
      <xdr:spPr>
        <a:xfrm flipV="1">
          <a:off x="14592300" y="16386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146069</xdr:rowOff>
    </xdr:from>
    <xdr:to>
      <xdr:col>21</xdr:col>
      <xdr:colOff>161925</xdr:colOff>
      <xdr:row>95</xdr:row>
      <xdr:rowOff>150957</xdr:rowOff>
    </xdr:to>
    <xdr:cxnSp macro="">
      <xdr:nvCxnSpPr>
        <xdr:cNvPr id="685" name="直線コネクタ 684"/>
        <xdr:cNvCxnSpPr/>
      </xdr:nvCxnSpPr>
      <xdr:spPr>
        <a:xfrm>
          <a:off x="13703300" y="1643381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142526</xdr:rowOff>
    </xdr:from>
    <xdr:to>
      <xdr:col>19</xdr:col>
      <xdr:colOff>644525</xdr:colOff>
      <xdr:row>95</xdr:row>
      <xdr:rowOff>146069</xdr:rowOff>
    </xdr:to>
    <xdr:cxnSp macro="">
      <xdr:nvCxnSpPr>
        <xdr:cNvPr id="688" name="直線コネクタ 687"/>
        <xdr:cNvCxnSpPr/>
      </xdr:nvCxnSpPr>
      <xdr:spPr>
        <a:xfrm>
          <a:off x="12814300" y="1643027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55570</xdr:rowOff>
    </xdr:from>
    <xdr:to>
      <xdr:col>23</xdr:col>
      <xdr:colOff>568325</xdr:colOff>
      <xdr:row>95</xdr:row>
      <xdr:rowOff>157170</xdr:rowOff>
    </xdr:to>
    <xdr:sp macro="" textlink="">
      <xdr:nvSpPr>
        <xdr:cNvPr id="698" name="円/楕円 697"/>
        <xdr:cNvSpPr/>
      </xdr:nvSpPr>
      <xdr:spPr>
        <a:xfrm>
          <a:off x="16268700" y="1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78447</xdr:rowOff>
    </xdr:from>
    <xdr:ext cx="599010" cy="259045"/>
    <xdr:sp macro="" textlink="">
      <xdr:nvSpPr>
        <xdr:cNvPr id="699" name="公債費該当値テキスト"/>
        <xdr:cNvSpPr txBox="1"/>
      </xdr:nvSpPr>
      <xdr:spPr>
        <a:xfrm>
          <a:off x="16370300" y="16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119,790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47574</xdr:rowOff>
    </xdr:from>
    <xdr:to>
      <xdr:col>22</xdr:col>
      <xdr:colOff>415925</xdr:colOff>
      <xdr:row>95</xdr:row>
      <xdr:rowOff>149174</xdr:rowOff>
    </xdr:to>
    <xdr:sp macro="" textlink="">
      <xdr:nvSpPr>
        <xdr:cNvPr id="700" name="円/楕円 699"/>
        <xdr:cNvSpPr/>
      </xdr:nvSpPr>
      <xdr:spPr>
        <a:xfrm>
          <a:off x="15430500" y="16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165701</xdr:rowOff>
    </xdr:from>
    <xdr:ext cx="599010" cy="259045"/>
    <xdr:sp macro="" textlink="">
      <xdr:nvSpPr>
        <xdr:cNvPr id="701" name="テキスト ボックス 700"/>
        <xdr:cNvSpPr txBox="1"/>
      </xdr:nvSpPr>
      <xdr:spPr>
        <a:xfrm>
          <a:off x="15181794" y="1611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100157</xdr:rowOff>
    </xdr:from>
    <xdr:to>
      <xdr:col>21</xdr:col>
      <xdr:colOff>212725</xdr:colOff>
      <xdr:row>96</xdr:row>
      <xdr:rowOff>30307</xdr:rowOff>
    </xdr:to>
    <xdr:sp macro="" textlink="">
      <xdr:nvSpPr>
        <xdr:cNvPr id="702" name="円/楕円 701"/>
        <xdr:cNvSpPr/>
      </xdr:nvSpPr>
      <xdr:spPr>
        <a:xfrm>
          <a:off x="14541500" y="163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46834</xdr:rowOff>
    </xdr:from>
    <xdr:ext cx="599010" cy="259045"/>
    <xdr:sp macro="" textlink="">
      <xdr:nvSpPr>
        <xdr:cNvPr id="703" name="テキスト ボックス 702"/>
        <xdr:cNvSpPr txBox="1"/>
      </xdr:nvSpPr>
      <xdr:spPr>
        <a:xfrm>
          <a:off x="14292794" y="1616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95269</xdr:rowOff>
    </xdr:from>
    <xdr:to>
      <xdr:col>20</xdr:col>
      <xdr:colOff>9525</xdr:colOff>
      <xdr:row>96</xdr:row>
      <xdr:rowOff>25419</xdr:rowOff>
    </xdr:to>
    <xdr:sp macro="" textlink="">
      <xdr:nvSpPr>
        <xdr:cNvPr id="704" name="円/楕円 703"/>
        <xdr:cNvSpPr/>
      </xdr:nvSpPr>
      <xdr:spPr>
        <a:xfrm>
          <a:off x="13652500" y="16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16546</xdr:rowOff>
    </xdr:from>
    <xdr:ext cx="599010" cy="259045"/>
    <xdr:sp macro="" textlink="">
      <xdr:nvSpPr>
        <xdr:cNvPr id="705" name="テキスト ボックス 704"/>
        <xdr:cNvSpPr txBox="1"/>
      </xdr:nvSpPr>
      <xdr:spPr>
        <a:xfrm>
          <a:off x="13403794" y="164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91726</xdr:rowOff>
    </xdr:from>
    <xdr:to>
      <xdr:col>18</xdr:col>
      <xdr:colOff>492125</xdr:colOff>
      <xdr:row>96</xdr:row>
      <xdr:rowOff>21876</xdr:rowOff>
    </xdr:to>
    <xdr:sp macro="" textlink="">
      <xdr:nvSpPr>
        <xdr:cNvPr id="706" name="円/楕円 705"/>
        <xdr:cNvSpPr/>
      </xdr:nvSpPr>
      <xdr:spPr>
        <a:xfrm>
          <a:off x="12763500" y="163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13003</xdr:rowOff>
    </xdr:from>
    <xdr:ext cx="599010" cy="259045"/>
    <xdr:sp macro="" textlink="">
      <xdr:nvSpPr>
        <xdr:cNvPr id="707" name="テキスト ボックス 706"/>
        <xdr:cNvSpPr txBox="1"/>
      </xdr:nvSpPr>
      <xdr:spPr>
        <a:xfrm>
          <a:off x="12514794" y="1647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総務費については、庁舎冷暖房設備工事や地方創生加速化交付金事業の増により前年度と比較して増加している。</a:t>
          </a:r>
        </a:p>
        <a:p>
          <a:r>
            <a:rPr kumimoji="1" lang="ja-JP" altLang="en-US" sz="1300">
              <a:solidFill>
                <a:sysClr val="windowText" lastClr="000000"/>
              </a:solidFill>
              <a:latin typeface="ＭＳ Ｐゴシック"/>
            </a:rPr>
            <a:t>　民生費については、施設型保育給付費の新設による児童福祉費の増により前年度と比較して増加している。また、類似団体平均と比較しても高いことから、資格審査の適正化や単独扶助費の見直し等を推進し抑制に努める。　</a:t>
          </a:r>
        </a:p>
        <a:p>
          <a:r>
            <a:rPr kumimoji="1" lang="ja-JP" altLang="en-US" sz="1300">
              <a:solidFill>
                <a:sysClr val="windowText" lastClr="000000"/>
              </a:solidFill>
              <a:latin typeface="ＭＳ Ｐゴシック"/>
            </a:rPr>
            <a:t>　衛生費については、清掃センター設備補修工事の増により前年度と比較して増加している。また、類似団体平均と比較しても高いことから、廃棄物施設管理経費等の縮減に努める。</a:t>
          </a:r>
        </a:p>
        <a:p>
          <a:r>
            <a:rPr kumimoji="1" lang="ja-JP" altLang="en-US" sz="1300">
              <a:solidFill>
                <a:sysClr val="windowText" lastClr="000000"/>
              </a:solidFill>
              <a:latin typeface="ＭＳ Ｐゴシック"/>
            </a:rPr>
            <a:t>　消防費については、防災行政無線デジタル化整備事業の終了により前年度と比較して減少している。類似団体平均を下回っているが、一部事務組合の運営状況についてもコスト削減の助言を行い負担金の抑制に努める。</a:t>
          </a:r>
        </a:p>
        <a:p>
          <a:r>
            <a:rPr kumimoji="1" lang="ja-JP" altLang="en-US" sz="1300">
              <a:solidFill>
                <a:sysClr val="windowText" lastClr="000000"/>
              </a:solidFill>
              <a:latin typeface="ＭＳ Ｐゴシック"/>
            </a:rPr>
            <a:t>　教育費については、広田遺跡史跡整備等事業の終了により前年度と比較して減少している。今後、学校施設の建替事業が控えていることから、学校管理経費の縮減に努める。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財政調整基金残高については、平成２３年度以降は毎年取崩しを行っているため減少を続けている。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実質収支額は、財政調整基金の取崩しにより黒字となっている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実質単年度収支は▲</a:t>
          </a:r>
          <a:r>
            <a:rPr lang="ja-JP" altLang="en-US" sz="1100" b="0" i="0" baseline="0">
              <a:solidFill>
                <a:schemeClr val="dk1"/>
              </a:solidFill>
              <a:effectLst/>
              <a:latin typeface="+mn-lt"/>
              <a:ea typeface="+mn-ea"/>
              <a:cs typeface="+mn-cs"/>
            </a:rPr>
            <a:t>０．９０</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今後は、町税の徴収強化等の取組み、事務事業の見直し・統廃合など歳出の合理化等の行財政改革を推進し、健全な行財政運営に努めていく。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連結実質赤字比率については、一般会計をはじめ各特別会計ともに黒字となっているが、各特別会計が黒字となっている要因は、一般会計からの繰出金による補てんに頼っているものである。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簡易水道事業特別会計においては、水道施設の老朽化に伴う維持管理経費の増加が予想されるため、独立採算制に立ち返った料金の値上げによる健全化を図る。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また、国民健康保険事業勘定特別会計においては、医療費の増加に伴う財政状態の悪化が予想されるため、予防対策を強化するとともに、保険料の適正化を図る。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元利償還金については、</a:t>
          </a:r>
          <a:r>
            <a:rPr lang="ja-JP" altLang="en-US" sz="1100" b="0" i="0" baseline="0">
              <a:solidFill>
                <a:schemeClr val="dk1"/>
              </a:solidFill>
              <a:effectLst/>
              <a:latin typeface="+mn-lt"/>
              <a:ea typeface="+mn-ea"/>
              <a:cs typeface="+mn-cs"/>
            </a:rPr>
            <a:t>観光物産館整備事業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防災行政無線施設整備事業</a:t>
          </a:r>
          <a:r>
            <a:rPr lang="ja-JP" altLang="ja-JP" sz="1100" b="0" i="0" baseline="0">
              <a:solidFill>
                <a:schemeClr val="dk1"/>
              </a:solidFill>
              <a:effectLst/>
              <a:latin typeface="+mn-lt"/>
              <a:ea typeface="+mn-ea"/>
              <a:cs typeface="+mn-cs"/>
            </a:rPr>
            <a:t>などの大型事業が集中したことにより、今後も元金償還の開始に伴い増加することが見込まれる。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交付税</a:t>
          </a:r>
          <a:r>
            <a:rPr lang="ja-JP" altLang="ja-JP" sz="1100" b="0" i="0" baseline="0">
              <a:solidFill>
                <a:sysClr val="windowText" lastClr="000000"/>
              </a:solidFill>
              <a:effectLst/>
              <a:latin typeface="+mn-lt"/>
              <a:ea typeface="+mn-ea"/>
              <a:cs typeface="+mn-cs"/>
            </a:rPr>
            <a:t>措置</a:t>
          </a:r>
          <a:r>
            <a:rPr lang="ja-JP" altLang="en-US" sz="1100" b="0" i="0" baseline="0">
              <a:solidFill>
                <a:sysClr val="windowText" lastClr="000000"/>
              </a:solidFill>
              <a:effectLst/>
              <a:latin typeface="+mn-lt"/>
              <a:ea typeface="+mn-ea"/>
              <a:cs typeface="+mn-cs"/>
            </a:rPr>
            <a:t>率の高い，財政上</a:t>
          </a:r>
          <a:r>
            <a:rPr lang="ja-JP" altLang="ja-JP" sz="1100" b="0" i="0" baseline="0">
              <a:solidFill>
                <a:sysClr val="windowText" lastClr="000000"/>
              </a:solidFill>
              <a:effectLst/>
              <a:latin typeface="+mn-lt"/>
              <a:ea typeface="+mn-ea"/>
              <a:cs typeface="+mn-cs"/>
            </a:rPr>
            <a:t>有利</a:t>
          </a:r>
          <a:r>
            <a:rPr lang="ja-JP" altLang="ja-JP" sz="1100" b="0" i="0" baseline="0">
              <a:solidFill>
                <a:schemeClr val="dk1"/>
              </a:solidFill>
              <a:effectLst/>
              <a:latin typeface="+mn-lt"/>
              <a:ea typeface="+mn-ea"/>
              <a:cs typeface="+mn-cs"/>
            </a:rPr>
            <a:t>な辺地対策事業債や過疎対策事業債を活用するとともに、事業計画の整理・縮小を図り、町債の新規発行を伴う普通建設事業を抑制するなど、公債費負担の適正化を図る。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平成２７年度は、新規地方債の発行抑制により地方債現在高は減少したが、充当可能財源等も減少している。また、充当可能基金の減少により、将来負担比率の分子が年々増加している。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今後は、交付税措置</a:t>
          </a:r>
          <a:r>
            <a:rPr lang="ja-JP" altLang="en-US" sz="1100" b="0" i="0" baseline="0">
              <a:solidFill>
                <a:sysClr val="windowText" lastClr="000000"/>
              </a:solidFill>
              <a:effectLst/>
              <a:latin typeface="+mn-lt"/>
              <a:ea typeface="+mn-ea"/>
              <a:cs typeface="+mn-cs"/>
            </a:rPr>
            <a:t>措置率の高い，財政上</a:t>
          </a:r>
          <a:r>
            <a:rPr lang="ja-JP" altLang="ja-JP" sz="1100" b="0" i="0" baseline="0">
              <a:solidFill>
                <a:sysClr val="windowText" lastClr="000000"/>
              </a:solidFill>
              <a:effectLst/>
              <a:latin typeface="+mn-lt"/>
              <a:ea typeface="+mn-ea"/>
              <a:cs typeface="+mn-cs"/>
            </a:rPr>
            <a:t>有利な</a:t>
          </a:r>
          <a:r>
            <a:rPr lang="ja-JP" altLang="ja-JP" sz="1100" b="0" i="0" baseline="0">
              <a:solidFill>
                <a:schemeClr val="dk1"/>
              </a:solidFill>
              <a:effectLst/>
              <a:latin typeface="+mn-lt"/>
              <a:ea typeface="+mn-ea"/>
              <a:cs typeface="+mn-cs"/>
            </a:rPr>
            <a:t>辺地対策事業債や過疎対策事業債を活用し、充当可能財源等の確保を目指すとともに、町債発行額の抑制、加入する一部事務組合の状況を踏まえ適正な数値の維持を図るなど、将来負担を考慮しながら計画的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4956171</v>
      </c>
      <c r="BO4" s="379"/>
      <c r="BP4" s="379"/>
      <c r="BQ4" s="379"/>
      <c r="BR4" s="379"/>
      <c r="BS4" s="379"/>
      <c r="BT4" s="379"/>
      <c r="BU4" s="380"/>
      <c r="BV4" s="378">
        <v>5421206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1.4</v>
      </c>
      <c r="CU4" s="385"/>
      <c r="CV4" s="385"/>
      <c r="CW4" s="385"/>
      <c r="CX4" s="385"/>
      <c r="CY4" s="385"/>
      <c r="CZ4" s="385"/>
      <c r="DA4" s="386"/>
      <c r="DB4" s="384">
        <v>1.5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4897628</v>
      </c>
      <c r="BO5" s="416"/>
      <c r="BP5" s="416"/>
      <c r="BQ5" s="416"/>
      <c r="BR5" s="416"/>
      <c r="BS5" s="416"/>
      <c r="BT5" s="416"/>
      <c r="BU5" s="417"/>
      <c r="BV5" s="415">
        <v>5365379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91.4</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58543</v>
      </c>
      <c r="BO6" s="416"/>
      <c r="BP6" s="416"/>
      <c r="BQ6" s="416"/>
      <c r="BR6" s="416"/>
      <c r="BS6" s="416"/>
      <c r="BT6" s="416"/>
      <c r="BU6" s="417"/>
      <c r="BV6" s="415">
        <v>55827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96.5</v>
      </c>
      <c r="CU6" s="453"/>
      <c r="CV6" s="453"/>
      <c r="CW6" s="453"/>
      <c r="CX6" s="453"/>
      <c r="CY6" s="453"/>
      <c r="CZ6" s="453"/>
      <c r="DA6" s="454"/>
      <c r="DB6" s="452">
        <v>97.9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14192</v>
      </c>
      <c r="BO7" s="416"/>
      <c r="BP7" s="416"/>
      <c r="BQ7" s="416"/>
      <c r="BR7" s="416"/>
      <c r="BS7" s="416"/>
      <c r="BT7" s="416"/>
      <c r="BU7" s="417"/>
      <c r="BV7" s="415">
        <v>9298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3248832</v>
      </c>
      <c r="CU7" s="416"/>
      <c r="CV7" s="416"/>
      <c r="CW7" s="416"/>
      <c r="CX7" s="416"/>
      <c r="CY7" s="416"/>
      <c r="CZ7" s="416"/>
      <c r="DA7" s="417"/>
      <c r="DB7" s="415">
        <v>3127159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44351</v>
      </c>
      <c r="BO8" s="416"/>
      <c r="BP8" s="416"/>
      <c r="BQ8" s="416"/>
      <c r="BR8" s="416"/>
      <c r="BS8" s="416"/>
      <c r="BT8" s="416"/>
      <c r="BU8" s="417"/>
      <c r="BV8" s="415">
        <v>46529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5745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-2178</v>
      </c>
      <c r="BO9" s="416"/>
      <c r="BP9" s="416"/>
      <c r="BQ9" s="416"/>
      <c r="BR9" s="416"/>
      <c r="BS9" s="416"/>
      <c r="BT9" s="416"/>
      <c r="BU9" s="417"/>
      <c r="BV9" s="415">
        <v>6770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19.100000000000001</v>
      </c>
      <c r="CU9" s="413"/>
      <c r="CV9" s="413"/>
      <c r="CW9" s="413"/>
      <c r="CX9" s="413"/>
      <c r="CY9" s="413"/>
      <c r="CZ9" s="413"/>
      <c r="DA9" s="414"/>
      <c r="DB9" s="412">
        <v>20.3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6218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696</v>
      </c>
      <c r="BO10" s="416"/>
      <c r="BP10" s="416"/>
      <c r="BQ10" s="416"/>
      <c r="BR10" s="416"/>
      <c r="BS10" s="416"/>
      <c r="BT10" s="416"/>
      <c r="BU10" s="417"/>
      <c r="BV10" s="415">
        <v>964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5903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27800</v>
      </c>
      <c r="BO12" s="416"/>
      <c r="BP12" s="416"/>
      <c r="BQ12" s="416"/>
      <c r="BR12" s="416"/>
      <c r="BS12" s="416"/>
      <c r="BT12" s="416"/>
      <c r="BU12" s="417"/>
      <c r="BV12" s="415">
        <v>127720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5889</v>
      </c>
      <c r="S13" s="497"/>
      <c r="T13" s="497"/>
      <c r="U13" s="497"/>
      <c r="V13" s="498"/>
      <c r="W13" s="431" t="s">
        <v>120</v>
      </c>
      <c r="X13" s="432"/>
      <c r="Y13" s="432"/>
      <c r="Z13" s="432"/>
      <c r="AA13" s="432"/>
      <c r="AB13" s="422"/>
      <c r="AC13" s="466">
        <v>1022</v>
      </c>
      <c r="AD13" s="467"/>
      <c r="AE13" s="467"/>
      <c r="AF13" s="467"/>
      <c r="AG13" s="506"/>
      <c r="AH13" s="466">
        <v>1163</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-29282</v>
      </c>
      <c r="BO13" s="416"/>
      <c r="BP13" s="416"/>
      <c r="BQ13" s="416"/>
      <c r="BR13" s="416"/>
      <c r="BS13" s="416"/>
      <c r="BT13" s="416"/>
      <c r="BU13" s="417"/>
      <c r="BV13" s="415">
        <v>-119986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11.7</v>
      </c>
      <c r="CU13" s="413"/>
      <c r="CV13" s="413"/>
      <c r="CW13" s="413"/>
      <c r="CX13" s="413"/>
      <c r="CY13" s="413"/>
      <c r="CZ13" s="413"/>
      <c r="DA13" s="414"/>
      <c r="DB13" s="412">
        <v>11.6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5978</v>
      </c>
      <c r="S14" s="497"/>
      <c r="T14" s="497"/>
      <c r="U14" s="497"/>
      <c r="V14" s="498"/>
      <c r="W14" s="405"/>
      <c r="X14" s="406"/>
      <c r="Y14" s="406"/>
      <c r="Z14" s="406"/>
      <c r="AA14" s="406"/>
      <c r="AB14" s="395"/>
      <c r="AC14" s="499">
        <v>31.2</v>
      </c>
      <c r="AD14" s="500"/>
      <c r="AE14" s="500"/>
      <c r="AF14" s="500"/>
      <c r="AG14" s="501"/>
      <c r="AH14" s="499">
        <v>31.1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66.8</v>
      </c>
      <c r="CU14" s="511"/>
      <c r="CV14" s="511"/>
      <c r="CW14" s="511"/>
      <c r="CX14" s="511"/>
      <c r="CY14" s="511"/>
      <c r="CZ14" s="511"/>
      <c r="DA14" s="512"/>
      <c r="DB14" s="510">
        <v>64.2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5962</v>
      </c>
      <c r="S15" s="497"/>
      <c r="T15" s="497"/>
      <c r="U15" s="497"/>
      <c r="V15" s="498"/>
      <c r="W15" s="431" t="s">
        <v>126</v>
      </c>
      <c r="X15" s="432"/>
      <c r="Y15" s="432"/>
      <c r="Z15" s="432"/>
      <c r="AA15" s="432"/>
      <c r="AB15" s="422"/>
      <c r="AC15" s="466">
        <v>409</v>
      </c>
      <c r="AD15" s="467"/>
      <c r="AE15" s="467"/>
      <c r="AF15" s="467"/>
      <c r="AG15" s="506"/>
      <c r="AH15" s="466">
        <v>518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716832</v>
      </c>
      <c r="BO15" s="379"/>
      <c r="BP15" s="379"/>
      <c r="BQ15" s="379"/>
      <c r="BR15" s="379"/>
      <c r="BS15" s="379"/>
      <c r="BT15" s="379"/>
      <c r="BU15" s="380"/>
      <c r="BV15" s="378">
        <v>706736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12.5</v>
      </c>
      <c r="AD16" s="500"/>
      <c r="AE16" s="500"/>
      <c r="AF16" s="500"/>
      <c r="AG16" s="501"/>
      <c r="AH16" s="499">
        <v>13.8</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2881676</v>
      </c>
      <c r="BO16" s="416"/>
      <c r="BP16" s="416"/>
      <c r="BQ16" s="416"/>
      <c r="BR16" s="416"/>
      <c r="BS16" s="416"/>
      <c r="BT16" s="416"/>
      <c r="BU16" s="417"/>
      <c r="BV16" s="415">
        <v>2754731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1842</v>
      </c>
      <c r="AD17" s="467"/>
      <c r="AE17" s="467"/>
      <c r="AF17" s="467"/>
      <c r="AG17" s="506"/>
      <c r="AH17" s="466">
        <v>2062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907165</v>
      </c>
      <c r="BO17" s="416"/>
      <c r="BP17" s="416"/>
      <c r="BQ17" s="416"/>
      <c r="BR17" s="416"/>
      <c r="BS17" s="416"/>
      <c r="BT17" s="416"/>
      <c r="BU17" s="417"/>
      <c r="BV17" s="415">
        <v>902872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110.36</v>
      </c>
      <c r="M18" s="528"/>
      <c r="N18" s="528"/>
      <c r="O18" s="528"/>
      <c r="P18" s="528"/>
      <c r="Q18" s="528"/>
      <c r="R18" s="529"/>
      <c r="S18" s="529"/>
      <c r="T18" s="529"/>
      <c r="U18" s="529"/>
      <c r="V18" s="530"/>
      <c r="W18" s="433"/>
      <c r="X18" s="434"/>
      <c r="Y18" s="434"/>
      <c r="Z18" s="434"/>
      <c r="AA18" s="434"/>
      <c r="AB18" s="425"/>
      <c r="AC18" s="531">
        <v>56.3</v>
      </c>
      <c r="AD18" s="532"/>
      <c r="AE18" s="532"/>
      <c r="AF18" s="532"/>
      <c r="AG18" s="533"/>
      <c r="AH18" s="531">
        <v>55.1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3028725</v>
      </c>
      <c r="BO18" s="416"/>
      <c r="BP18" s="416"/>
      <c r="BQ18" s="416"/>
      <c r="BR18" s="416"/>
      <c r="BS18" s="416"/>
      <c r="BT18" s="416"/>
      <c r="BU18" s="417"/>
      <c r="BV18" s="415">
        <v>2913601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3695705</v>
      </c>
      <c r="BO19" s="416"/>
      <c r="BP19" s="416"/>
      <c r="BQ19" s="416"/>
      <c r="BR19" s="416"/>
      <c r="BS19" s="416"/>
      <c r="BT19" s="416"/>
      <c r="BU19" s="417"/>
      <c r="BV19" s="415">
        <v>3580421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2727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6564419</v>
      </c>
      <c r="BO23" s="416"/>
      <c r="BP23" s="416"/>
      <c r="BQ23" s="416"/>
      <c r="BR23" s="416"/>
      <c r="BS23" s="416"/>
      <c r="BT23" s="416"/>
      <c r="BU23" s="417"/>
      <c r="BV23" s="415">
        <v>6700236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6849</v>
      </c>
      <c r="R24" s="467"/>
      <c r="S24" s="467"/>
      <c r="T24" s="467"/>
      <c r="U24" s="467"/>
      <c r="V24" s="506"/>
      <c r="W24" s="561"/>
      <c r="X24" s="549"/>
      <c r="Y24" s="550"/>
      <c r="Z24" s="465" t="s">
        <v>150</v>
      </c>
      <c r="AA24" s="445"/>
      <c r="AB24" s="445"/>
      <c r="AC24" s="445"/>
      <c r="AD24" s="445"/>
      <c r="AE24" s="445"/>
      <c r="AF24" s="445"/>
      <c r="AG24" s="446"/>
      <c r="AH24" s="466">
        <v>105</v>
      </c>
      <c r="AI24" s="467"/>
      <c r="AJ24" s="467"/>
      <c r="AK24" s="467"/>
      <c r="AL24" s="506"/>
      <c r="AM24" s="466">
        <v>339150</v>
      </c>
      <c r="AN24" s="467"/>
      <c r="AO24" s="467"/>
      <c r="AP24" s="467"/>
      <c r="AQ24" s="467"/>
      <c r="AR24" s="506"/>
      <c r="AS24" s="466">
        <v>3230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6537669</v>
      </c>
      <c r="BO24" s="416"/>
      <c r="BP24" s="416"/>
      <c r="BQ24" s="416"/>
      <c r="BR24" s="416"/>
      <c r="BS24" s="416"/>
      <c r="BT24" s="416"/>
      <c r="BU24" s="417"/>
      <c r="BV24" s="415">
        <v>6669907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5400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281574</v>
      </c>
      <c r="BO25" s="379"/>
      <c r="BP25" s="379"/>
      <c r="BQ25" s="379"/>
      <c r="BR25" s="379"/>
      <c r="BS25" s="379"/>
      <c r="BT25" s="379"/>
      <c r="BU25" s="380"/>
      <c r="BV25" s="378">
        <v>527871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5103</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3040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157</v>
      </c>
      <c r="AN27" s="467"/>
      <c r="AO27" s="467"/>
      <c r="AP27" s="467"/>
      <c r="AQ27" s="467"/>
      <c r="AR27" s="506"/>
      <c r="AS27" s="466" t="s">
        <v>157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150864</v>
      </c>
      <c r="BO27" s="585"/>
      <c r="BP27" s="585"/>
      <c r="BQ27" s="585"/>
      <c r="BR27" s="585"/>
      <c r="BS27" s="585"/>
      <c r="BT27" s="585"/>
      <c r="BU27" s="586"/>
      <c r="BV27" s="584">
        <v>150741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2510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834657</v>
      </c>
      <c r="BO28" s="379"/>
      <c r="BP28" s="379"/>
      <c r="BQ28" s="379"/>
      <c r="BR28" s="379"/>
      <c r="BS28" s="379"/>
      <c r="BT28" s="379"/>
      <c r="BU28" s="380"/>
      <c r="BV28" s="378">
        <v>835761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2280</v>
      </c>
      <c r="R29" s="467"/>
      <c r="S29" s="467"/>
      <c r="T29" s="467"/>
      <c r="U29" s="467"/>
      <c r="V29" s="506"/>
      <c r="W29" s="562"/>
      <c r="X29" s="563"/>
      <c r="Y29" s="564"/>
      <c r="Z29" s="465" t="s">
        <v>167</v>
      </c>
      <c r="AA29" s="445"/>
      <c r="AB29" s="445"/>
      <c r="AC29" s="445"/>
      <c r="AD29" s="445"/>
      <c r="AE29" s="445"/>
      <c r="AF29" s="445"/>
      <c r="AG29" s="446"/>
      <c r="AH29" s="466">
        <v>106</v>
      </c>
      <c r="AI29" s="467"/>
      <c r="AJ29" s="467"/>
      <c r="AK29" s="467"/>
      <c r="AL29" s="506"/>
      <c r="AM29" s="466">
        <v>344173</v>
      </c>
      <c r="AN29" s="467"/>
      <c r="AO29" s="467"/>
      <c r="AP29" s="467"/>
      <c r="AQ29" s="467"/>
      <c r="AR29" s="506"/>
      <c r="AS29" s="466">
        <v>3247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422829</v>
      </c>
      <c r="BO29" s="416"/>
      <c r="BP29" s="416"/>
      <c r="BQ29" s="416"/>
      <c r="BR29" s="416"/>
      <c r="BS29" s="416"/>
      <c r="BT29" s="416"/>
      <c r="BU29" s="417"/>
      <c r="BV29" s="415">
        <v>472246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654183</v>
      </c>
      <c r="BO30" s="585"/>
      <c r="BP30" s="585"/>
      <c r="BQ30" s="585"/>
      <c r="BR30" s="585"/>
      <c r="BS30" s="585"/>
      <c r="BT30" s="585"/>
      <c r="BU30" s="586"/>
      <c r="BV30" s="584">
        <v>653370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中南衛生管理組合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種子島空港ターミナルビル</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熊毛地区消防組合</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種子島農業公社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鹿児島県後期高齢者医療広域連合（一般会計）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鹿児島県後期高齢者医療広域連合（特別会計）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公立種子島病院組合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種子島産婦人科医院組合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鹿児島県市町村総合事務組合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763828</v>
      </c>
      <c r="S5" s="613"/>
      <c r="T5" s="613"/>
      <c r="U5" s="613"/>
      <c r="V5" s="613"/>
      <c r="W5" s="613"/>
      <c r="X5" s="613"/>
      <c r="Y5" s="614"/>
      <c r="Z5" s="615">
        <v>15.4</v>
      </c>
      <c r="AA5" s="615"/>
      <c r="AB5" s="615"/>
      <c r="AC5" s="615"/>
      <c r="AD5" s="616">
        <v>763828</v>
      </c>
      <c r="AE5" s="616"/>
      <c r="AF5" s="616"/>
      <c r="AG5" s="616"/>
      <c r="AH5" s="616"/>
      <c r="AI5" s="616"/>
      <c r="AJ5" s="616"/>
      <c r="AK5" s="616"/>
      <c r="AL5" s="617">
        <v>24.3</v>
      </c>
      <c r="AM5" s="618"/>
      <c r="AN5" s="618"/>
      <c r="AO5" s="619"/>
      <c r="AP5" s="609" t="s">
        <v>206</v>
      </c>
      <c r="AQ5" s="610"/>
      <c r="AR5" s="610"/>
      <c r="AS5" s="610"/>
      <c r="AT5" s="610"/>
      <c r="AU5" s="610"/>
      <c r="AV5" s="610"/>
      <c r="AW5" s="610"/>
      <c r="AX5" s="610"/>
      <c r="AY5" s="610"/>
      <c r="AZ5" s="610"/>
      <c r="BA5" s="610"/>
      <c r="BB5" s="610"/>
      <c r="BC5" s="610"/>
      <c r="BD5" s="610"/>
      <c r="BE5" s="610"/>
      <c r="BF5" s="611"/>
      <c r="BG5" s="623">
        <v>763828</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57410</v>
      </c>
      <c r="S6" s="624"/>
      <c r="T6" s="624"/>
      <c r="U6" s="624"/>
      <c r="V6" s="624"/>
      <c r="W6" s="624"/>
      <c r="X6" s="624"/>
      <c r="Y6" s="625"/>
      <c r="Z6" s="626">
        <v>1.2</v>
      </c>
      <c r="AA6" s="626"/>
      <c r="AB6" s="626"/>
      <c r="AC6" s="626"/>
      <c r="AD6" s="627">
        <v>57410</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763828</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71688</v>
      </c>
      <c r="CS6" s="624"/>
      <c r="CT6" s="624"/>
      <c r="CU6" s="624"/>
      <c r="CV6" s="624"/>
      <c r="CW6" s="624"/>
      <c r="CX6" s="624"/>
      <c r="CY6" s="625"/>
      <c r="CZ6" s="626">
        <v>1.5</v>
      </c>
      <c r="DA6" s="626"/>
      <c r="DB6" s="626"/>
      <c r="DC6" s="626"/>
      <c r="DD6" s="632" t="s">
        <v>207</v>
      </c>
      <c r="DE6" s="624"/>
      <c r="DF6" s="624"/>
      <c r="DG6" s="624"/>
      <c r="DH6" s="624"/>
      <c r="DI6" s="624"/>
      <c r="DJ6" s="624"/>
      <c r="DK6" s="624"/>
      <c r="DL6" s="624"/>
      <c r="DM6" s="624"/>
      <c r="DN6" s="624"/>
      <c r="DO6" s="624"/>
      <c r="DP6" s="625"/>
      <c r="DQ6" s="632">
        <v>71688</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763</v>
      </c>
      <c r="S7" s="624"/>
      <c r="T7" s="624"/>
      <c r="U7" s="624"/>
      <c r="V7" s="624"/>
      <c r="W7" s="624"/>
      <c r="X7" s="624"/>
      <c r="Y7" s="625"/>
      <c r="Z7" s="626">
        <v>0</v>
      </c>
      <c r="AA7" s="626"/>
      <c r="AB7" s="626"/>
      <c r="AC7" s="626"/>
      <c r="AD7" s="627">
        <v>763</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228267</v>
      </c>
      <c r="BH7" s="624"/>
      <c r="BI7" s="624"/>
      <c r="BJ7" s="624"/>
      <c r="BK7" s="624"/>
      <c r="BL7" s="624"/>
      <c r="BM7" s="624"/>
      <c r="BN7" s="625"/>
      <c r="BO7" s="626">
        <v>29.9</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689645</v>
      </c>
      <c r="CS7" s="624"/>
      <c r="CT7" s="624"/>
      <c r="CU7" s="624"/>
      <c r="CV7" s="624"/>
      <c r="CW7" s="624"/>
      <c r="CX7" s="624"/>
      <c r="CY7" s="625"/>
      <c r="CZ7" s="626">
        <v>14.1</v>
      </c>
      <c r="DA7" s="626"/>
      <c r="DB7" s="626"/>
      <c r="DC7" s="626"/>
      <c r="DD7" s="632">
        <v>51635</v>
      </c>
      <c r="DE7" s="624"/>
      <c r="DF7" s="624"/>
      <c r="DG7" s="624"/>
      <c r="DH7" s="624"/>
      <c r="DI7" s="624"/>
      <c r="DJ7" s="624"/>
      <c r="DK7" s="624"/>
      <c r="DL7" s="624"/>
      <c r="DM7" s="624"/>
      <c r="DN7" s="624"/>
      <c r="DO7" s="624"/>
      <c r="DP7" s="625"/>
      <c r="DQ7" s="632">
        <v>628202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1516</v>
      </c>
      <c r="S8" s="624"/>
      <c r="T8" s="624"/>
      <c r="U8" s="624"/>
      <c r="V8" s="624"/>
      <c r="W8" s="624"/>
      <c r="X8" s="624"/>
      <c r="Y8" s="625"/>
      <c r="Z8" s="626">
        <v>0</v>
      </c>
      <c r="AA8" s="626"/>
      <c r="AB8" s="626"/>
      <c r="AC8" s="626"/>
      <c r="AD8" s="627">
        <v>1516</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8302</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1037447</v>
      </c>
      <c r="CS8" s="624"/>
      <c r="CT8" s="624"/>
      <c r="CU8" s="624"/>
      <c r="CV8" s="624"/>
      <c r="CW8" s="624"/>
      <c r="CX8" s="624"/>
      <c r="CY8" s="625"/>
      <c r="CZ8" s="626">
        <v>21.2</v>
      </c>
      <c r="DA8" s="626"/>
      <c r="DB8" s="626"/>
      <c r="DC8" s="626"/>
      <c r="DD8" s="632">
        <v>8208</v>
      </c>
      <c r="DE8" s="624"/>
      <c r="DF8" s="624"/>
      <c r="DG8" s="624"/>
      <c r="DH8" s="624"/>
      <c r="DI8" s="624"/>
      <c r="DJ8" s="624"/>
      <c r="DK8" s="624"/>
      <c r="DL8" s="624"/>
      <c r="DM8" s="624"/>
      <c r="DN8" s="624"/>
      <c r="DO8" s="624"/>
      <c r="DP8" s="625"/>
      <c r="DQ8" s="632">
        <v>635148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1540</v>
      </c>
      <c r="S9" s="624"/>
      <c r="T9" s="624"/>
      <c r="U9" s="624"/>
      <c r="V9" s="624"/>
      <c r="W9" s="624"/>
      <c r="X9" s="624"/>
      <c r="Y9" s="625"/>
      <c r="Z9" s="626">
        <v>0</v>
      </c>
      <c r="AA9" s="626"/>
      <c r="AB9" s="626"/>
      <c r="AC9" s="626"/>
      <c r="AD9" s="627">
        <v>1540</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180398</v>
      </c>
      <c r="BH9" s="624"/>
      <c r="BI9" s="624"/>
      <c r="BJ9" s="624"/>
      <c r="BK9" s="624"/>
      <c r="BL9" s="624"/>
      <c r="BM9" s="624"/>
      <c r="BN9" s="625"/>
      <c r="BO9" s="626">
        <v>23.6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703947</v>
      </c>
      <c r="CS9" s="624"/>
      <c r="CT9" s="624"/>
      <c r="CU9" s="624"/>
      <c r="CV9" s="624"/>
      <c r="CW9" s="624"/>
      <c r="CX9" s="624"/>
      <c r="CY9" s="625"/>
      <c r="CZ9" s="626">
        <v>14.4</v>
      </c>
      <c r="DA9" s="626"/>
      <c r="DB9" s="626"/>
      <c r="DC9" s="626"/>
      <c r="DD9" s="632">
        <v>147493</v>
      </c>
      <c r="DE9" s="624"/>
      <c r="DF9" s="624"/>
      <c r="DG9" s="624"/>
      <c r="DH9" s="624"/>
      <c r="DI9" s="624"/>
      <c r="DJ9" s="624"/>
      <c r="DK9" s="624"/>
      <c r="DL9" s="624"/>
      <c r="DM9" s="624"/>
      <c r="DN9" s="624"/>
      <c r="DO9" s="624"/>
      <c r="DP9" s="625"/>
      <c r="DQ9" s="632">
        <v>505537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115906</v>
      </c>
      <c r="S10" s="624"/>
      <c r="T10" s="624"/>
      <c r="U10" s="624"/>
      <c r="V10" s="624"/>
      <c r="W10" s="624"/>
      <c r="X10" s="624"/>
      <c r="Y10" s="625"/>
      <c r="Z10" s="626">
        <v>2.2999999999999998</v>
      </c>
      <c r="AA10" s="626"/>
      <c r="AB10" s="626"/>
      <c r="AC10" s="626"/>
      <c r="AD10" s="627">
        <v>115906</v>
      </c>
      <c r="AE10" s="627"/>
      <c r="AF10" s="627"/>
      <c r="AG10" s="627"/>
      <c r="AH10" s="627"/>
      <c r="AI10" s="627"/>
      <c r="AJ10" s="627"/>
      <c r="AK10" s="627"/>
      <c r="AL10" s="628">
        <v>3.7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18737</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7522</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7522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20830</v>
      </c>
      <c r="BH11" s="624"/>
      <c r="BI11" s="624"/>
      <c r="BJ11" s="624"/>
      <c r="BK11" s="624"/>
      <c r="BL11" s="624"/>
      <c r="BM11" s="624"/>
      <c r="BN11" s="625"/>
      <c r="BO11" s="626">
        <v>2.7</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464680</v>
      </c>
      <c r="CS11" s="624"/>
      <c r="CT11" s="624"/>
      <c r="CU11" s="624"/>
      <c r="CV11" s="624"/>
      <c r="CW11" s="624"/>
      <c r="CX11" s="624"/>
      <c r="CY11" s="625"/>
      <c r="CZ11" s="626">
        <v>9.5</v>
      </c>
      <c r="DA11" s="626"/>
      <c r="DB11" s="626"/>
      <c r="DC11" s="626"/>
      <c r="DD11" s="632">
        <v>46992</v>
      </c>
      <c r="DE11" s="624"/>
      <c r="DF11" s="624"/>
      <c r="DG11" s="624"/>
      <c r="DH11" s="624"/>
      <c r="DI11" s="624"/>
      <c r="DJ11" s="624"/>
      <c r="DK11" s="624"/>
      <c r="DL11" s="624"/>
      <c r="DM11" s="624"/>
      <c r="DN11" s="624"/>
      <c r="DO11" s="624"/>
      <c r="DP11" s="625"/>
      <c r="DQ11" s="632">
        <v>257783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463525</v>
      </c>
      <c r="BH12" s="624"/>
      <c r="BI12" s="624"/>
      <c r="BJ12" s="624"/>
      <c r="BK12" s="624"/>
      <c r="BL12" s="624"/>
      <c r="BM12" s="624"/>
      <c r="BN12" s="625"/>
      <c r="BO12" s="626">
        <v>60.7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91986</v>
      </c>
      <c r="CS12" s="624"/>
      <c r="CT12" s="624"/>
      <c r="CU12" s="624"/>
      <c r="CV12" s="624"/>
      <c r="CW12" s="624"/>
      <c r="CX12" s="624"/>
      <c r="CY12" s="625"/>
      <c r="CZ12" s="626">
        <v>1.9</v>
      </c>
      <c r="DA12" s="626"/>
      <c r="DB12" s="626"/>
      <c r="DC12" s="626"/>
      <c r="DD12" s="632">
        <v>26033</v>
      </c>
      <c r="DE12" s="624"/>
      <c r="DF12" s="624"/>
      <c r="DG12" s="624"/>
      <c r="DH12" s="624"/>
      <c r="DI12" s="624"/>
      <c r="DJ12" s="624"/>
      <c r="DK12" s="624"/>
      <c r="DL12" s="624"/>
      <c r="DM12" s="624"/>
      <c r="DN12" s="624"/>
      <c r="DO12" s="624"/>
      <c r="DP12" s="625"/>
      <c r="DQ12" s="632">
        <v>62005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5529</v>
      </c>
      <c r="S13" s="624"/>
      <c r="T13" s="624"/>
      <c r="U13" s="624"/>
      <c r="V13" s="624"/>
      <c r="W13" s="624"/>
      <c r="X13" s="624"/>
      <c r="Y13" s="625"/>
      <c r="Z13" s="626">
        <v>0.1</v>
      </c>
      <c r="AA13" s="626"/>
      <c r="AB13" s="626"/>
      <c r="AC13" s="626"/>
      <c r="AD13" s="627">
        <v>5529</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459501</v>
      </c>
      <c r="BH13" s="624"/>
      <c r="BI13" s="624"/>
      <c r="BJ13" s="624"/>
      <c r="BK13" s="624"/>
      <c r="BL13" s="624"/>
      <c r="BM13" s="624"/>
      <c r="BN13" s="625"/>
      <c r="BO13" s="626">
        <v>60.2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319655</v>
      </c>
      <c r="CS13" s="624"/>
      <c r="CT13" s="624"/>
      <c r="CU13" s="624"/>
      <c r="CV13" s="624"/>
      <c r="CW13" s="624"/>
      <c r="CX13" s="624"/>
      <c r="CY13" s="625"/>
      <c r="CZ13" s="626">
        <v>6.5</v>
      </c>
      <c r="DA13" s="626"/>
      <c r="DB13" s="626"/>
      <c r="DC13" s="626"/>
      <c r="DD13" s="632">
        <v>202497</v>
      </c>
      <c r="DE13" s="624"/>
      <c r="DF13" s="624"/>
      <c r="DG13" s="624"/>
      <c r="DH13" s="624"/>
      <c r="DI13" s="624"/>
      <c r="DJ13" s="624"/>
      <c r="DK13" s="624"/>
      <c r="DL13" s="624"/>
      <c r="DM13" s="624"/>
      <c r="DN13" s="624"/>
      <c r="DO13" s="624"/>
      <c r="DP13" s="625"/>
      <c r="DQ13" s="632">
        <v>143766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22740</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198855</v>
      </c>
      <c r="CS14" s="624"/>
      <c r="CT14" s="624"/>
      <c r="CU14" s="624"/>
      <c r="CV14" s="624"/>
      <c r="CW14" s="624"/>
      <c r="CX14" s="624"/>
      <c r="CY14" s="625"/>
      <c r="CZ14" s="626">
        <v>4.0999999999999996</v>
      </c>
      <c r="DA14" s="626"/>
      <c r="DB14" s="626"/>
      <c r="DC14" s="626"/>
      <c r="DD14" s="632">
        <v>8416</v>
      </c>
      <c r="DE14" s="624"/>
      <c r="DF14" s="624"/>
      <c r="DG14" s="624"/>
      <c r="DH14" s="624"/>
      <c r="DI14" s="624"/>
      <c r="DJ14" s="624"/>
      <c r="DK14" s="624"/>
      <c r="DL14" s="624"/>
      <c r="DM14" s="624"/>
      <c r="DN14" s="624"/>
      <c r="DO14" s="624"/>
      <c r="DP14" s="625"/>
      <c r="DQ14" s="632">
        <v>196504</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621</v>
      </c>
      <c r="S15" s="624"/>
      <c r="T15" s="624"/>
      <c r="U15" s="624"/>
      <c r="V15" s="624"/>
      <c r="W15" s="624"/>
      <c r="X15" s="624"/>
      <c r="Y15" s="625"/>
      <c r="Z15" s="626">
        <v>0</v>
      </c>
      <c r="AA15" s="626"/>
      <c r="AB15" s="626"/>
      <c r="AC15" s="626"/>
      <c r="AD15" s="627">
        <v>621</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49296</v>
      </c>
      <c r="BH15" s="624"/>
      <c r="BI15" s="624"/>
      <c r="BJ15" s="624"/>
      <c r="BK15" s="624"/>
      <c r="BL15" s="624"/>
      <c r="BM15" s="624"/>
      <c r="BN15" s="625"/>
      <c r="BO15" s="626">
        <v>6.5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488075</v>
      </c>
      <c r="CS15" s="624"/>
      <c r="CT15" s="624"/>
      <c r="CU15" s="624"/>
      <c r="CV15" s="624"/>
      <c r="CW15" s="624"/>
      <c r="CX15" s="624"/>
      <c r="CY15" s="625"/>
      <c r="CZ15" s="626">
        <v>10</v>
      </c>
      <c r="DA15" s="626"/>
      <c r="DB15" s="626"/>
      <c r="DC15" s="626"/>
      <c r="DD15" s="632">
        <v>79541</v>
      </c>
      <c r="DE15" s="624"/>
      <c r="DF15" s="624"/>
      <c r="DG15" s="624"/>
      <c r="DH15" s="624"/>
      <c r="DI15" s="624"/>
      <c r="DJ15" s="624"/>
      <c r="DK15" s="624"/>
      <c r="DL15" s="624"/>
      <c r="DM15" s="624"/>
      <c r="DN15" s="624"/>
      <c r="DO15" s="624"/>
      <c r="DP15" s="625"/>
      <c r="DQ15" s="632">
        <v>413357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2354291</v>
      </c>
      <c r="S16" s="624"/>
      <c r="T16" s="624"/>
      <c r="U16" s="624"/>
      <c r="V16" s="624"/>
      <c r="W16" s="624"/>
      <c r="X16" s="624"/>
      <c r="Y16" s="625"/>
      <c r="Z16" s="626">
        <v>47.5</v>
      </c>
      <c r="AA16" s="626"/>
      <c r="AB16" s="626"/>
      <c r="AC16" s="626"/>
      <c r="AD16" s="627">
        <v>2164844</v>
      </c>
      <c r="AE16" s="627"/>
      <c r="AF16" s="627"/>
      <c r="AG16" s="627"/>
      <c r="AH16" s="627"/>
      <c r="AI16" s="627"/>
      <c r="AJ16" s="627"/>
      <c r="AK16" s="627"/>
      <c r="AL16" s="628">
        <v>69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117006</v>
      </c>
      <c r="CS16" s="624"/>
      <c r="CT16" s="624"/>
      <c r="CU16" s="624"/>
      <c r="CV16" s="624"/>
      <c r="CW16" s="624"/>
      <c r="CX16" s="624"/>
      <c r="CY16" s="625"/>
      <c r="CZ16" s="626">
        <v>2.4</v>
      </c>
      <c r="DA16" s="626"/>
      <c r="DB16" s="626"/>
      <c r="DC16" s="626"/>
      <c r="DD16" s="632" t="s">
        <v>108</v>
      </c>
      <c r="DE16" s="624"/>
      <c r="DF16" s="624"/>
      <c r="DG16" s="624"/>
      <c r="DH16" s="624"/>
      <c r="DI16" s="624"/>
      <c r="DJ16" s="624"/>
      <c r="DK16" s="624"/>
      <c r="DL16" s="624"/>
      <c r="DM16" s="624"/>
      <c r="DN16" s="624"/>
      <c r="DO16" s="624"/>
      <c r="DP16" s="625"/>
      <c r="DQ16" s="632">
        <v>8528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2164844</v>
      </c>
      <c r="S17" s="624"/>
      <c r="T17" s="624"/>
      <c r="U17" s="624"/>
      <c r="V17" s="624"/>
      <c r="W17" s="624"/>
      <c r="X17" s="624"/>
      <c r="Y17" s="625"/>
      <c r="Z17" s="626">
        <v>43.7</v>
      </c>
      <c r="AA17" s="626"/>
      <c r="AB17" s="626"/>
      <c r="AC17" s="626"/>
      <c r="AD17" s="627">
        <v>2164844</v>
      </c>
      <c r="AE17" s="627"/>
      <c r="AF17" s="627"/>
      <c r="AG17" s="627"/>
      <c r="AH17" s="627"/>
      <c r="AI17" s="627"/>
      <c r="AJ17" s="627"/>
      <c r="AK17" s="627"/>
      <c r="AL17" s="628">
        <v>69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707122</v>
      </c>
      <c r="CS17" s="624"/>
      <c r="CT17" s="624"/>
      <c r="CU17" s="624"/>
      <c r="CV17" s="624"/>
      <c r="CW17" s="624"/>
      <c r="CX17" s="624"/>
      <c r="CY17" s="625"/>
      <c r="CZ17" s="626">
        <v>14.4</v>
      </c>
      <c r="DA17" s="626"/>
      <c r="DB17" s="626"/>
      <c r="DC17" s="626"/>
      <c r="DD17" s="632" t="s">
        <v>108</v>
      </c>
      <c r="DE17" s="624"/>
      <c r="DF17" s="624"/>
      <c r="DG17" s="624"/>
      <c r="DH17" s="624"/>
      <c r="DI17" s="624"/>
      <c r="DJ17" s="624"/>
      <c r="DK17" s="624"/>
      <c r="DL17" s="624"/>
      <c r="DM17" s="624"/>
      <c r="DN17" s="624"/>
      <c r="DO17" s="624"/>
      <c r="DP17" s="625"/>
      <c r="DQ17" s="632">
        <v>707122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189447</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3301404</v>
      </c>
      <c r="S20" s="624"/>
      <c r="T20" s="624"/>
      <c r="U20" s="624"/>
      <c r="V20" s="624"/>
      <c r="W20" s="624"/>
      <c r="X20" s="624"/>
      <c r="Y20" s="625"/>
      <c r="Z20" s="626">
        <v>66.599999999999994</v>
      </c>
      <c r="AA20" s="626"/>
      <c r="AB20" s="626"/>
      <c r="AC20" s="626"/>
      <c r="AD20" s="627">
        <v>3111957</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4897628</v>
      </c>
      <c r="CS20" s="624"/>
      <c r="CT20" s="624"/>
      <c r="CU20" s="624"/>
      <c r="CV20" s="624"/>
      <c r="CW20" s="624"/>
      <c r="CX20" s="624"/>
      <c r="CY20" s="625"/>
      <c r="CZ20" s="626">
        <v>100</v>
      </c>
      <c r="DA20" s="626"/>
      <c r="DB20" s="626"/>
      <c r="DC20" s="626"/>
      <c r="DD20" s="632">
        <v>570815</v>
      </c>
      <c r="DE20" s="624"/>
      <c r="DF20" s="624"/>
      <c r="DG20" s="624"/>
      <c r="DH20" s="624"/>
      <c r="DI20" s="624"/>
      <c r="DJ20" s="624"/>
      <c r="DK20" s="624"/>
      <c r="DL20" s="624"/>
      <c r="DM20" s="624"/>
      <c r="DN20" s="624"/>
      <c r="DO20" s="624"/>
      <c r="DP20" s="625"/>
      <c r="DQ20" s="632">
        <v>3637162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1105</v>
      </c>
      <c r="S21" s="624"/>
      <c r="T21" s="624"/>
      <c r="U21" s="624"/>
      <c r="V21" s="624"/>
      <c r="W21" s="624"/>
      <c r="X21" s="624"/>
      <c r="Y21" s="625"/>
      <c r="Z21" s="626">
        <v>0</v>
      </c>
      <c r="AA21" s="626"/>
      <c r="AB21" s="626"/>
      <c r="AC21" s="626"/>
      <c r="AD21" s="627">
        <v>1105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4648</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94951</v>
      </c>
      <c r="S23" s="624"/>
      <c r="T23" s="624"/>
      <c r="U23" s="624"/>
      <c r="V23" s="624"/>
      <c r="W23" s="624"/>
      <c r="X23" s="624"/>
      <c r="Y23" s="625"/>
      <c r="Z23" s="626">
        <v>1.9</v>
      </c>
      <c r="AA23" s="626"/>
      <c r="AB23" s="626"/>
      <c r="AC23" s="626"/>
      <c r="AD23" s="627">
        <v>2461</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4341</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2150088</v>
      </c>
      <c r="CS24" s="613"/>
      <c r="CT24" s="613"/>
      <c r="CU24" s="613"/>
      <c r="CV24" s="613"/>
      <c r="CW24" s="613"/>
      <c r="CX24" s="613"/>
      <c r="CY24" s="614"/>
      <c r="CZ24" s="650">
        <v>43.9</v>
      </c>
      <c r="DA24" s="651"/>
      <c r="DB24" s="651"/>
      <c r="DC24" s="652"/>
      <c r="DD24" s="649">
        <v>1772378</v>
      </c>
      <c r="DE24" s="613"/>
      <c r="DF24" s="613"/>
      <c r="DG24" s="613"/>
      <c r="DH24" s="613"/>
      <c r="DI24" s="613"/>
      <c r="DJ24" s="613"/>
      <c r="DK24" s="614"/>
      <c r="DL24" s="649">
        <v>1753681</v>
      </c>
      <c r="DM24" s="613"/>
      <c r="DN24" s="613"/>
      <c r="DO24" s="613"/>
      <c r="DP24" s="613"/>
      <c r="DQ24" s="613"/>
      <c r="DR24" s="613"/>
      <c r="DS24" s="613"/>
      <c r="DT24" s="613"/>
      <c r="DU24" s="613"/>
      <c r="DV24" s="614"/>
      <c r="DW24" s="617">
        <v>52.9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426021</v>
      </c>
      <c r="S25" s="624"/>
      <c r="T25" s="624"/>
      <c r="U25" s="624"/>
      <c r="V25" s="624"/>
      <c r="W25" s="624"/>
      <c r="X25" s="624"/>
      <c r="Y25" s="625"/>
      <c r="Z25" s="626">
        <v>8.6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1002383</v>
      </c>
      <c r="CS25" s="655"/>
      <c r="CT25" s="655"/>
      <c r="CU25" s="655"/>
      <c r="CV25" s="655"/>
      <c r="CW25" s="655"/>
      <c r="CX25" s="655"/>
      <c r="CY25" s="656"/>
      <c r="CZ25" s="657">
        <v>20.5</v>
      </c>
      <c r="DA25" s="658"/>
      <c r="DB25" s="658"/>
      <c r="DC25" s="659"/>
      <c r="DD25" s="632">
        <v>914580</v>
      </c>
      <c r="DE25" s="655"/>
      <c r="DF25" s="655"/>
      <c r="DG25" s="655"/>
      <c r="DH25" s="655"/>
      <c r="DI25" s="655"/>
      <c r="DJ25" s="655"/>
      <c r="DK25" s="656"/>
      <c r="DL25" s="632">
        <v>896180</v>
      </c>
      <c r="DM25" s="655"/>
      <c r="DN25" s="655"/>
      <c r="DO25" s="655"/>
      <c r="DP25" s="655"/>
      <c r="DQ25" s="655"/>
      <c r="DR25" s="655"/>
      <c r="DS25" s="655"/>
      <c r="DT25" s="655"/>
      <c r="DU25" s="655"/>
      <c r="DV25" s="656"/>
      <c r="DW25" s="628">
        <v>27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606547</v>
      </c>
      <c r="CS26" s="624"/>
      <c r="CT26" s="624"/>
      <c r="CU26" s="624"/>
      <c r="CV26" s="624"/>
      <c r="CW26" s="624"/>
      <c r="CX26" s="624"/>
      <c r="CY26" s="625"/>
      <c r="CZ26" s="657">
        <v>12.4</v>
      </c>
      <c r="DA26" s="658"/>
      <c r="DB26" s="658"/>
      <c r="DC26" s="659"/>
      <c r="DD26" s="632">
        <v>533087</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315746</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763828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440583</v>
      </c>
      <c r="CS27" s="655"/>
      <c r="CT27" s="655"/>
      <c r="CU27" s="655"/>
      <c r="CV27" s="655"/>
      <c r="CW27" s="655"/>
      <c r="CX27" s="655"/>
      <c r="CY27" s="656"/>
      <c r="CZ27" s="657">
        <v>9</v>
      </c>
      <c r="DA27" s="658"/>
      <c r="DB27" s="658"/>
      <c r="DC27" s="659"/>
      <c r="DD27" s="632">
        <v>150676</v>
      </c>
      <c r="DE27" s="655"/>
      <c r="DF27" s="655"/>
      <c r="DG27" s="655"/>
      <c r="DH27" s="655"/>
      <c r="DI27" s="655"/>
      <c r="DJ27" s="655"/>
      <c r="DK27" s="656"/>
      <c r="DL27" s="632">
        <v>150379</v>
      </c>
      <c r="DM27" s="655"/>
      <c r="DN27" s="655"/>
      <c r="DO27" s="655"/>
      <c r="DP27" s="655"/>
      <c r="DQ27" s="655"/>
      <c r="DR27" s="655"/>
      <c r="DS27" s="655"/>
      <c r="DT27" s="655"/>
      <c r="DU27" s="655"/>
      <c r="DV27" s="656"/>
      <c r="DW27" s="628">
        <v>4.5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25201</v>
      </c>
      <c r="S28" s="624"/>
      <c r="T28" s="624"/>
      <c r="U28" s="624"/>
      <c r="V28" s="624"/>
      <c r="W28" s="624"/>
      <c r="X28" s="624"/>
      <c r="Y28" s="625"/>
      <c r="Z28" s="626">
        <v>0.5</v>
      </c>
      <c r="AA28" s="626"/>
      <c r="AB28" s="626"/>
      <c r="AC28" s="626"/>
      <c r="AD28" s="627">
        <v>21530</v>
      </c>
      <c r="AE28" s="627"/>
      <c r="AF28" s="627"/>
      <c r="AG28" s="627"/>
      <c r="AH28" s="627"/>
      <c r="AI28" s="627"/>
      <c r="AJ28" s="627"/>
      <c r="AK28" s="627"/>
      <c r="AL28" s="628">
        <v>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707122</v>
      </c>
      <c r="CS28" s="624"/>
      <c r="CT28" s="624"/>
      <c r="CU28" s="624"/>
      <c r="CV28" s="624"/>
      <c r="CW28" s="624"/>
      <c r="CX28" s="624"/>
      <c r="CY28" s="625"/>
      <c r="CZ28" s="657">
        <v>14.4</v>
      </c>
      <c r="DA28" s="658"/>
      <c r="DB28" s="658"/>
      <c r="DC28" s="659"/>
      <c r="DD28" s="632">
        <v>707122</v>
      </c>
      <c r="DE28" s="624"/>
      <c r="DF28" s="624"/>
      <c r="DG28" s="624"/>
      <c r="DH28" s="624"/>
      <c r="DI28" s="624"/>
      <c r="DJ28" s="624"/>
      <c r="DK28" s="625"/>
      <c r="DL28" s="632">
        <v>707122</v>
      </c>
      <c r="DM28" s="624"/>
      <c r="DN28" s="624"/>
      <c r="DO28" s="624"/>
      <c r="DP28" s="624"/>
      <c r="DQ28" s="624"/>
      <c r="DR28" s="624"/>
      <c r="DS28" s="624"/>
      <c r="DT28" s="624"/>
      <c r="DU28" s="624"/>
      <c r="DV28" s="625"/>
      <c r="DW28" s="628">
        <v>21.3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48260</v>
      </c>
      <c r="S29" s="624"/>
      <c r="T29" s="624"/>
      <c r="U29" s="624"/>
      <c r="V29" s="624"/>
      <c r="W29" s="624"/>
      <c r="X29" s="624"/>
      <c r="Y29" s="625"/>
      <c r="Z29" s="626">
        <v>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707077</v>
      </c>
      <c r="CS29" s="655"/>
      <c r="CT29" s="655"/>
      <c r="CU29" s="655"/>
      <c r="CV29" s="655"/>
      <c r="CW29" s="655"/>
      <c r="CX29" s="655"/>
      <c r="CY29" s="656"/>
      <c r="CZ29" s="657">
        <v>14.4</v>
      </c>
      <c r="DA29" s="658"/>
      <c r="DB29" s="658"/>
      <c r="DC29" s="659"/>
      <c r="DD29" s="632">
        <v>707077</v>
      </c>
      <c r="DE29" s="655"/>
      <c r="DF29" s="655"/>
      <c r="DG29" s="655"/>
      <c r="DH29" s="655"/>
      <c r="DI29" s="655"/>
      <c r="DJ29" s="655"/>
      <c r="DK29" s="656"/>
      <c r="DL29" s="632">
        <v>707077</v>
      </c>
      <c r="DM29" s="655"/>
      <c r="DN29" s="655"/>
      <c r="DO29" s="655"/>
      <c r="DP29" s="655"/>
      <c r="DQ29" s="655"/>
      <c r="DR29" s="655"/>
      <c r="DS29" s="655"/>
      <c r="DT29" s="655"/>
      <c r="DU29" s="655"/>
      <c r="DV29" s="656"/>
      <c r="DW29" s="628">
        <v>21.3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79032</v>
      </c>
      <c r="S30" s="624"/>
      <c r="T30" s="624"/>
      <c r="U30" s="624"/>
      <c r="V30" s="624"/>
      <c r="W30" s="624"/>
      <c r="X30" s="624"/>
      <c r="Y30" s="625"/>
      <c r="Z30" s="626">
        <v>1.6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91.9</v>
      </c>
      <c r="BN30" s="682"/>
      <c r="BO30" s="682"/>
      <c r="BP30" s="682"/>
      <c r="BQ30" s="683"/>
      <c r="BR30" s="681">
        <v>98.7</v>
      </c>
      <c r="BS30" s="682"/>
      <c r="BT30" s="682"/>
      <c r="BU30" s="682"/>
      <c r="BV30" s="682"/>
      <c r="BW30" s="682"/>
      <c r="BX30" s="618">
        <v>91.1</v>
      </c>
      <c r="BY30" s="682"/>
      <c r="BZ30" s="682"/>
      <c r="CA30" s="682"/>
      <c r="CB30" s="683"/>
      <c r="CD30" s="686"/>
      <c r="CE30" s="687"/>
      <c r="CF30" s="637" t="s">
        <v>290</v>
      </c>
      <c r="CG30" s="638"/>
      <c r="CH30" s="638"/>
      <c r="CI30" s="638"/>
      <c r="CJ30" s="638"/>
      <c r="CK30" s="638"/>
      <c r="CL30" s="638"/>
      <c r="CM30" s="638"/>
      <c r="CN30" s="638"/>
      <c r="CO30" s="638"/>
      <c r="CP30" s="638"/>
      <c r="CQ30" s="639"/>
      <c r="CR30" s="623">
        <v>644440</v>
      </c>
      <c r="CS30" s="624"/>
      <c r="CT30" s="624"/>
      <c r="CU30" s="624"/>
      <c r="CV30" s="624"/>
      <c r="CW30" s="624"/>
      <c r="CX30" s="624"/>
      <c r="CY30" s="625"/>
      <c r="CZ30" s="657">
        <v>13.2</v>
      </c>
      <c r="DA30" s="658"/>
      <c r="DB30" s="658"/>
      <c r="DC30" s="659"/>
      <c r="DD30" s="632">
        <v>644440</v>
      </c>
      <c r="DE30" s="624"/>
      <c r="DF30" s="624"/>
      <c r="DG30" s="624"/>
      <c r="DH30" s="624"/>
      <c r="DI30" s="624"/>
      <c r="DJ30" s="624"/>
      <c r="DK30" s="625"/>
      <c r="DL30" s="632">
        <v>644440</v>
      </c>
      <c r="DM30" s="624"/>
      <c r="DN30" s="624"/>
      <c r="DO30" s="624"/>
      <c r="DP30" s="624"/>
      <c r="DQ30" s="624"/>
      <c r="DR30" s="624"/>
      <c r="DS30" s="624"/>
      <c r="DT30" s="624"/>
      <c r="DU30" s="624"/>
      <c r="DV30" s="625"/>
      <c r="DW30" s="628">
        <v>19.399999999999999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29827</v>
      </c>
      <c r="S31" s="624"/>
      <c r="T31" s="624"/>
      <c r="U31" s="624"/>
      <c r="V31" s="624"/>
      <c r="W31" s="624"/>
      <c r="X31" s="624"/>
      <c r="Y31" s="625"/>
      <c r="Z31" s="626">
        <v>0.6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93.9</v>
      </c>
      <c r="BN31" s="679"/>
      <c r="BO31" s="679"/>
      <c r="BP31" s="679"/>
      <c r="BQ31" s="680"/>
      <c r="BR31" s="678">
        <v>98.4</v>
      </c>
      <c r="BS31" s="655"/>
      <c r="BT31" s="655"/>
      <c r="BU31" s="655"/>
      <c r="BV31" s="655"/>
      <c r="BW31" s="655"/>
      <c r="BX31" s="629">
        <v>92.6</v>
      </c>
      <c r="BY31" s="679"/>
      <c r="BZ31" s="679"/>
      <c r="CA31" s="679"/>
      <c r="CB31" s="680"/>
      <c r="CD31" s="686"/>
      <c r="CE31" s="687"/>
      <c r="CF31" s="637" t="s">
        <v>294</v>
      </c>
      <c r="CG31" s="638"/>
      <c r="CH31" s="638"/>
      <c r="CI31" s="638"/>
      <c r="CJ31" s="638"/>
      <c r="CK31" s="638"/>
      <c r="CL31" s="638"/>
      <c r="CM31" s="638"/>
      <c r="CN31" s="638"/>
      <c r="CO31" s="638"/>
      <c r="CP31" s="638"/>
      <c r="CQ31" s="639"/>
      <c r="CR31" s="623">
        <v>62637</v>
      </c>
      <c r="CS31" s="655"/>
      <c r="CT31" s="655"/>
      <c r="CU31" s="655"/>
      <c r="CV31" s="655"/>
      <c r="CW31" s="655"/>
      <c r="CX31" s="655"/>
      <c r="CY31" s="656"/>
      <c r="CZ31" s="657">
        <v>1.3</v>
      </c>
      <c r="DA31" s="658"/>
      <c r="DB31" s="658"/>
      <c r="DC31" s="659"/>
      <c r="DD31" s="632">
        <v>62637</v>
      </c>
      <c r="DE31" s="655"/>
      <c r="DF31" s="655"/>
      <c r="DG31" s="655"/>
      <c r="DH31" s="655"/>
      <c r="DI31" s="655"/>
      <c r="DJ31" s="655"/>
      <c r="DK31" s="656"/>
      <c r="DL31" s="632">
        <v>62637</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117012</v>
      </c>
      <c r="S32" s="624"/>
      <c r="T32" s="624"/>
      <c r="U32" s="624"/>
      <c r="V32" s="624"/>
      <c r="W32" s="624"/>
      <c r="X32" s="624"/>
      <c r="Y32" s="625"/>
      <c r="Z32" s="626">
        <v>2.4</v>
      </c>
      <c r="AA32" s="626"/>
      <c r="AB32" s="626"/>
      <c r="AC32" s="626"/>
      <c r="AD32" s="627">
        <v>150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90.2</v>
      </c>
      <c r="BN32" s="691"/>
      <c r="BO32" s="691"/>
      <c r="BP32" s="691"/>
      <c r="BQ32" s="693"/>
      <c r="BR32" s="690">
        <v>98.7</v>
      </c>
      <c r="BS32" s="691"/>
      <c r="BT32" s="691"/>
      <c r="BU32" s="691"/>
      <c r="BV32" s="691"/>
      <c r="BW32" s="691"/>
      <c r="BX32" s="692">
        <v>89.6</v>
      </c>
      <c r="BY32" s="691"/>
      <c r="BZ32" s="691"/>
      <c r="CA32" s="691"/>
      <c r="CB32" s="693"/>
      <c r="CD32" s="688"/>
      <c r="CE32" s="689"/>
      <c r="CF32" s="637" t="s">
        <v>297</v>
      </c>
      <c r="CG32" s="638"/>
      <c r="CH32" s="638"/>
      <c r="CI32" s="638"/>
      <c r="CJ32" s="638"/>
      <c r="CK32" s="638"/>
      <c r="CL32" s="638"/>
      <c r="CM32" s="638"/>
      <c r="CN32" s="638"/>
      <c r="CO32" s="638"/>
      <c r="CP32" s="638"/>
      <c r="CQ32" s="639"/>
      <c r="CR32" s="623">
        <v>45</v>
      </c>
      <c r="CS32" s="624"/>
      <c r="CT32" s="624"/>
      <c r="CU32" s="624"/>
      <c r="CV32" s="624"/>
      <c r="CW32" s="624"/>
      <c r="CX32" s="624"/>
      <c r="CY32" s="625"/>
      <c r="CZ32" s="657">
        <v>0</v>
      </c>
      <c r="DA32" s="658"/>
      <c r="DB32" s="658"/>
      <c r="DC32" s="659"/>
      <c r="DD32" s="632">
        <v>45</v>
      </c>
      <c r="DE32" s="624"/>
      <c r="DF32" s="624"/>
      <c r="DG32" s="624"/>
      <c r="DH32" s="624"/>
      <c r="DI32" s="624"/>
      <c r="DJ32" s="624"/>
      <c r="DK32" s="625"/>
      <c r="DL32" s="632">
        <v>45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508623</v>
      </c>
      <c r="S33" s="624"/>
      <c r="T33" s="624"/>
      <c r="U33" s="624"/>
      <c r="V33" s="624"/>
      <c r="W33" s="624"/>
      <c r="X33" s="624"/>
      <c r="Y33" s="625"/>
      <c r="Z33" s="626">
        <v>10.3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2059719</v>
      </c>
      <c r="CS33" s="655"/>
      <c r="CT33" s="655"/>
      <c r="CU33" s="655"/>
      <c r="CV33" s="655"/>
      <c r="CW33" s="655"/>
      <c r="CX33" s="655"/>
      <c r="CY33" s="656"/>
      <c r="CZ33" s="657">
        <v>42.1</v>
      </c>
      <c r="DA33" s="658"/>
      <c r="DB33" s="658"/>
      <c r="DC33" s="659"/>
      <c r="DD33" s="632">
        <v>1658068</v>
      </c>
      <c r="DE33" s="655"/>
      <c r="DF33" s="655"/>
      <c r="DG33" s="655"/>
      <c r="DH33" s="655"/>
      <c r="DI33" s="655"/>
      <c r="DJ33" s="655"/>
      <c r="DK33" s="656"/>
      <c r="DL33" s="632">
        <v>1275044</v>
      </c>
      <c r="DM33" s="655"/>
      <c r="DN33" s="655"/>
      <c r="DO33" s="655"/>
      <c r="DP33" s="655"/>
      <c r="DQ33" s="655"/>
      <c r="DR33" s="655"/>
      <c r="DS33" s="655"/>
      <c r="DT33" s="655"/>
      <c r="DU33" s="655"/>
      <c r="DV33" s="656"/>
      <c r="DW33" s="628">
        <v>38.5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770391</v>
      </c>
      <c r="CS34" s="624"/>
      <c r="CT34" s="624"/>
      <c r="CU34" s="624"/>
      <c r="CV34" s="624"/>
      <c r="CW34" s="624"/>
      <c r="CX34" s="624"/>
      <c r="CY34" s="625"/>
      <c r="CZ34" s="657">
        <v>15.7</v>
      </c>
      <c r="DA34" s="658"/>
      <c r="DB34" s="658"/>
      <c r="DC34" s="659"/>
      <c r="DD34" s="632">
        <v>659351</v>
      </c>
      <c r="DE34" s="624"/>
      <c r="DF34" s="624"/>
      <c r="DG34" s="624"/>
      <c r="DH34" s="624"/>
      <c r="DI34" s="624"/>
      <c r="DJ34" s="624"/>
      <c r="DK34" s="625"/>
      <c r="DL34" s="632">
        <v>478609</v>
      </c>
      <c r="DM34" s="624"/>
      <c r="DN34" s="624"/>
      <c r="DO34" s="624"/>
      <c r="DP34" s="624"/>
      <c r="DQ34" s="624"/>
      <c r="DR34" s="624"/>
      <c r="DS34" s="624"/>
      <c r="DT34" s="624"/>
      <c r="DU34" s="624"/>
      <c r="DV34" s="625"/>
      <c r="DW34" s="628">
        <v>14.4</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176823</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581502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10969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32357</v>
      </c>
      <c r="CS35" s="655"/>
      <c r="CT35" s="655"/>
      <c r="CU35" s="655"/>
      <c r="CV35" s="655"/>
      <c r="CW35" s="655"/>
      <c r="CX35" s="655"/>
      <c r="CY35" s="656"/>
      <c r="CZ35" s="657">
        <v>0.7</v>
      </c>
      <c r="DA35" s="658"/>
      <c r="DB35" s="658"/>
      <c r="DC35" s="659"/>
      <c r="DD35" s="632">
        <v>18129</v>
      </c>
      <c r="DE35" s="655"/>
      <c r="DF35" s="655"/>
      <c r="DG35" s="655"/>
      <c r="DH35" s="655"/>
      <c r="DI35" s="655"/>
      <c r="DJ35" s="655"/>
      <c r="DK35" s="656"/>
      <c r="DL35" s="632">
        <v>18129</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4956171</v>
      </c>
      <c r="S36" s="696"/>
      <c r="T36" s="696"/>
      <c r="U36" s="696"/>
      <c r="V36" s="696"/>
      <c r="W36" s="696"/>
      <c r="X36" s="696"/>
      <c r="Y36" s="697"/>
      <c r="Z36" s="698">
        <v>100</v>
      </c>
      <c r="AA36" s="698"/>
      <c r="AB36" s="698"/>
      <c r="AC36" s="698"/>
      <c r="AD36" s="699">
        <v>3137203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186903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-35356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826827</v>
      </c>
      <c r="CS36" s="624"/>
      <c r="CT36" s="624"/>
      <c r="CU36" s="624"/>
      <c r="CV36" s="624"/>
      <c r="CW36" s="624"/>
      <c r="CX36" s="624"/>
      <c r="CY36" s="625"/>
      <c r="CZ36" s="657">
        <v>16.899999999999999</v>
      </c>
      <c r="DA36" s="658"/>
      <c r="DB36" s="658"/>
      <c r="DC36" s="659"/>
      <c r="DD36" s="632">
        <v>683247</v>
      </c>
      <c r="DE36" s="624"/>
      <c r="DF36" s="624"/>
      <c r="DG36" s="624"/>
      <c r="DH36" s="624"/>
      <c r="DI36" s="624"/>
      <c r="DJ36" s="624"/>
      <c r="DK36" s="625"/>
      <c r="DL36" s="632">
        <v>561318</v>
      </c>
      <c r="DM36" s="624"/>
      <c r="DN36" s="624"/>
      <c r="DO36" s="624"/>
      <c r="DP36" s="624"/>
      <c r="DQ36" s="624"/>
      <c r="DR36" s="624"/>
      <c r="DS36" s="624"/>
      <c r="DT36" s="624"/>
      <c r="DU36" s="624"/>
      <c r="DV36" s="625"/>
      <c r="DW36" s="628">
        <v>16.899999999999999</v>
      </c>
      <c r="DX36" s="653"/>
      <c r="DY36" s="653"/>
      <c r="DZ36" s="653"/>
      <c r="EA36" s="653"/>
      <c r="EB36" s="653"/>
      <c r="EC36" s="654"/>
    </row>
    <row r="37" spans="2:133" ht="11.25" customHeight="1">
      <c r="AQ37" s="702" t="s">
        <v>312</v>
      </c>
      <c r="AR37" s="703"/>
      <c r="AS37" s="703"/>
      <c r="AT37" s="703"/>
      <c r="AU37" s="703"/>
      <c r="AV37" s="703"/>
      <c r="AW37" s="703"/>
      <c r="AX37" s="703"/>
      <c r="AY37" s="704"/>
      <c r="AZ37" s="623">
        <v>104541</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1164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309722</v>
      </c>
      <c r="CS37" s="655"/>
      <c r="CT37" s="655"/>
      <c r="CU37" s="655"/>
      <c r="CV37" s="655"/>
      <c r="CW37" s="655"/>
      <c r="CX37" s="655"/>
      <c r="CY37" s="656"/>
      <c r="CZ37" s="657">
        <v>6.3</v>
      </c>
      <c r="DA37" s="658"/>
      <c r="DB37" s="658"/>
      <c r="DC37" s="659"/>
      <c r="DD37" s="632">
        <v>304218</v>
      </c>
      <c r="DE37" s="655"/>
      <c r="DF37" s="655"/>
      <c r="DG37" s="655"/>
      <c r="DH37" s="655"/>
      <c r="DI37" s="655"/>
      <c r="DJ37" s="655"/>
      <c r="DK37" s="656"/>
      <c r="DL37" s="632">
        <v>304218</v>
      </c>
      <c r="DM37" s="655"/>
      <c r="DN37" s="655"/>
      <c r="DO37" s="655"/>
      <c r="DP37" s="655"/>
      <c r="DQ37" s="655"/>
      <c r="DR37" s="655"/>
      <c r="DS37" s="655"/>
      <c r="DT37" s="655"/>
      <c r="DU37" s="655"/>
      <c r="DV37" s="656"/>
      <c r="DW37" s="628">
        <v>9.1999999999999993</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1951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394599</v>
      </c>
      <c r="CS38" s="624"/>
      <c r="CT38" s="624"/>
      <c r="CU38" s="624"/>
      <c r="CV38" s="624"/>
      <c r="CW38" s="624"/>
      <c r="CX38" s="624"/>
      <c r="CY38" s="625"/>
      <c r="CZ38" s="657">
        <v>8.1</v>
      </c>
      <c r="DA38" s="658"/>
      <c r="DB38" s="658"/>
      <c r="DC38" s="659"/>
      <c r="DD38" s="632">
        <v>296399</v>
      </c>
      <c r="DE38" s="624"/>
      <c r="DF38" s="624"/>
      <c r="DG38" s="624"/>
      <c r="DH38" s="624"/>
      <c r="DI38" s="624"/>
      <c r="DJ38" s="624"/>
      <c r="DK38" s="625"/>
      <c r="DL38" s="632">
        <v>216046</v>
      </c>
      <c r="DM38" s="624"/>
      <c r="DN38" s="624"/>
      <c r="DO38" s="624"/>
      <c r="DP38" s="624"/>
      <c r="DQ38" s="624"/>
      <c r="DR38" s="624"/>
      <c r="DS38" s="624"/>
      <c r="DT38" s="624"/>
      <c r="DU38" s="624"/>
      <c r="DV38" s="625"/>
      <c r="DW38" s="628">
        <v>6.5</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3271</v>
      </c>
      <c r="CS39" s="655"/>
      <c r="CT39" s="655"/>
      <c r="CU39" s="655"/>
      <c r="CV39" s="655"/>
      <c r="CW39" s="655"/>
      <c r="CX39" s="655"/>
      <c r="CY39" s="656"/>
      <c r="CZ39" s="657">
        <v>0.1</v>
      </c>
      <c r="DA39" s="658"/>
      <c r="DB39" s="658"/>
      <c r="DC39" s="659"/>
      <c r="DD39" s="632" t="s">
        <v>108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139811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32274</v>
      </c>
      <c r="CS40" s="624"/>
      <c r="CT40" s="624"/>
      <c r="CU40" s="624"/>
      <c r="CV40" s="624"/>
      <c r="CW40" s="624"/>
      <c r="CX40" s="624"/>
      <c r="CY40" s="625"/>
      <c r="CZ40" s="657">
        <v>0.7</v>
      </c>
      <c r="DA40" s="658"/>
      <c r="DB40" s="658"/>
      <c r="DC40" s="659"/>
      <c r="DD40" s="632">
        <v>942</v>
      </c>
      <c r="DE40" s="624"/>
      <c r="DF40" s="624"/>
      <c r="DG40" s="624"/>
      <c r="DH40" s="624"/>
      <c r="DI40" s="624"/>
      <c r="DJ40" s="624"/>
      <c r="DK40" s="625"/>
      <c r="DL40" s="632">
        <v>942</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150247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687821</v>
      </c>
      <c r="CS42" s="624"/>
      <c r="CT42" s="624"/>
      <c r="CU42" s="624"/>
      <c r="CV42" s="624"/>
      <c r="CW42" s="624"/>
      <c r="CX42" s="624"/>
      <c r="CY42" s="625"/>
      <c r="CZ42" s="657">
        <v>14</v>
      </c>
      <c r="DA42" s="706"/>
      <c r="DB42" s="706"/>
      <c r="DC42" s="707"/>
      <c r="DD42" s="632">
        <v>206716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570815</v>
      </c>
      <c r="CS44" s="624"/>
      <c r="CT44" s="624"/>
      <c r="CU44" s="624"/>
      <c r="CV44" s="624"/>
      <c r="CW44" s="624"/>
      <c r="CX44" s="624"/>
      <c r="CY44" s="625"/>
      <c r="CZ44" s="657">
        <v>11.7</v>
      </c>
      <c r="DA44" s="706"/>
      <c r="DB44" s="706"/>
      <c r="DC44" s="707"/>
      <c r="DD44" s="632">
        <v>198188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226781</v>
      </c>
      <c r="CS45" s="655"/>
      <c r="CT45" s="655"/>
      <c r="CU45" s="655"/>
      <c r="CV45" s="655"/>
      <c r="CW45" s="655"/>
      <c r="CX45" s="655"/>
      <c r="CY45" s="656"/>
      <c r="CZ45" s="657">
        <v>4.5999999999999996</v>
      </c>
      <c r="DA45" s="658"/>
      <c r="DB45" s="658"/>
      <c r="DC45" s="659"/>
      <c r="DD45" s="632">
        <v>5254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337222</v>
      </c>
      <c r="CS46" s="624"/>
      <c r="CT46" s="624"/>
      <c r="CU46" s="624"/>
      <c r="CV46" s="624"/>
      <c r="CW46" s="624"/>
      <c r="CX46" s="624"/>
      <c r="CY46" s="625"/>
      <c r="CZ46" s="657">
        <v>6.9</v>
      </c>
      <c r="DA46" s="706"/>
      <c r="DB46" s="706"/>
      <c r="DC46" s="707"/>
      <c r="DD46" s="632">
        <v>190722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117006</v>
      </c>
      <c r="CS47" s="655"/>
      <c r="CT47" s="655"/>
      <c r="CU47" s="655"/>
      <c r="CV47" s="655"/>
      <c r="CW47" s="655"/>
      <c r="CX47" s="655"/>
      <c r="CY47" s="656"/>
      <c r="CZ47" s="657">
        <v>2.4</v>
      </c>
      <c r="DA47" s="658"/>
      <c r="DB47" s="658"/>
      <c r="DC47" s="659"/>
      <c r="DD47" s="632">
        <v>8528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4897628</v>
      </c>
      <c r="CS49" s="691"/>
      <c r="CT49" s="691"/>
      <c r="CU49" s="691"/>
      <c r="CV49" s="691"/>
      <c r="CW49" s="691"/>
      <c r="CX49" s="691"/>
      <c r="CY49" s="718"/>
      <c r="CZ49" s="719">
        <v>100</v>
      </c>
      <c r="DA49" s="720"/>
      <c r="DB49" s="720"/>
      <c r="DC49" s="721"/>
      <c r="DD49" s="722">
        <v>3637162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4956</v>
      </c>
      <c r="R7" s="753"/>
      <c r="S7" s="753"/>
      <c r="T7" s="753"/>
      <c r="U7" s="753"/>
      <c r="V7" s="753">
        <v>4898</v>
      </c>
      <c r="W7" s="753"/>
      <c r="X7" s="753"/>
      <c r="Y7" s="753"/>
      <c r="Z7" s="753"/>
      <c r="AA7" s="753">
        <v>59</v>
      </c>
      <c r="AB7" s="753"/>
      <c r="AC7" s="753"/>
      <c r="AD7" s="753"/>
      <c r="AE7" s="754"/>
      <c r="AF7" s="755">
        <v>44</v>
      </c>
      <c r="AG7" s="756"/>
      <c r="AH7" s="756"/>
      <c r="AI7" s="756"/>
      <c r="AJ7" s="757"/>
      <c r="AK7" s="792">
        <v>79</v>
      </c>
      <c r="AL7" s="793"/>
      <c r="AM7" s="793"/>
      <c r="AN7" s="793"/>
      <c r="AO7" s="793"/>
      <c r="AP7" s="793">
        <v>6564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547</v>
      </c>
      <c r="BS7" s="796" t="s">
        <v>548</v>
      </c>
      <c r="BT7" s="797"/>
      <c r="BU7" s="797"/>
      <c r="BV7" s="797"/>
      <c r="BW7" s="797"/>
      <c r="BX7" s="797"/>
      <c r="BY7" s="797"/>
      <c r="BZ7" s="797"/>
      <c r="CA7" s="797"/>
      <c r="CB7" s="797"/>
      <c r="CC7" s="797"/>
      <c r="CD7" s="797"/>
      <c r="CE7" s="797"/>
      <c r="CF7" s="797"/>
      <c r="CG7" s="798"/>
      <c r="CH7" s="789">
        <v>-2</v>
      </c>
      <c r="CI7" s="790"/>
      <c r="CJ7" s="790"/>
      <c r="CK7" s="790"/>
      <c r="CL7" s="791"/>
      <c r="CM7" s="789">
        <v>254</v>
      </c>
      <c r="CN7" s="790"/>
      <c r="CO7" s="790"/>
      <c r="CP7" s="790"/>
      <c r="CQ7" s="791"/>
      <c r="CR7" s="789">
        <v>19</v>
      </c>
      <c r="CS7" s="790"/>
      <c r="CT7" s="790"/>
      <c r="CU7" s="790"/>
      <c r="CV7" s="791"/>
      <c r="CW7" s="789" t="s">
        <v>539</v>
      </c>
      <c r="CX7" s="790"/>
      <c r="CY7" s="790"/>
      <c r="CZ7" s="790"/>
      <c r="DA7" s="791"/>
      <c r="DB7" s="789" t="s">
        <v>539</v>
      </c>
      <c r="DC7" s="790"/>
      <c r="DD7" s="790"/>
      <c r="DE7" s="790"/>
      <c r="DF7" s="791"/>
      <c r="DG7" s="789" t="s">
        <v>539</v>
      </c>
      <c r="DH7" s="790"/>
      <c r="DI7" s="790"/>
      <c r="DJ7" s="790"/>
      <c r="DK7" s="791"/>
      <c r="DL7" s="789">
        <v>11</v>
      </c>
      <c r="DM7" s="790"/>
      <c r="DN7" s="790"/>
      <c r="DO7" s="790"/>
      <c r="DP7" s="791"/>
      <c r="DQ7" s="789">
        <v>1</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-23</v>
      </c>
      <c r="CI8" s="800"/>
      <c r="CJ8" s="800"/>
      <c r="CK8" s="800"/>
      <c r="CL8" s="801"/>
      <c r="CM8" s="799">
        <v>170</v>
      </c>
      <c r="CN8" s="800"/>
      <c r="CO8" s="800"/>
      <c r="CP8" s="800"/>
      <c r="CQ8" s="801"/>
      <c r="CR8" s="799">
        <v>37</v>
      </c>
      <c r="CS8" s="800"/>
      <c r="CT8" s="800"/>
      <c r="CU8" s="800"/>
      <c r="CV8" s="801"/>
      <c r="CW8" s="799" t="s">
        <v>539</v>
      </c>
      <c r="CX8" s="800"/>
      <c r="CY8" s="800"/>
      <c r="CZ8" s="800"/>
      <c r="DA8" s="801"/>
      <c r="DB8" s="799" t="s">
        <v>551</v>
      </c>
      <c r="DC8" s="800"/>
      <c r="DD8" s="800"/>
      <c r="DE8" s="800"/>
      <c r="DF8" s="801"/>
      <c r="DG8" s="799" t="s">
        <v>539</v>
      </c>
      <c r="DH8" s="800"/>
      <c r="DI8" s="800"/>
      <c r="DJ8" s="800"/>
      <c r="DK8" s="801"/>
      <c r="DL8" s="799" t="s">
        <v>539</v>
      </c>
      <c r="DM8" s="800"/>
      <c r="DN8" s="800"/>
      <c r="DO8" s="800"/>
      <c r="DP8" s="801"/>
      <c r="DQ8" s="799" t="s">
        <v>539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4956</v>
      </c>
      <c r="R23" s="812"/>
      <c r="S23" s="812"/>
      <c r="T23" s="812"/>
      <c r="U23" s="812"/>
      <c r="V23" s="812">
        <v>4898</v>
      </c>
      <c r="W23" s="812"/>
      <c r="X23" s="812"/>
      <c r="Y23" s="812"/>
      <c r="Z23" s="812"/>
      <c r="AA23" s="812">
        <v>59</v>
      </c>
      <c r="AB23" s="812"/>
      <c r="AC23" s="812"/>
      <c r="AD23" s="812"/>
      <c r="AE23" s="813"/>
      <c r="AF23" s="814">
        <v>44</v>
      </c>
      <c r="AG23" s="812"/>
      <c r="AH23" s="812"/>
      <c r="AI23" s="812"/>
      <c r="AJ23" s="815"/>
      <c r="AK23" s="816"/>
      <c r="AL23" s="817"/>
      <c r="AM23" s="817"/>
      <c r="AN23" s="817"/>
      <c r="AO23" s="817"/>
      <c r="AP23" s="812">
        <v>6564</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1089</v>
      </c>
      <c r="R28" s="841"/>
      <c r="S28" s="841"/>
      <c r="T28" s="841"/>
      <c r="U28" s="841"/>
      <c r="V28" s="841">
        <v>1078</v>
      </c>
      <c r="W28" s="841"/>
      <c r="X28" s="841"/>
      <c r="Y28" s="841"/>
      <c r="Z28" s="841"/>
      <c r="AA28" s="841">
        <v>11</v>
      </c>
      <c r="AB28" s="841"/>
      <c r="AC28" s="841"/>
      <c r="AD28" s="841"/>
      <c r="AE28" s="842"/>
      <c r="AF28" s="843">
        <v>11</v>
      </c>
      <c r="AG28" s="841"/>
      <c r="AH28" s="841"/>
      <c r="AI28" s="841"/>
      <c r="AJ28" s="844"/>
      <c r="AK28" s="845">
        <v>164</v>
      </c>
      <c r="AL28" s="836"/>
      <c r="AM28" s="836"/>
      <c r="AN28" s="836"/>
      <c r="AO28" s="836"/>
      <c r="AP28" s="836" t="s">
        <v>539</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612</v>
      </c>
      <c r="R29" s="777"/>
      <c r="S29" s="777"/>
      <c r="T29" s="777"/>
      <c r="U29" s="777"/>
      <c r="V29" s="777">
        <v>611</v>
      </c>
      <c r="W29" s="777"/>
      <c r="X29" s="777"/>
      <c r="Y29" s="777"/>
      <c r="Z29" s="777"/>
      <c r="AA29" s="777">
        <v>1</v>
      </c>
      <c r="AB29" s="777"/>
      <c r="AC29" s="777"/>
      <c r="AD29" s="777"/>
      <c r="AE29" s="778"/>
      <c r="AF29" s="779">
        <v>1</v>
      </c>
      <c r="AG29" s="780"/>
      <c r="AH29" s="780"/>
      <c r="AI29" s="780"/>
      <c r="AJ29" s="781"/>
      <c r="AK29" s="848">
        <v>110</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78</v>
      </c>
      <c r="R30" s="777"/>
      <c r="S30" s="777"/>
      <c r="T30" s="777"/>
      <c r="U30" s="777"/>
      <c r="V30" s="777">
        <v>77</v>
      </c>
      <c r="W30" s="777"/>
      <c r="X30" s="777"/>
      <c r="Y30" s="777"/>
      <c r="Z30" s="777"/>
      <c r="AA30" s="777">
        <v>1</v>
      </c>
      <c r="AB30" s="777"/>
      <c r="AC30" s="777"/>
      <c r="AD30" s="777"/>
      <c r="AE30" s="778"/>
      <c r="AF30" s="779">
        <v>1</v>
      </c>
      <c r="AG30" s="780"/>
      <c r="AH30" s="780"/>
      <c r="AI30" s="780"/>
      <c r="AJ30" s="781"/>
      <c r="AK30" s="848">
        <v>40</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306</v>
      </c>
      <c r="R31" s="777"/>
      <c r="S31" s="777"/>
      <c r="T31" s="777"/>
      <c r="U31" s="777"/>
      <c r="V31" s="777">
        <v>301</v>
      </c>
      <c r="W31" s="777"/>
      <c r="X31" s="777"/>
      <c r="Y31" s="777"/>
      <c r="Z31" s="777"/>
      <c r="AA31" s="777">
        <v>5</v>
      </c>
      <c r="AB31" s="777"/>
      <c r="AC31" s="777"/>
      <c r="AD31" s="777"/>
      <c r="AE31" s="778"/>
      <c r="AF31" s="779">
        <v>5</v>
      </c>
      <c r="AG31" s="780"/>
      <c r="AH31" s="780"/>
      <c r="AI31" s="780"/>
      <c r="AJ31" s="781"/>
      <c r="AK31" s="848">
        <v>105</v>
      </c>
      <c r="AL31" s="849"/>
      <c r="AM31" s="849"/>
      <c r="AN31" s="849"/>
      <c r="AO31" s="849"/>
      <c r="AP31" s="849">
        <v>955</v>
      </c>
      <c r="AQ31" s="849"/>
      <c r="AR31" s="849"/>
      <c r="AS31" s="849"/>
      <c r="AT31" s="849"/>
      <c r="AU31" s="849">
        <v>595</v>
      </c>
      <c r="AV31" s="849"/>
      <c r="AW31" s="849"/>
      <c r="AX31" s="849"/>
      <c r="AY31" s="849"/>
      <c r="AZ31" s="850" t="s">
        <v>539</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v>
      </c>
      <c r="AG63" s="860"/>
      <c r="AH63" s="860"/>
      <c r="AI63" s="860"/>
      <c r="AJ63" s="861"/>
      <c r="AK63" s="862"/>
      <c r="AL63" s="857"/>
      <c r="AM63" s="857"/>
      <c r="AN63" s="857"/>
      <c r="AO63" s="857"/>
      <c r="AP63" s="860">
        <v>955</v>
      </c>
      <c r="AQ63" s="860"/>
      <c r="AR63" s="860"/>
      <c r="AS63" s="860"/>
      <c r="AT63" s="860"/>
      <c r="AU63" s="860">
        <v>595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385</v>
      </c>
      <c r="R66" s="736"/>
      <c r="S66" s="736"/>
      <c r="T66" s="736"/>
      <c r="U66" s="737"/>
      <c r="V66" s="735" t="s">
        <v>386</v>
      </c>
      <c r="W66" s="736"/>
      <c r="X66" s="736"/>
      <c r="Y66" s="736"/>
      <c r="Z66" s="737"/>
      <c r="AA66" s="735" t="s">
        <v>387</v>
      </c>
      <c r="AB66" s="736"/>
      <c r="AC66" s="736"/>
      <c r="AD66" s="736"/>
      <c r="AE66" s="737"/>
      <c r="AF66" s="870" t="s">
        <v>388</v>
      </c>
      <c r="AG66" s="831"/>
      <c r="AH66" s="831"/>
      <c r="AI66" s="831"/>
      <c r="AJ66" s="871"/>
      <c r="AK66" s="735" t="s">
        <v>389</v>
      </c>
      <c r="AL66" s="759"/>
      <c r="AM66" s="759"/>
      <c r="AN66" s="759"/>
      <c r="AO66" s="760"/>
      <c r="AP66" s="735" t="s">
        <v>390</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199</v>
      </c>
      <c r="R68" s="884"/>
      <c r="S68" s="884"/>
      <c r="T68" s="884"/>
      <c r="U68" s="884"/>
      <c r="V68" s="884">
        <v>189</v>
      </c>
      <c r="W68" s="884"/>
      <c r="X68" s="884"/>
      <c r="Y68" s="884"/>
      <c r="Z68" s="884"/>
      <c r="AA68" s="884">
        <v>10</v>
      </c>
      <c r="AB68" s="884"/>
      <c r="AC68" s="884"/>
      <c r="AD68" s="884"/>
      <c r="AE68" s="884"/>
      <c r="AF68" s="884">
        <v>10</v>
      </c>
      <c r="AG68" s="884"/>
      <c r="AH68" s="884"/>
      <c r="AI68" s="884"/>
      <c r="AJ68" s="884"/>
      <c r="AK68" s="884" t="s">
        <v>539</v>
      </c>
      <c r="AL68" s="884"/>
      <c r="AM68" s="884"/>
      <c r="AN68" s="884"/>
      <c r="AO68" s="884"/>
      <c r="AP68" s="884">
        <v>140</v>
      </c>
      <c r="AQ68" s="884"/>
      <c r="AR68" s="884"/>
      <c r="AS68" s="884"/>
      <c r="AT68" s="884"/>
      <c r="AU68" s="884">
        <v>41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887</v>
      </c>
      <c r="R69" s="849"/>
      <c r="S69" s="849"/>
      <c r="T69" s="849"/>
      <c r="U69" s="849"/>
      <c r="V69" s="849">
        <v>872</v>
      </c>
      <c r="W69" s="849"/>
      <c r="X69" s="849"/>
      <c r="Y69" s="849"/>
      <c r="Z69" s="849"/>
      <c r="AA69" s="849">
        <v>15</v>
      </c>
      <c r="AB69" s="849"/>
      <c r="AC69" s="849"/>
      <c r="AD69" s="849"/>
      <c r="AE69" s="849"/>
      <c r="AF69" s="849">
        <v>15</v>
      </c>
      <c r="AG69" s="849"/>
      <c r="AH69" s="849"/>
      <c r="AI69" s="849"/>
      <c r="AJ69" s="849"/>
      <c r="AK69" s="849">
        <v>2</v>
      </c>
      <c r="AL69" s="849"/>
      <c r="AM69" s="849"/>
      <c r="AN69" s="849"/>
      <c r="AO69" s="849"/>
      <c r="AP69" s="849" t="s">
        <v>539</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1734</v>
      </c>
      <c r="R70" s="849"/>
      <c r="S70" s="849"/>
      <c r="T70" s="849"/>
      <c r="U70" s="849"/>
      <c r="V70" s="849">
        <v>1730</v>
      </c>
      <c r="W70" s="849"/>
      <c r="X70" s="849"/>
      <c r="Y70" s="849"/>
      <c r="Z70" s="849"/>
      <c r="AA70" s="849">
        <v>4</v>
      </c>
      <c r="AB70" s="849"/>
      <c r="AC70" s="849"/>
      <c r="AD70" s="849"/>
      <c r="AE70" s="849"/>
      <c r="AF70" s="849">
        <v>4</v>
      </c>
      <c r="AG70" s="849"/>
      <c r="AH70" s="849"/>
      <c r="AI70" s="849"/>
      <c r="AJ70" s="849"/>
      <c r="AK70" s="849">
        <v>20</v>
      </c>
      <c r="AL70" s="849"/>
      <c r="AM70" s="849"/>
      <c r="AN70" s="849"/>
      <c r="AO70" s="849"/>
      <c r="AP70" s="849" t="s">
        <v>539</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277636</v>
      </c>
      <c r="R71" s="849"/>
      <c r="S71" s="849"/>
      <c r="T71" s="849"/>
      <c r="U71" s="849"/>
      <c r="V71" s="849">
        <v>266517</v>
      </c>
      <c r="W71" s="849"/>
      <c r="X71" s="849"/>
      <c r="Y71" s="849"/>
      <c r="Z71" s="849"/>
      <c r="AA71" s="849">
        <v>11120</v>
      </c>
      <c r="AB71" s="849"/>
      <c r="AC71" s="849"/>
      <c r="AD71" s="849"/>
      <c r="AE71" s="849"/>
      <c r="AF71" s="849">
        <v>11120</v>
      </c>
      <c r="AG71" s="849"/>
      <c r="AH71" s="849"/>
      <c r="AI71" s="849"/>
      <c r="AJ71" s="849"/>
      <c r="AK71" s="849">
        <v>1943</v>
      </c>
      <c r="AL71" s="849"/>
      <c r="AM71" s="849"/>
      <c r="AN71" s="849"/>
      <c r="AO71" s="849"/>
      <c r="AP71" s="849" t="s">
        <v>539</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802</v>
      </c>
      <c r="R72" s="849"/>
      <c r="S72" s="849"/>
      <c r="T72" s="849"/>
      <c r="U72" s="849"/>
      <c r="V72" s="849">
        <v>810</v>
      </c>
      <c r="W72" s="849"/>
      <c r="X72" s="849"/>
      <c r="Y72" s="849"/>
      <c r="Z72" s="849"/>
      <c r="AA72" s="849">
        <v>-8</v>
      </c>
      <c r="AB72" s="849"/>
      <c r="AC72" s="849"/>
      <c r="AD72" s="849"/>
      <c r="AE72" s="849"/>
      <c r="AF72" s="849">
        <v>-522</v>
      </c>
      <c r="AG72" s="849"/>
      <c r="AH72" s="849"/>
      <c r="AI72" s="849"/>
      <c r="AJ72" s="849"/>
      <c r="AK72" s="849">
        <v>233</v>
      </c>
      <c r="AL72" s="849"/>
      <c r="AM72" s="849"/>
      <c r="AN72" s="849"/>
      <c r="AO72" s="849"/>
      <c r="AP72" s="849">
        <v>1828</v>
      </c>
      <c r="AQ72" s="849"/>
      <c r="AR72" s="849"/>
      <c r="AS72" s="849"/>
      <c r="AT72" s="849"/>
      <c r="AU72" s="849">
        <v>1284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234</v>
      </c>
      <c r="R73" s="849"/>
      <c r="S73" s="849"/>
      <c r="T73" s="849"/>
      <c r="U73" s="849"/>
      <c r="V73" s="849">
        <v>265</v>
      </c>
      <c r="W73" s="849"/>
      <c r="X73" s="849"/>
      <c r="Y73" s="849"/>
      <c r="Z73" s="849"/>
      <c r="AA73" s="849">
        <v>-31</v>
      </c>
      <c r="AB73" s="849"/>
      <c r="AC73" s="849"/>
      <c r="AD73" s="849"/>
      <c r="AE73" s="849"/>
      <c r="AF73" s="849">
        <v>19</v>
      </c>
      <c r="AG73" s="849"/>
      <c r="AH73" s="849"/>
      <c r="AI73" s="849"/>
      <c r="AJ73" s="849"/>
      <c r="AK73" s="849" t="s">
        <v>539</v>
      </c>
      <c r="AL73" s="849"/>
      <c r="AM73" s="849"/>
      <c r="AN73" s="849"/>
      <c r="AO73" s="849"/>
      <c r="AP73" s="849">
        <v>293</v>
      </c>
      <c r="AQ73" s="849"/>
      <c r="AR73" s="849"/>
      <c r="AS73" s="849"/>
      <c r="AT73" s="849"/>
      <c r="AU73" s="849">
        <v>15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17863</v>
      </c>
      <c r="R74" s="849"/>
      <c r="S74" s="849"/>
      <c r="T74" s="849"/>
      <c r="U74" s="849"/>
      <c r="V74" s="849">
        <v>17363</v>
      </c>
      <c r="W74" s="849"/>
      <c r="X74" s="849"/>
      <c r="Y74" s="849"/>
      <c r="Z74" s="849"/>
      <c r="AA74" s="849">
        <v>500</v>
      </c>
      <c r="AB74" s="849"/>
      <c r="AC74" s="849"/>
      <c r="AD74" s="849"/>
      <c r="AE74" s="849"/>
      <c r="AF74" s="849">
        <v>500</v>
      </c>
      <c r="AG74" s="849"/>
      <c r="AH74" s="849"/>
      <c r="AI74" s="849"/>
      <c r="AJ74" s="849"/>
      <c r="AK74" s="849">
        <v>3108</v>
      </c>
      <c r="AL74" s="849"/>
      <c r="AM74" s="849"/>
      <c r="AN74" s="849"/>
      <c r="AO74" s="849"/>
      <c r="AP74" s="849" t="s">
        <v>539</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11146</v>
      </c>
      <c r="AG88" s="860"/>
      <c r="AH88" s="860"/>
      <c r="AI88" s="860"/>
      <c r="AJ88" s="860"/>
      <c r="AK88" s="857"/>
      <c r="AL88" s="857"/>
      <c r="AM88" s="857"/>
      <c r="AN88" s="857"/>
      <c r="AO88" s="857"/>
      <c r="AP88" s="860">
        <v>2261</v>
      </c>
      <c r="AQ88" s="860"/>
      <c r="AR88" s="860"/>
      <c r="AS88" s="860"/>
      <c r="AT88" s="860"/>
      <c r="AU88" s="860">
        <v>1340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56</v>
      </c>
      <c r="CS102" s="868"/>
      <c r="CT102" s="868"/>
      <c r="CU102" s="868"/>
      <c r="CV102" s="911"/>
      <c r="CW102" s="910" t="s">
        <v>550</v>
      </c>
      <c r="CX102" s="868"/>
      <c r="CY102" s="868"/>
      <c r="CZ102" s="868"/>
      <c r="DA102" s="911"/>
      <c r="DB102" s="910" t="s">
        <v>551</v>
      </c>
      <c r="DC102" s="868"/>
      <c r="DD102" s="868"/>
      <c r="DE102" s="868"/>
      <c r="DF102" s="911"/>
      <c r="DG102" s="910" t="s">
        <v>550</v>
      </c>
      <c r="DH102" s="868"/>
      <c r="DI102" s="868"/>
      <c r="DJ102" s="868"/>
      <c r="DK102" s="911"/>
      <c r="DL102" s="910">
        <v>11</v>
      </c>
      <c r="DM102" s="868"/>
      <c r="DN102" s="868"/>
      <c r="DO102" s="868"/>
      <c r="DP102" s="911"/>
      <c r="DQ102" s="910">
        <v>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284</v>
      </c>
      <c r="AG109" s="913"/>
      <c r="AH109" s="913"/>
      <c r="AI109" s="913"/>
      <c r="AJ109" s="914"/>
      <c r="AK109" s="912" t="s">
        <v>283</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284</v>
      </c>
      <c r="BW109" s="913"/>
      <c r="BX109" s="913"/>
      <c r="BY109" s="913"/>
      <c r="BZ109" s="914"/>
      <c r="CA109" s="912" t="s">
        <v>283</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284</v>
      </c>
      <c r="DM109" s="913"/>
      <c r="DN109" s="913"/>
      <c r="DO109" s="913"/>
      <c r="DP109" s="914"/>
      <c r="DQ109" s="912" t="s">
        <v>283</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665707</v>
      </c>
      <c r="AB110" s="920"/>
      <c r="AC110" s="920"/>
      <c r="AD110" s="920"/>
      <c r="AE110" s="921"/>
      <c r="AF110" s="922">
        <v>726393</v>
      </c>
      <c r="AG110" s="920"/>
      <c r="AH110" s="920"/>
      <c r="AI110" s="920"/>
      <c r="AJ110" s="921"/>
      <c r="AK110" s="922">
        <v>707077</v>
      </c>
      <c r="AL110" s="920"/>
      <c r="AM110" s="920"/>
      <c r="AN110" s="920"/>
      <c r="AO110" s="921"/>
      <c r="AP110" s="923">
        <v>26</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6439573</v>
      </c>
      <c r="BR110" s="957"/>
      <c r="BS110" s="957"/>
      <c r="BT110" s="957"/>
      <c r="BU110" s="957"/>
      <c r="BV110" s="957">
        <v>6700236</v>
      </c>
      <c r="BW110" s="957"/>
      <c r="BX110" s="957"/>
      <c r="BY110" s="957"/>
      <c r="BZ110" s="957"/>
      <c r="CA110" s="957">
        <v>6564419</v>
      </c>
      <c r="CB110" s="957"/>
      <c r="CC110" s="957"/>
      <c r="CD110" s="957"/>
      <c r="CE110" s="957"/>
      <c r="CF110" s="971">
        <v>241.2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411</v>
      </c>
      <c r="BR111" s="950"/>
      <c r="BS111" s="950"/>
      <c r="BT111" s="950"/>
      <c r="BU111" s="950"/>
      <c r="BV111" s="950" t="s">
        <v>411</v>
      </c>
      <c r="BW111" s="950"/>
      <c r="BX111" s="950"/>
      <c r="BY111" s="950"/>
      <c r="BZ111" s="950"/>
      <c r="CA111" s="950" t="s">
        <v>411</v>
      </c>
      <c r="CB111" s="950"/>
      <c r="CC111" s="950"/>
      <c r="CD111" s="950"/>
      <c r="CE111" s="950"/>
      <c r="CF111" s="944" t="s">
        <v>411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541656</v>
      </c>
      <c r="BR112" s="950"/>
      <c r="BS112" s="950"/>
      <c r="BT112" s="950"/>
      <c r="BU112" s="950"/>
      <c r="BV112" s="950">
        <v>576970</v>
      </c>
      <c r="BW112" s="950"/>
      <c r="BX112" s="950"/>
      <c r="BY112" s="950"/>
      <c r="BZ112" s="950"/>
      <c r="CA112" s="950">
        <v>594744</v>
      </c>
      <c r="CB112" s="950"/>
      <c r="CC112" s="950"/>
      <c r="CD112" s="950"/>
      <c r="CE112" s="950"/>
      <c r="CF112" s="944">
        <v>21.9</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44573</v>
      </c>
      <c r="AB113" s="964"/>
      <c r="AC113" s="964"/>
      <c r="AD113" s="964"/>
      <c r="AE113" s="965"/>
      <c r="AF113" s="966">
        <v>45374</v>
      </c>
      <c r="AG113" s="964"/>
      <c r="AH113" s="964"/>
      <c r="AI113" s="964"/>
      <c r="AJ113" s="965"/>
      <c r="AK113" s="966">
        <v>45725</v>
      </c>
      <c r="AL113" s="964"/>
      <c r="AM113" s="964"/>
      <c r="AN113" s="964"/>
      <c r="AO113" s="965"/>
      <c r="AP113" s="967">
        <v>1.7</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1174159</v>
      </c>
      <c r="BR113" s="950"/>
      <c r="BS113" s="950"/>
      <c r="BT113" s="950"/>
      <c r="BU113" s="950"/>
      <c r="BV113" s="950">
        <v>1103981</v>
      </c>
      <c r="BW113" s="950"/>
      <c r="BX113" s="950"/>
      <c r="BY113" s="950"/>
      <c r="BZ113" s="950"/>
      <c r="CA113" s="950">
        <v>1340014</v>
      </c>
      <c r="CB113" s="950"/>
      <c r="CC113" s="950"/>
      <c r="CD113" s="950"/>
      <c r="CE113" s="950"/>
      <c r="CF113" s="944">
        <v>49.2</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79288</v>
      </c>
      <c r="AB114" s="989"/>
      <c r="AC114" s="989"/>
      <c r="AD114" s="989"/>
      <c r="AE114" s="990"/>
      <c r="AF114" s="991">
        <v>80358</v>
      </c>
      <c r="AG114" s="989"/>
      <c r="AH114" s="989"/>
      <c r="AI114" s="989"/>
      <c r="AJ114" s="990"/>
      <c r="AK114" s="991">
        <v>97159</v>
      </c>
      <c r="AL114" s="989"/>
      <c r="AM114" s="989"/>
      <c r="AN114" s="989"/>
      <c r="AO114" s="990"/>
      <c r="AP114" s="992">
        <v>3.6</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1294549</v>
      </c>
      <c r="BR114" s="950"/>
      <c r="BS114" s="950"/>
      <c r="BT114" s="950"/>
      <c r="BU114" s="950"/>
      <c r="BV114" s="950">
        <v>1235854</v>
      </c>
      <c r="BW114" s="950"/>
      <c r="BX114" s="950"/>
      <c r="BY114" s="950"/>
      <c r="BZ114" s="950"/>
      <c r="CA114" s="950">
        <v>1145757</v>
      </c>
      <c r="CB114" s="950"/>
      <c r="CC114" s="950"/>
      <c r="CD114" s="950"/>
      <c r="CE114" s="950"/>
      <c r="CF114" s="944">
        <v>42.1</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408</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27432</v>
      </c>
      <c r="BR115" s="950"/>
      <c r="BS115" s="950"/>
      <c r="BT115" s="950"/>
      <c r="BU115" s="950"/>
      <c r="BV115" s="950">
        <v>23849</v>
      </c>
      <c r="BW115" s="950"/>
      <c r="BX115" s="950"/>
      <c r="BY115" s="950"/>
      <c r="BZ115" s="950"/>
      <c r="CA115" s="950">
        <v>19951</v>
      </c>
      <c r="CB115" s="950"/>
      <c r="CC115" s="950"/>
      <c r="CD115" s="950"/>
      <c r="CE115" s="950"/>
      <c r="CF115" s="944">
        <v>0.7</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20</v>
      </c>
      <c r="AB116" s="989"/>
      <c r="AC116" s="989"/>
      <c r="AD116" s="989"/>
      <c r="AE116" s="990"/>
      <c r="AF116" s="991">
        <v>40</v>
      </c>
      <c r="AG116" s="989"/>
      <c r="AH116" s="989"/>
      <c r="AI116" s="989"/>
      <c r="AJ116" s="990"/>
      <c r="AK116" s="991">
        <v>16</v>
      </c>
      <c r="AL116" s="989"/>
      <c r="AM116" s="989"/>
      <c r="AN116" s="989"/>
      <c r="AO116" s="990"/>
      <c r="AP116" s="992">
        <v>0</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789588</v>
      </c>
      <c r="AB117" s="996"/>
      <c r="AC117" s="996"/>
      <c r="AD117" s="996"/>
      <c r="AE117" s="997"/>
      <c r="AF117" s="995">
        <v>852165</v>
      </c>
      <c r="AG117" s="996"/>
      <c r="AH117" s="996"/>
      <c r="AI117" s="996"/>
      <c r="AJ117" s="997"/>
      <c r="AK117" s="995">
        <v>849977</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284</v>
      </c>
      <c r="AG118" s="913"/>
      <c r="AH118" s="913"/>
      <c r="AI118" s="913"/>
      <c r="AJ118" s="914"/>
      <c r="AK118" s="912" t="s">
        <v>283</v>
      </c>
      <c r="AL118" s="913"/>
      <c r="AM118" s="913"/>
      <c r="AN118" s="913"/>
      <c r="AO118" s="914"/>
      <c r="AP118" s="1020" t="s">
        <v>402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9477369</v>
      </c>
      <c r="BR118" s="1016"/>
      <c r="BS118" s="1016"/>
      <c r="BT118" s="1016"/>
      <c r="BU118" s="1016"/>
      <c r="BV118" s="1016">
        <v>9640890</v>
      </c>
      <c r="BW118" s="1016"/>
      <c r="BX118" s="1016"/>
      <c r="BY118" s="1016"/>
      <c r="BZ118" s="1016"/>
      <c r="CA118" s="1016">
        <v>9664885</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2309325</v>
      </c>
      <c r="BR119" s="957"/>
      <c r="BS119" s="957"/>
      <c r="BT119" s="957"/>
      <c r="BU119" s="957"/>
      <c r="BV119" s="957">
        <v>2111621</v>
      </c>
      <c r="BW119" s="957"/>
      <c r="BX119" s="957"/>
      <c r="BY119" s="957"/>
      <c r="BZ119" s="957"/>
      <c r="CA119" s="957">
        <v>2066602</v>
      </c>
      <c r="CB119" s="957"/>
      <c r="CC119" s="957"/>
      <c r="CD119" s="957"/>
      <c r="CE119" s="957"/>
      <c r="CF119" s="971">
        <v>75.900000000000006</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541656</v>
      </c>
      <c r="DH120" s="957"/>
      <c r="DI120" s="957"/>
      <c r="DJ120" s="957"/>
      <c r="DK120" s="957"/>
      <c r="DL120" s="957">
        <v>576970</v>
      </c>
      <c r="DM120" s="957"/>
      <c r="DN120" s="957"/>
      <c r="DO120" s="957"/>
      <c r="DP120" s="957"/>
      <c r="DQ120" s="957">
        <v>594744</v>
      </c>
      <c r="DR120" s="957"/>
      <c r="DS120" s="957"/>
      <c r="DT120" s="957"/>
      <c r="DU120" s="957"/>
      <c r="DV120" s="958">
        <v>21.9</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5699796</v>
      </c>
      <c r="BR121" s="1016"/>
      <c r="BS121" s="1016"/>
      <c r="BT121" s="1016"/>
      <c r="BU121" s="1016"/>
      <c r="BV121" s="1016">
        <v>5861189</v>
      </c>
      <c r="BW121" s="1016"/>
      <c r="BX121" s="1016"/>
      <c r="BY121" s="1016"/>
      <c r="BZ121" s="1016"/>
      <c r="CA121" s="1016">
        <v>5778069</v>
      </c>
      <c r="CB121" s="1016"/>
      <c r="CC121" s="1016"/>
      <c r="CD121" s="1016"/>
      <c r="CE121" s="1016"/>
      <c r="CF121" s="1054">
        <v>212.3</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8009121</v>
      </c>
      <c r="BR122" s="1065"/>
      <c r="BS122" s="1065"/>
      <c r="BT122" s="1065"/>
      <c r="BU122" s="1065"/>
      <c r="BV122" s="1065">
        <v>7972810</v>
      </c>
      <c r="BW122" s="1065"/>
      <c r="BX122" s="1065"/>
      <c r="BY122" s="1065"/>
      <c r="BZ122" s="1065"/>
      <c r="CA122" s="1065">
        <v>7844671</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55.9</v>
      </c>
      <c r="BR123" s="1057"/>
      <c r="BS123" s="1057"/>
      <c r="BT123" s="1057"/>
      <c r="BU123" s="1057"/>
      <c r="BV123" s="1057">
        <v>64.2</v>
      </c>
      <c r="BW123" s="1057"/>
      <c r="BX123" s="1057"/>
      <c r="BY123" s="1057"/>
      <c r="BZ123" s="1057"/>
      <c r="CA123" s="1057">
        <v>66.8</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t="s">
        <v>447</v>
      </c>
      <c r="DH123" s="989"/>
      <c r="DI123" s="989"/>
      <c r="DJ123" s="989"/>
      <c r="DK123" s="990"/>
      <c r="DL123" s="991" t="s">
        <v>447</v>
      </c>
      <c r="DM123" s="989"/>
      <c r="DN123" s="989"/>
      <c r="DO123" s="989"/>
      <c r="DP123" s="990"/>
      <c r="DQ123" s="991" t="s">
        <v>447</v>
      </c>
      <c r="DR123" s="989"/>
      <c r="DS123" s="989"/>
      <c r="DT123" s="989"/>
      <c r="DU123" s="990"/>
      <c r="DV123" s="992" t="s">
        <v>447</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447</v>
      </c>
      <c r="AB127" s="989"/>
      <c r="AC127" s="989"/>
      <c r="AD127" s="989"/>
      <c r="AE127" s="990"/>
      <c r="AF127" s="991" t="s">
        <v>447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v>27432</v>
      </c>
      <c r="DH127" s="1078"/>
      <c r="DI127" s="1078"/>
      <c r="DJ127" s="1078"/>
      <c r="DK127" s="1078"/>
      <c r="DL127" s="1078">
        <v>23849</v>
      </c>
      <c r="DM127" s="1078"/>
      <c r="DN127" s="1078"/>
      <c r="DO127" s="1078"/>
      <c r="DP127" s="1078"/>
      <c r="DQ127" s="1078">
        <v>19951</v>
      </c>
      <c r="DR127" s="1078"/>
      <c r="DS127" s="1078"/>
      <c r="DT127" s="1078"/>
      <c r="DU127" s="1078"/>
      <c r="DV127" s="1079">
        <v>0.7</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t="s">
        <v>447</v>
      </c>
      <c r="AB128" s="1120"/>
      <c r="AC128" s="1120"/>
      <c r="AD128" s="1120"/>
      <c r="AE128" s="1121"/>
      <c r="AF128" s="1122" t="s">
        <v>447</v>
      </c>
      <c r="AG128" s="1120"/>
      <c r="AH128" s="1120"/>
      <c r="AI128" s="1120"/>
      <c r="AJ128" s="1121"/>
      <c r="AK128" s="1122" t="s">
        <v>447</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3119184</v>
      </c>
      <c r="AB129" s="989"/>
      <c r="AC129" s="989"/>
      <c r="AD129" s="989"/>
      <c r="AE129" s="990"/>
      <c r="AF129" s="991">
        <v>3127159</v>
      </c>
      <c r="AG129" s="989"/>
      <c r="AH129" s="989"/>
      <c r="AI129" s="989"/>
      <c r="AJ129" s="990"/>
      <c r="AK129" s="991">
        <v>3248832</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11.7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495455</v>
      </c>
      <c r="AB130" s="989"/>
      <c r="AC130" s="989"/>
      <c r="AD130" s="989"/>
      <c r="AE130" s="990"/>
      <c r="AF130" s="991">
        <v>532839</v>
      </c>
      <c r="AG130" s="989"/>
      <c r="AH130" s="989"/>
      <c r="AI130" s="989"/>
      <c r="AJ130" s="990"/>
      <c r="AK130" s="991">
        <v>527774</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66.8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2623729</v>
      </c>
      <c r="AB131" s="1028"/>
      <c r="AC131" s="1028"/>
      <c r="AD131" s="1028"/>
      <c r="AE131" s="1029"/>
      <c r="AF131" s="1030">
        <v>2594320</v>
      </c>
      <c r="AG131" s="1028"/>
      <c r="AH131" s="1028"/>
      <c r="AI131" s="1028"/>
      <c r="AJ131" s="1029"/>
      <c r="AK131" s="1030">
        <v>2721058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11.21049468</v>
      </c>
      <c r="AB132" s="1134"/>
      <c r="AC132" s="1134"/>
      <c r="AD132" s="1134"/>
      <c r="AE132" s="1135"/>
      <c r="AF132" s="1136">
        <v>12.308658919999999</v>
      </c>
      <c r="AG132" s="1134"/>
      <c r="AH132" s="1134"/>
      <c r="AI132" s="1134"/>
      <c r="AJ132" s="1135"/>
      <c r="AK132" s="1136">
        <v>11.84109269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11.2</v>
      </c>
      <c r="AB133" s="1141"/>
      <c r="AC133" s="1141"/>
      <c r="AD133" s="1141"/>
      <c r="AE133" s="1142"/>
      <c r="AF133" s="1140">
        <v>11.6</v>
      </c>
      <c r="AG133" s="1141"/>
      <c r="AH133" s="1141"/>
      <c r="AI133" s="1141"/>
      <c r="AJ133" s="1142"/>
      <c r="AK133" s="1140">
        <v>11.7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1002383</v>
      </c>
      <c r="L9" s="264">
        <v>169809</v>
      </c>
      <c r="M9" s="265">
        <v>133600</v>
      </c>
      <c r="N9" s="266">
        <v>27.1</v>
      </c>
    </row>
    <row r="10" spans="1:16">
      <c r="A10" s="248"/>
      <c r="B10" s="244"/>
      <c r="C10" s="244"/>
      <c r="D10" s="244"/>
      <c r="E10" s="244"/>
      <c r="F10" s="244"/>
      <c r="G10" s="1149" t="s">
        <v>479</v>
      </c>
      <c r="H10" s="1150"/>
      <c r="I10" s="1150"/>
      <c r="J10" s="1151"/>
      <c r="K10" s="267">
        <v>202928</v>
      </c>
      <c r="L10" s="268">
        <v>34377</v>
      </c>
      <c r="M10" s="269">
        <v>14806</v>
      </c>
      <c r="N10" s="270">
        <v>132.19999999999999</v>
      </c>
    </row>
    <row r="11" spans="1:16" ht="13.5" customHeight="1">
      <c r="A11" s="248"/>
      <c r="B11" s="244"/>
      <c r="C11" s="244"/>
      <c r="D11" s="244"/>
      <c r="E11" s="244"/>
      <c r="F11" s="244"/>
      <c r="G11" s="1149" t="s">
        <v>480</v>
      </c>
      <c r="H11" s="1150"/>
      <c r="I11" s="1150"/>
      <c r="J11" s="1151"/>
      <c r="K11" s="267">
        <v>152901</v>
      </c>
      <c r="L11" s="268">
        <v>25902</v>
      </c>
      <c r="M11" s="269">
        <v>22006</v>
      </c>
      <c r="N11" s="270">
        <v>17.7</v>
      </c>
    </row>
    <row r="12" spans="1:16" ht="13.5" customHeight="1">
      <c r="A12" s="248"/>
      <c r="B12" s="244"/>
      <c r="C12" s="244"/>
      <c r="D12" s="244"/>
      <c r="E12" s="244"/>
      <c r="F12" s="244"/>
      <c r="G12" s="1149" t="s">
        <v>481</v>
      </c>
      <c r="H12" s="1150"/>
      <c r="I12" s="1150"/>
      <c r="J12" s="1151"/>
      <c r="K12" s="267" t="s">
        <v>482</v>
      </c>
      <c r="L12" s="268" t="s">
        <v>482</v>
      </c>
      <c r="M12" s="269">
        <v>3064</v>
      </c>
      <c r="N12" s="270" t="s">
        <v>482</v>
      </c>
    </row>
    <row r="13" spans="1:16" ht="13.5" customHeight="1">
      <c r="A13" s="248"/>
      <c r="B13" s="244"/>
      <c r="C13" s="244"/>
      <c r="D13" s="244"/>
      <c r="E13" s="244"/>
      <c r="F13" s="244"/>
      <c r="G13" s="1149" t="s">
        <v>483</v>
      </c>
      <c r="H13" s="1150"/>
      <c r="I13" s="1150"/>
      <c r="J13" s="1151"/>
      <c r="K13" s="267" t="s">
        <v>482</v>
      </c>
      <c r="L13" s="268" t="s">
        <v>482</v>
      </c>
      <c r="M13" s="269" t="s">
        <v>482</v>
      </c>
      <c r="N13" s="270" t="s">
        <v>482</v>
      </c>
    </row>
    <row r="14" spans="1:16" ht="13.5" customHeight="1">
      <c r="A14" s="248"/>
      <c r="B14" s="244"/>
      <c r="C14" s="244"/>
      <c r="D14" s="244"/>
      <c r="E14" s="244"/>
      <c r="F14" s="244"/>
      <c r="G14" s="1149" t="s">
        <v>484</v>
      </c>
      <c r="H14" s="1150"/>
      <c r="I14" s="1150"/>
      <c r="J14" s="1151"/>
      <c r="K14" s="267">
        <v>71056</v>
      </c>
      <c r="L14" s="268">
        <v>12037</v>
      </c>
      <c r="M14" s="269">
        <v>5782</v>
      </c>
      <c r="N14" s="270">
        <v>108.2</v>
      </c>
    </row>
    <row r="15" spans="1:16" ht="13.5" customHeight="1">
      <c r="A15" s="248"/>
      <c r="B15" s="244"/>
      <c r="C15" s="244"/>
      <c r="D15" s="244"/>
      <c r="E15" s="244"/>
      <c r="F15" s="244"/>
      <c r="G15" s="1149" t="s">
        <v>485</v>
      </c>
      <c r="H15" s="1150"/>
      <c r="I15" s="1150"/>
      <c r="J15" s="1151"/>
      <c r="K15" s="267" t="s">
        <v>482</v>
      </c>
      <c r="L15" s="268" t="s">
        <v>482</v>
      </c>
      <c r="M15" s="269">
        <v>3053</v>
      </c>
      <c r="N15" s="270" t="s">
        <v>482</v>
      </c>
    </row>
    <row r="16" spans="1:16">
      <c r="A16" s="248"/>
      <c r="B16" s="244"/>
      <c r="C16" s="244"/>
      <c r="D16" s="244"/>
      <c r="E16" s="244"/>
      <c r="F16" s="244"/>
      <c r="G16" s="1152" t="s">
        <v>486</v>
      </c>
      <c r="H16" s="1153"/>
      <c r="I16" s="1153"/>
      <c r="J16" s="1154"/>
      <c r="K16" s="268">
        <v>-108693</v>
      </c>
      <c r="L16" s="268">
        <v>-18413</v>
      </c>
      <c r="M16" s="269">
        <v>-14525</v>
      </c>
      <c r="N16" s="270">
        <v>26.8</v>
      </c>
    </row>
    <row r="17" spans="1:16">
      <c r="A17" s="248"/>
      <c r="B17" s="244"/>
      <c r="C17" s="244"/>
      <c r="D17" s="244"/>
      <c r="E17" s="244"/>
      <c r="F17" s="244"/>
      <c r="G17" s="1152" t="s">
        <v>167</v>
      </c>
      <c r="H17" s="1153"/>
      <c r="I17" s="1153"/>
      <c r="J17" s="1154"/>
      <c r="K17" s="268">
        <v>1320575</v>
      </c>
      <c r="L17" s="268">
        <v>223713</v>
      </c>
      <c r="M17" s="269">
        <v>167785</v>
      </c>
      <c r="N17" s="270">
        <v>33.299999999999997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17.96</v>
      </c>
      <c r="L21" s="281">
        <v>15.11</v>
      </c>
      <c r="M21" s="282">
        <v>2.85</v>
      </c>
      <c r="N21" s="249"/>
      <c r="O21" s="283"/>
      <c r="P21" s="279"/>
    </row>
    <row r="22" spans="1:16" s="284" customFormat="1">
      <c r="A22" s="279"/>
      <c r="B22" s="249"/>
      <c r="C22" s="249"/>
      <c r="D22" s="249"/>
      <c r="E22" s="249"/>
      <c r="F22" s="249"/>
      <c r="G22" s="1144" t="s">
        <v>492</v>
      </c>
      <c r="H22" s="1145"/>
      <c r="I22" s="1145"/>
      <c r="J22" s="1146"/>
      <c r="K22" s="285">
        <v>98</v>
      </c>
      <c r="L22" s="286">
        <v>96.1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707077</v>
      </c>
      <c r="L32" s="294">
        <v>119783</v>
      </c>
      <c r="M32" s="295">
        <v>102348</v>
      </c>
      <c r="N32" s="296">
        <v>17</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v>242</v>
      </c>
      <c r="N34" s="296" t="s">
        <v>482</v>
      </c>
    </row>
    <row r="35" spans="1:16" ht="27" customHeight="1">
      <c r="A35" s="248"/>
      <c r="B35" s="244"/>
      <c r="C35" s="244"/>
      <c r="D35" s="244"/>
      <c r="E35" s="244"/>
      <c r="F35" s="244"/>
      <c r="G35" s="1160" t="s">
        <v>499</v>
      </c>
      <c r="H35" s="1161"/>
      <c r="I35" s="1161"/>
      <c r="J35" s="1162"/>
      <c r="K35" s="294">
        <v>45725</v>
      </c>
      <c r="L35" s="294">
        <v>7746</v>
      </c>
      <c r="M35" s="295">
        <v>23122</v>
      </c>
      <c r="N35" s="296">
        <v>-66.5</v>
      </c>
    </row>
    <row r="36" spans="1:16" ht="27" customHeight="1">
      <c r="A36" s="248"/>
      <c r="B36" s="244"/>
      <c r="C36" s="244"/>
      <c r="D36" s="244"/>
      <c r="E36" s="244"/>
      <c r="F36" s="244"/>
      <c r="G36" s="1160" t="s">
        <v>500</v>
      </c>
      <c r="H36" s="1161"/>
      <c r="I36" s="1161"/>
      <c r="J36" s="1162"/>
      <c r="K36" s="294">
        <v>97159</v>
      </c>
      <c r="L36" s="294">
        <v>16459</v>
      </c>
      <c r="M36" s="295">
        <v>5214</v>
      </c>
      <c r="N36" s="296">
        <v>215.7</v>
      </c>
    </row>
    <row r="37" spans="1:16" ht="13.5" customHeight="1">
      <c r="A37" s="248"/>
      <c r="B37" s="244"/>
      <c r="C37" s="244"/>
      <c r="D37" s="244"/>
      <c r="E37" s="244"/>
      <c r="F37" s="244"/>
      <c r="G37" s="1160" t="s">
        <v>501</v>
      </c>
      <c r="H37" s="1161"/>
      <c r="I37" s="1161"/>
      <c r="J37" s="1162"/>
      <c r="K37" s="294" t="s">
        <v>482</v>
      </c>
      <c r="L37" s="294" t="s">
        <v>482</v>
      </c>
      <c r="M37" s="295">
        <v>1563</v>
      </c>
      <c r="N37" s="296" t="s">
        <v>482</v>
      </c>
    </row>
    <row r="38" spans="1:16" ht="27" customHeight="1">
      <c r="A38" s="248"/>
      <c r="B38" s="244"/>
      <c r="C38" s="244"/>
      <c r="D38" s="244"/>
      <c r="E38" s="244"/>
      <c r="F38" s="244"/>
      <c r="G38" s="1163" t="s">
        <v>502</v>
      </c>
      <c r="H38" s="1164"/>
      <c r="I38" s="1164"/>
      <c r="J38" s="1165"/>
      <c r="K38" s="297">
        <v>16</v>
      </c>
      <c r="L38" s="297">
        <v>3</v>
      </c>
      <c r="M38" s="298">
        <v>19</v>
      </c>
      <c r="N38" s="299">
        <v>-84.2</v>
      </c>
      <c r="O38" s="293"/>
    </row>
    <row r="39" spans="1:16">
      <c r="A39" s="248"/>
      <c r="B39" s="244"/>
      <c r="C39" s="244"/>
      <c r="D39" s="244"/>
      <c r="E39" s="244"/>
      <c r="F39" s="244"/>
      <c r="G39" s="1163" t="s">
        <v>503</v>
      </c>
      <c r="H39" s="1164"/>
      <c r="I39" s="1164"/>
      <c r="J39" s="1165"/>
      <c r="K39" s="300" t="s">
        <v>482</v>
      </c>
      <c r="L39" s="300" t="s">
        <v>482</v>
      </c>
      <c r="M39" s="301">
        <v>-4672</v>
      </c>
      <c r="N39" s="302" t="s">
        <v>482</v>
      </c>
      <c r="O39" s="293"/>
    </row>
    <row r="40" spans="1:16" ht="27" customHeight="1">
      <c r="A40" s="248"/>
      <c r="B40" s="244"/>
      <c r="C40" s="244"/>
      <c r="D40" s="244"/>
      <c r="E40" s="244"/>
      <c r="F40" s="244"/>
      <c r="G40" s="1160" t="s">
        <v>504</v>
      </c>
      <c r="H40" s="1161"/>
      <c r="I40" s="1161"/>
      <c r="J40" s="1162"/>
      <c r="K40" s="300">
        <v>-527774</v>
      </c>
      <c r="L40" s="300">
        <v>-89408</v>
      </c>
      <c r="M40" s="301">
        <v>-92903</v>
      </c>
      <c r="N40" s="302">
        <v>-3.8</v>
      </c>
      <c r="O40" s="293"/>
    </row>
    <row r="41" spans="1:16">
      <c r="A41" s="248"/>
      <c r="B41" s="244"/>
      <c r="C41" s="244"/>
      <c r="D41" s="244"/>
      <c r="E41" s="244"/>
      <c r="F41" s="244"/>
      <c r="G41" s="1166" t="s">
        <v>278</v>
      </c>
      <c r="H41" s="1167"/>
      <c r="I41" s="1167"/>
      <c r="J41" s="1168"/>
      <c r="K41" s="294">
        <v>322203</v>
      </c>
      <c r="L41" s="300">
        <v>54583</v>
      </c>
      <c r="M41" s="301">
        <v>34934</v>
      </c>
      <c r="N41" s="302">
        <v>56.2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1155100</v>
      </c>
      <c r="J51" s="320">
        <v>185707</v>
      </c>
      <c r="K51" s="321">
        <v>-43.6</v>
      </c>
      <c r="L51" s="322">
        <v>146140</v>
      </c>
      <c r="M51" s="323">
        <v>-24.1</v>
      </c>
      <c r="N51" s="324">
        <v>-19.5</v>
      </c>
    </row>
    <row r="52" spans="1:14">
      <c r="A52" s="248"/>
      <c r="B52" s="244"/>
      <c r="C52" s="244"/>
      <c r="D52" s="244"/>
      <c r="E52" s="244"/>
      <c r="F52" s="244"/>
      <c r="G52" s="325"/>
      <c r="H52" s="326" t="s">
        <v>515</v>
      </c>
      <c r="I52" s="327">
        <v>423870</v>
      </c>
      <c r="J52" s="328">
        <v>68146</v>
      </c>
      <c r="K52" s="329">
        <v>80.5</v>
      </c>
      <c r="L52" s="330">
        <v>75451</v>
      </c>
      <c r="M52" s="331">
        <v>-8.1999999999999993</v>
      </c>
      <c r="N52" s="332">
        <v>88.7</v>
      </c>
    </row>
    <row r="53" spans="1:14">
      <c r="A53" s="248"/>
      <c r="B53" s="244"/>
      <c r="C53" s="244"/>
      <c r="D53" s="244"/>
      <c r="E53" s="244"/>
      <c r="F53" s="244"/>
      <c r="G53" s="310" t="s">
        <v>516</v>
      </c>
      <c r="H53" s="311"/>
      <c r="I53" s="319">
        <v>826777</v>
      </c>
      <c r="J53" s="320">
        <v>135894</v>
      </c>
      <c r="K53" s="321">
        <v>-26.8</v>
      </c>
      <c r="L53" s="322">
        <v>146641</v>
      </c>
      <c r="M53" s="323">
        <v>0.3</v>
      </c>
      <c r="N53" s="324">
        <v>-27.1</v>
      </c>
    </row>
    <row r="54" spans="1:14">
      <c r="A54" s="248"/>
      <c r="B54" s="244"/>
      <c r="C54" s="244"/>
      <c r="D54" s="244"/>
      <c r="E54" s="244"/>
      <c r="F54" s="244"/>
      <c r="G54" s="325"/>
      <c r="H54" s="326" t="s">
        <v>515</v>
      </c>
      <c r="I54" s="327">
        <v>473989</v>
      </c>
      <c r="J54" s="328">
        <v>77907</v>
      </c>
      <c r="K54" s="329">
        <v>14.3</v>
      </c>
      <c r="L54" s="330">
        <v>68142</v>
      </c>
      <c r="M54" s="331">
        <v>-9.6999999999999993</v>
      </c>
      <c r="N54" s="332">
        <v>24</v>
      </c>
    </row>
    <row r="55" spans="1:14">
      <c r="A55" s="248"/>
      <c r="B55" s="244"/>
      <c r="C55" s="244"/>
      <c r="D55" s="244"/>
      <c r="E55" s="244"/>
      <c r="F55" s="244"/>
      <c r="G55" s="310" t="s">
        <v>517</v>
      </c>
      <c r="H55" s="311"/>
      <c r="I55" s="319">
        <v>1631249</v>
      </c>
      <c r="J55" s="320">
        <v>269583</v>
      </c>
      <c r="K55" s="321">
        <v>98.4</v>
      </c>
      <c r="L55" s="322">
        <v>174587</v>
      </c>
      <c r="M55" s="323">
        <v>19.100000000000001</v>
      </c>
      <c r="N55" s="324">
        <v>79.3</v>
      </c>
    </row>
    <row r="56" spans="1:14">
      <c r="A56" s="248"/>
      <c r="B56" s="244"/>
      <c r="C56" s="244"/>
      <c r="D56" s="244"/>
      <c r="E56" s="244"/>
      <c r="F56" s="244"/>
      <c r="G56" s="325"/>
      <c r="H56" s="326" t="s">
        <v>515</v>
      </c>
      <c r="I56" s="327">
        <v>648807</v>
      </c>
      <c r="J56" s="328">
        <v>107223</v>
      </c>
      <c r="K56" s="329">
        <v>37.6</v>
      </c>
      <c r="L56" s="330">
        <v>79695</v>
      </c>
      <c r="M56" s="331">
        <v>17</v>
      </c>
      <c r="N56" s="332">
        <v>20.6</v>
      </c>
    </row>
    <row r="57" spans="1:14">
      <c r="A57" s="248"/>
      <c r="B57" s="244"/>
      <c r="C57" s="244"/>
      <c r="D57" s="244"/>
      <c r="E57" s="244"/>
      <c r="F57" s="244"/>
      <c r="G57" s="310" t="s">
        <v>518</v>
      </c>
      <c r="H57" s="311"/>
      <c r="I57" s="319">
        <v>1457883</v>
      </c>
      <c r="J57" s="320">
        <v>243875</v>
      </c>
      <c r="K57" s="321">
        <v>-9.5</v>
      </c>
      <c r="L57" s="322">
        <v>175675</v>
      </c>
      <c r="M57" s="323">
        <v>0.6</v>
      </c>
      <c r="N57" s="324">
        <v>-10.1</v>
      </c>
    </row>
    <row r="58" spans="1:14">
      <c r="A58" s="248"/>
      <c r="B58" s="244"/>
      <c r="C58" s="244"/>
      <c r="D58" s="244"/>
      <c r="E58" s="244"/>
      <c r="F58" s="244"/>
      <c r="G58" s="325"/>
      <c r="H58" s="326" t="s">
        <v>515</v>
      </c>
      <c r="I58" s="327">
        <v>567646</v>
      </c>
      <c r="J58" s="328">
        <v>94956</v>
      </c>
      <c r="K58" s="329">
        <v>-11.4</v>
      </c>
      <c r="L58" s="330">
        <v>87698</v>
      </c>
      <c r="M58" s="331">
        <v>10</v>
      </c>
      <c r="N58" s="332">
        <v>-21.4</v>
      </c>
    </row>
    <row r="59" spans="1:14">
      <c r="A59" s="248"/>
      <c r="B59" s="244"/>
      <c r="C59" s="244"/>
      <c r="D59" s="244"/>
      <c r="E59" s="244"/>
      <c r="F59" s="244"/>
      <c r="G59" s="310" t="s">
        <v>519</v>
      </c>
      <c r="H59" s="311"/>
      <c r="I59" s="319">
        <v>570815</v>
      </c>
      <c r="J59" s="320">
        <v>96699</v>
      </c>
      <c r="K59" s="321">
        <v>-60.3</v>
      </c>
      <c r="L59" s="322">
        <v>162193</v>
      </c>
      <c r="M59" s="323">
        <v>-7.7</v>
      </c>
      <c r="N59" s="324">
        <v>-52.6</v>
      </c>
    </row>
    <row r="60" spans="1:14">
      <c r="A60" s="248"/>
      <c r="B60" s="244"/>
      <c r="C60" s="244"/>
      <c r="D60" s="244"/>
      <c r="E60" s="244"/>
      <c r="F60" s="244"/>
      <c r="G60" s="325"/>
      <c r="H60" s="326" t="s">
        <v>515</v>
      </c>
      <c r="I60" s="333">
        <v>337222</v>
      </c>
      <c r="J60" s="328">
        <v>57127</v>
      </c>
      <c r="K60" s="329">
        <v>-39.799999999999997</v>
      </c>
      <c r="L60" s="330">
        <v>79985</v>
      </c>
      <c r="M60" s="331">
        <v>-8.8000000000000007</v>
      </c>
      <c r="N60" s="332">
        <v>-31</v>
      </c>
    </row>
    <row r="61" spans="1:14">
      <c r="A61" s="248"/>
      <c r="B61" s="244"/>
      <c r="C61" s="244"/>
      <c r="D61" s="244"/>
      <c r="E61" s="244"/>
      <c r="F61" s="244"/>
      <c r="G61" s="310" t="s">
        <v>520</v>
      </c>
      <c r="H61" s="334"/>
      <c r="I61" s="335">
        <v>1128365</v>
      </c>
      <c r="J61" s="336">
        <v>186352</v>
      </c>
      <c r="K61" s="337">
        <v>-8.4</v>
      </c>
      <c r="L61" s="338">
        <v>161047</v>
      </c>
      <c r="M61" s="339">
        <v>-2.4</v>
      </c>
      <c r="N61" s="324">
        <v>-6</v>
      </c>
    </row>
    <row r="62" spans="1:14">
      <c r="A62" s="248"/>
      <c r="B62" s="244"/>
      <c r="C62" s="244"/>
      <c r="D62" s="244"/>
      <c r="E62" s="244"/>
      <c r="F62" s="244"/>
      <c r="G62" s="325"/>
      <c r="H62" s="326" t="s">
        <v>515</v>
      </c>
      <c r="I62" s="327">
        <v>490307</v>
      </c>
      <c r="J62" s="328">
        <v>81072</v>
      </c>
      <c r="K62" s="329">
        <v>16.2</v>
      </c>
      <c r="L62" s="330">
        <v>78194</v>
      </c>
      <c r="M62" s="331">
        <v>0.1</v>
      </c>
      <c r="N62" s="332">
        <v>16.100000000000001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32.86</v>
      </c>
      <c r="G47" s="12">
        <v>30.7</v>
      </c>
      <c r="H47" s="12">
        <v>30.22</v>
      </c>
      <c r="I47" s="12">
        <v>26.73</v>
      </c>
      <c r="J47" s="13">
        <v>25.69</v>
      </c>
    </row>
    <row r="48" spans="2:10" ht="57.75" customHeight="1">
      <c r="B48" s="14"/>
      <c r="C48" s="1171" t="s">
        <v>4</v>
      </c>
      <c r="D48" s="1171"/>
      <c r="E48" s="1172"/>
      <c r="F48" s="15">
        <v>1.39</v>
      </c>
      <c r="G48" s="16">
        <v>1.5</v>
      </c>
      <c r="H48" s="16">
        <v>1.27</v>
      </c>
      <c r="I48" s="16">
        <v>1.49</v>
      </c>
      <c r="J48" s="17">
        <v>1.37</v>
      </c>
    </row>
    <row r="49" spans="2:10" ht="57.75" customHeight="1" thickBot="1">
      <c r="B49" s="18"/>
      <c r="C49" s="1173" t="s">
        <v>5</v>
      </c>
      <c r="D49" s="1173"/>
      <c r="E49" s="1174"/>
      <c r="F49" s="19" t="s">
        <v>527</v>
      </c>
      <c r="G49" s="20" t="s">
        <v>528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532</v>
      </c>
      <c r="D34" s="1181"/>
      <c r="E34" s="1182"/>
      <c r="F34" s="32">
        <v>1.33</v>
      </c>
      <c r="G34" s="33">
        <v>1.49</v>
      </c>
      <c r="H34" s="33">
        <v>1.27</v>
      </c>
      <c r="I34" s="33">
        <v>1.48</v>
      </c>
      <c r="J34" s="34">
        <v>1.36</v>
      </c>
      <c r="K34" s="22"/>
      <c r="L34" s="22"/>
      <c r="M34" s="22"/>
      <c r="N34" s="22"/>
      <c r="O34" s="22"/>
      <c r="P34" s="22"/>
    </row>
    <row r="35" spans="1:16" ht="39" customHeight="1">
      <c r="A35" s="22"/>
      <c r="B35" s="35"/>
      <c r="C35" s="1175" t="s">
        <v>533</v>
      </c>
      <c r="D35" s="1176"/>
      <c r="E35" s="1177"/>
      <c r="F35" s="36">
        <v>0.14000000000000001</v>
      </c>
      <c r="G35" s="37">
        <v>1.06</v>
      </c>
      <c r="H35" s="37">
        <v>0.33</v>
      </c>
      <c r="I35" s="37">
        <v>0.78</v>
      </c>
      <c r="J35" s="38">
        <v>0.33</v>
      </c>
      <c r="K35" s="22"/>
      <c r="L35" s="22"/>
      <c r="M35" s="22"/>
      <c r="N35" s="22"/>
      <c r="O35" s="22"/>
      <c r="P35" s="22"/>
    </row>
    <row r="36" spans="1:16" ht="39" customHeight="1">
      <c r="A36" s="22"/>
      <c r="B36" s="35"/>
      <c r="C36" s="1175" t="s">
        <v>534</v>
      </c>
      <c r="D36" s="1176"/>
      <c r="E36" s="1177"/>
      <c r="F36" s="36">
        <v>0.11</v>
      </c>
      <c r="G36" s="37">
        <v>0.03</v>
      </c>
      <c r="H36" s="37">
        <v>0.04</v>
      </c>
      <c r="I36" s="37">
        <v>0.12</v>
      </c>
      <c r="J36" s="38">
        <v>0.15</v>
      </c>
      <c r="K36" s="22"/>
      <c r="L36" s="22"/>
      <c r="M36" s="22"/>
      <c r="N36" s="22"/>
      <c r="O36" s="22"/>
      <c r="P36" s="22"/>
    </row>
    <row r="37" spans="1:16" ht="39" customHeight="1">
      <c r="A37" s="22"/>
      <c r="B37" s="35"/>
      <c r="C37" s="1175" t="s">
        <v>535</v>
      </c>
      <c r="D37" s="1176"/>
      <c r="E37" s="1177"/>
      <c r="F37" s="36">
        <v>0.01</v>
      </c>
      <c r="G37" s="37">
        <v>0.01</v>
      </c>
      <c r="H37" s="37">
        <v>0</v>
      </c>
      <c r="I37" s="37">
        <v>0.02</v>
      </c>
      <c r="J37" s="38">
        <v>0.04</v>
      </c>
      <c r="K37" s="22"/>
      <c r="L37" s="22"/>
      <c r="M37" s="22"/>
      <c r="N37" s="22"/>
      <c r="O37" s="22"/>
      <c r="P37" s="22"/>
    </row>
    <row r="38" spans="1:16" ht="39" customHeight="1">
      <c r="A38" s="22"/>
      <c r="B38" s="35"/>
      <c r="C38" s="1175" t="s">
        <v>536</v>
      </c>
      <c r="D38" s="1176"/>
      <c r="E38" s="1177"/>
      <c r="F38" s="36">
        <v>7.0000000000000007E-2</v>
      </c>
      <c r="G38" s="37">
        <v>0.03</v>
      </c>
      <c r="H38" s="37">
        <v>0.02</v>
      </c>
      <c r="I38" s="37">
        <v>0.02</v>
      </c>
      <c r="J38" s="38">
        <v>0.02</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696</v>
      </c>
      <c r="L45" s="60">
        <v>676</v>
      </c>
      <c r="M45" s="60">
        <v>666</v>
      </c>
      <c r="N45" s="60">
        <v>726</v>
      </c>
      <c r="O45" s="61">
        <v>707</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38</v>
      </c>
      <c r="L48" s="64">
        <v>43</v>
      </c>
      <c r="M48" s="64">
        <v>45</v>
      </c>
      <c r="N48" s="64">
        <v>45</v>
      </c>
      <c r="O48" s="65">
        <v>46</v>
      </c>
      <c r="P48" s="48"/>
      <c r="Q48" s="48"/>
      <c r="R48" s="48"/>
      <c r="S48" s="48"/>
      <c r="T48" s="48"/>
      <c r="U48" s="48"/>
    </row>
    <row r="49" spans="1:21" ht="30.75" customHeight="1">
      <c r="A49" s="48"/>
      <c r="B49" s="1193"/>
      <c r="C49" s="1194"/>
      <c r="D49" s="62"/>
      <c r="E49" s="1185" t="s">
        <v>15</v>
      </c>
      <c r="F49" s="1185"/>
      <c r="G49" s="1185"/>
      <c r="H49" s="1185"/>
      <c r="I49" s="1185"/>
      <c r="J49" s="1186"/>
      <c r="K49" s="63">
        <v>83</v>
      </c>
      <c r="L49" s="64">
        <v>83</v>
      </c>
      <c r="M49" s="64">
        <v>79</v>
      </c>
      <c r="N49" s="64">
        <v>80</v>
      </c>
      <c r="O49" s="65">
        <v>97</v>
      </c>
      <c r="P49" s="48"/>
      <c r="Q49" s="48"/>
      <c r="R49" s="48"/>
      <c r="S49" s="48"/>
      <c r="T49" s="48"/>
      <c r="U49" s="48"/>
    </row>
    <row r="50" spans="1:21" ht="30.75" customHeight="1">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515</v>
      </c>
      <c r="L52" s="64">
        <v>502</v>
      </c>
      <c r="M52" s="64">
        <v>495</v>
      </c>
      <c r="N52" s="64">
        <v>533</v>
      </c>
      <c r="O52" s="65">
        <v>528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302</v>
      </c>
      <c r="L53" s="69">
        <v>300</v>
      </c>
      <c r="M53" s="69">
        <v>295</v>
      </c>
      <c r="N53" s="69">
        <v>318</v>
      </c>
      <c r="O53" s="70">
        <v>322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99" t="s">
        <v>23</v>
      </c>
      <c r="C41" s="1200"/>
      <c r="D41" s="81"/>
      <c r="E41" s="1205" t="s">
        <v>24</v>
      </c>
      <c r="F41" s="1205"/>
      <c r="G41" s="1205"/>
      <c r="H41" s="1206"/>
      <c r="I41" s="82">
        <v>6331</v>
      </c>
      <c r="J41" s="83">
        <v>6169</v>
      </c>
      <c r="K41" s="83">
        <v>6440</v>
      </c>
      <c r="L41" s="83">
        <v>6700</v>
      </c>
      <c r="M41" s="84">
        <v>6564</v>
      </c>
    </row>
    <row r="42" spans="2:13" ht="27.75" customHeight="1">
      <c r="B42" s="1201"/>
      <c r="C42" s="1202"/>
      <c r="D42" s="85"/>
      <c r="E42" s="1207" t="s">
        <v>25</v>
      </c>
      <c r="F42" s="1207"/>
      <c r="G42" s="1207"/>
      <c r="H42" s="1208"/>
      <c r="I42" s="86" t="s">
        <v>482</v>
      </c>
      <c r="J42" s="87" t="s">
        <v>482</v>
      </c>
      <c r="K42" s="87" t="s">
        <v>482</v>
      </c>
      <c r="L42" s="87" t="s">
        <v>482</v>
      </c>
      <c r="M42" s="88" t="s">
        <v>482</v>
      </c>
    </row>
    <row r="43" spans="2:13" ht="27.75" customHeight="1">
      <c r="B43" s="1201"/>
      <c r="C43" s="1202"/>
      <c r="D43" s="85"/>
      <c r="E43" s="1207" t="s">
        <v>26</v>
      </c>
      <c r="F43" s="1207"/>
      <c r="G43" s="1207"/>
      <c r="H43" s="1208"/>
      <c r="I43" s="86">
        <v>502</v>
      </c>
      <c r="J43" s="87">
        <v>533</v>
      </c>
      <c r="K43" s="87">
        <v>542</v>
      </c>
      <c r="L43" s="87">
        <v>577</v>
      </c>
      <c r="M43" s="88">
        <v>595</v>
      </c>
    </row>
    <row r="44" spans="2:13" ht="27.75" customHeight="1">
      <c r="B44" s="1201"/>
      <c r="C44" s="1202"/>
      <c r="D44" s="85"/>
      <c r="E44" s="1207" t="s">
        <v>27</v>
      </c>
      <c r="F44" s="1207"/>
      <c r="G44" s="1207"/>
      <c r="H44" s="1208"/>
      <c r="I44" s="86">
        <v>1341</v>
      </c>
      <c r="J44" s="87">
        <v>1249</v>
      </c>
      <c r="K44" s="87">
        <v>1174</v>
      </c>
      <c r="L44" s="87">
        <v>1104</v>
      </c>
      <c r="M44" s="88">
        <v>1340</v>
      </c>
    </row>
    <row r="45" spans="2:13" ht="27.75" customHeight="1">
      <c r="B45" s="1201"/>
      <c r="C45" s="1202"/>
      <c r="D45" s="85"/>
      <c r="E45" s="1207" t="s">
        <v>28</v>
      </c>
      <c r="F45" s="1207"/>
      <c r="G45" s="1207"/>
      <c r="H45" s="1208"/>
      <c r="I45" s="86">
        <v>1307</v>
      </c>
      <c r="J45" s="87">
        <v>1274</v>
      </c>
      <c r="K45" s="87">
        <v>1295</v>
      </c>
      <c r="L45" s="87">
        <v>1236</v>
      </c>
      <c r="M45" s="88">
        <v>1146</v>
      </c>
    </row>
    <row r="46" spans="2:13" ht="27.75" customHeight="1">
      <c r="B46" s="1201"/>
      <c r="C46" s="1202"/>
      <c r="D46" s="85"/>
      <c r="E46" s="1207" t="s">
        <v>29</v>
      </c>
      <c r="F46" s="1207"/>
      <c r="G46" s="1207"/>
      <c r="H46" s="1208"/>
      <c r="I46" s="86">
        <v>34</v>
      </c>
      <c r="J46" s="87">
        <v>32</v>
      </c>
      <c r="K46" s="87">
        <v>27</v>
      </c>
      <c r="L46" s="87">
        <v>24</v>
      </c>
      <c r="M46" s="88">
        <v>20</v>
      </c>
    </row>
    <row r="47" spans="2:13" ht="27.75" customHeight="1">
      <c r="B47" s="1201"/>
      <c r="C47" s="1202"/>
      <c r="D47" s="85"/>
      <c r="E47" s="1207" t="s">
        <v>30</v>
      </c>
      <c r="F47" s="1207"/>
      <c r="G47" s="1207"/>
      <c r="H47" s="1208"/>
      <c r="I47" s="86" t="s">
        <v>482</v>
      </c>
      <c r="J47" s="87" t="s">
        <v>482</v>
      </c>
      <c r="K47" s="87" t="s">
        <v>482</v>
      </c>
      <c r="L47" s="87" t="s">
        <v>482</v>
      </c>
      <c r="M47" s="88" t="s">
        <v>482</v>
      </c>
    </row>
    <row r="48" spans="2:13" ht="27.75" customHeight="1">
      <c r="B48" s="1203"/>
      <c r="C48" s="1204"/>
      <c r="D48" s="85"/>
      <c r="E48" s="1207" t="s">
        <v>31</v>
      </c>
      <c r="F48" s="1207"/>
      <c r="G48" s="1207"/>
      <c r="H48" s="1208"/>
      <c r="I48" s="86" t="s">
        <v>482</v>
      </c>
      <c r="J48" s="87" t="s">
        <v>482</v>
      </c>
      <c r="K48" s="87" t="s">
        <v>482</v>
      </c>
      <c r="L48" s="87" t="s">
        <v>482</v>
      </c>
      <c r="M48" s="88" t="s">
        <v>482</v>
      </c>
    </row>
    <row r="49" spans="2:13" ht="27.75" customHeight="1">
      <c r="B49" s="1209" t="s">
        <v>32</v>
      </c>
      <c r="C49" s="1210"/>
      <c r="D49" s="89"/>
      <c r="E49" s="1207" t="s">
        <v>33</v>
      </c>
      <c r="F49" s="1207"/>
      <c r="G49" s="1207"/>
      <c r="H49" s="1208"/>
      <c r="I49" s="86">
        <v>2688</v>
      </c>
      <c r="J49" s="87">
        <v>2490</v>
      </c>
      <c r="K49" s="87">
        <v>2309</v>
      </c>
      <c r="L49" s="87">
        <v>2112</v>
      </c>
      <c r="M49" s="88">
        <v>2067</v>
      </c>
    </row>
    <row r="50" spans="2:13" ht="27.75" customHeight="1">
      <c r="B50" s="1201"/>
      <c r="C50" s="1202"/>
      <c r="D50" s="85"/>
      <c r="E50" s="1207" t="s">
        <v>34</v>
      </c>
      <c r="F50" s="1207"/>
      <c r="G50" s="1207"/>
      <c r="H50" s="1208"/>
      <c r="I50" s="86">
        <v>11</v>
      </c>
      <c r="J50" s="87" t="s">
        <v>482</v>
      </c>
      <c r="K50" s="87" t="s">
        <v>482</v>
      </c>
      <c r="L50" s="87" t="s">
        <v>482</v>
      </c>
      <c r="M50" s="88" t="s">
        <v>482</v>
      </c>
    </row>
    <row r="51" spans="2:13" ht="27.75" customHeight="1">
      <c r="B51" s="1203"/>
      <c r="C51" s="1204"/>
      <c r="D51" s="85"/>
      <c r="E51" s="1207" t="s">
        <v>35</v>
      </c>
      <c r="F51" s="1207"/>
      <c r="G51" s="1207"/>
      <c r="H51" s="1208"/>
      <c r="I51" s="86">
        <v>5398</v>
      </c>
      <c r="J51" s="87">
        <v>5494</v>
      </c>
      <c r="K51" s="87">
        <v>5700</v>
      </c>
      <c r="L51" s="87">
        <v>5861</v>
      </c>
      <c r="M51" s="88">
        <v>5778</v>
      </c>
    </row>
    <row r="52" spans="2:13" ht="27.75" customHeight="1" thickBot="1">
      <c r="B52" s="1211" t="s">
        <v>36</v>
      </c>
      <c r="C52" s="1212"/>
      <c r="D52" s="90"/>
      <c r="E52" s="1213" t="s">
        <v>37</v>
      </c>
      <c r="F52" s="1213"/>
      <c r="G52" s="1213"/>
      <c r="H52" s="1214"/>
      <c r="I52" s="91">
        <v>1418</v>
      </c>
      <c r="J52" s="92">
        <v>1273</v>
      </c>
      <c r="K52" s="92">
        <v>1468</v>
      </c>
      <c r="L52" s="92">
        <v>1668</v>
      </c>
      <c r="M52" s="93">
        <v>1820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559</v>
      </c>
      <c r="H55" s="1239"/>
      <c r="I55" s="1237" t="s">
        <v>557</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558</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556</v>
      </c>
      <c r="H73" s="1228"/>
      <c r="I73" s="1233" t="s">
        <v>557</v>
      </c>
      <c r="J73" s="1233"/>
      <c r="K73" s="1248">
        <v>52.4</v>
      </c>
      <c r="L73" s="1248">
        <v>48.1</v>
      </c>
      <c r="M73" s="1236">
        <v>55.9</v>
      </c>
      <c r="N73" s="1236">
        <v>64.2</v>
      </c>
      <c r="O73" s="1236">
        <v>66.8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11</v>
      </c>
      <c r="L75" s="1249">
        <v>11.3</v>
      </c>
      <c r="M75" s="1249">
        <v>11.2</v>
      </c>
      <c r="N75" s="1249">
        <v>11.6</v>
      </c>
      <c r="O75" s="1249">
        <v>11.7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559</v>
      </c>
      <c r="H77" s="1239"/>
      <c r="I77" s="1237" t="s">
        <v>557</v>
      </c>
      <c r="J77" s="1237"/>
      <c r="K77" s="1248">
        <v>20.3</v>
      </c>
      <c r="L77" s="1248">
        <v>5.7</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562</v>
      </c>
      <c r="J79" s="1246"/>
      <c r="K79" s="1251">
        <v>12.2</v>
      </c>
      <c r="L79" s="1251">
        <v>10.8</v>
      </c>
      <c r="M79" s="1251">
        <v>9.8000000000000007</v>
      </c>
      <c r="N79" s="1251">
        <v>9.1</v>
      </c>
      <c r="O79" s="1251">
        <v>8.6</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185707</v>
      </c>
      <c r="E3" s="116"/>
      <c r="F3" s="117">
        <v>146140</v>
      </c>
      <c r="G3" s="118"/>
      <c r="H3" s="119"/>
    </row>
    <row r="4" spans="1:8">
      <c r="A4" s="120"/>
      <c r="B4" s="121"/>
      <c r="C4" s="122"/>
      <c r="D4" s="123">
        <v>68146</v>
      </c>
      <c r="E4" s="124"/>
      <c r="F4" s="125">
        <v>75451</v>
      </c>
      <c r="G4" s="126"/>
      <c r="H4" s="127"/>
    </row>
    <row r="5" spans="1:8">
      <c r="A5" s="108" t="s">
        <v>516</v>
      </c>
      <c r="B5" s="113"/>
      <c r="C5" s="114"/>
      <c r="D5" s="115">
        <v>135894</v>
      </c>
      <c r="E5" s="116"/>
      <c r="F5" s="117">
        <v>146641</v>
      </c>
      <c r="G5" s="118"/>
      <c r="H5" s="119"/>
    </row>
    <row r="6" spans="1:8">
      <c r="A6" s="120"/>
      <c r="B6" s="121"/>
      <c r="C6" s="122"/>
      <c r="D6" s="123">
        <v>77907</v>
      </c>
      <c r="E6" s="124"/>
      <c r="F6" s="125">
        <v>68142</v>
      </c>
      <c r="G6" s="126"/>
      <c r="H6" s="127"/>
    </row>
    <row r="7" spans="1:8">
      <c r="A7" s="108" t="s">
        <v>517</v>
      </c>
      <c r="B7" s="113"/>
      <c r="C7" s="114"/>
      <c r="D7" s="115">
        <v>269583</v>
      </c>
      <c r="E7" s="116"/>
      <c r="F7" s="117">
        <v>174587</v>
      </c>
      <c r="G7" s="118"/>
      <c r="H7" s="119"/>
    </row>
    <row r="8" spans="1:8">
      <c r="A8" s="120"/>
      <c r="B8" s="121"/>
      <c r="C8" s="122"/>
      <c r="D8" s="123">
        <v>107223</v>
      </c>
      <c r="E8" s="124"/>
      <c r="F8" s="125">
        <v>79695</v>
      </c>
      <c r="G8" s="126"/>
      <c r="H8" s="127"/>
    </row>
    <row r="9" spans="1:8">
      <c r="A9" s="108" t="s">
        <v>518</v>
      </c>
      <c r="B9" s="113"/>
      <c r="C9" s="114"/>
      <c r="D9" s="115">
        <v>243875</v>
      </c>
      <c r="E9" s="116"/>
      <c r="F9" s="117">
        <v>175675</v>
      </c>
      <c r="G9" s="118"/>
      <c r="H9" s="119"/>
    </row>
    <row r="10" spans="1:8">
      <c r="A10" s="120"/>
      <c r="B10" s="121"/>
      <c r="C10" s="122"/>
      <c r="D10" s="123">
        <v>94956</v>
      </c>
      <c r="E10" s="124"/>
      <c r="F10" s="125">
        <v>87698</v>
      </c>
      <c r="G10" s="126"/>
      <c r="H10" s="127"/>
    </row>
    <row r="11" spans="1:8">
      <c r="A11" s="108" t="s">
        <v>519</v>
      </c>
      <c r="B11" s="113"/>
      <c r="C11" s="114"/>
      <c r="D11" s="115">
        <v>96699</v>
      </c>
      <c r="E11" s="116"/>
      <c r="F11" s="117">
        <v>162193</v>
      </c>
      <c r="G11" s="118"/>
      <c r="H11" s="119"/>
    </row>
    <row r="12" spans="1:8">
      <c r="A12" s="120"/>
      <c r="B12" s="121"/>
      <c r="C12" s="128"/>
      <c r="D12" s="123">
        <v>57127</v>
      </c>
      <c r="E12" s="124"/>
      <c r="F12" s="125">
        <v>79985</v>
      </c>
      <c r="G12" s="126"/>
      <c r="H12" s="127"/>
    </row>
    <row r="13" spans="1:8">
      <c r="A13" s="108"/>
      <c r="B13" s="113"/>
      <c r="C13" s="129"/>
      <c r="D13" s="130">
        <v>186352</v>
      </c>
      <c r="E13" s="131"/>
      <c r="F13" s="132">
        <v>161047</v>
      </c>
      <c r="G13" s="133"/>
      <c r="H13" s="119"/>
    </row>
    <row r="14" spans="1:8">
      <c r="A14" s="120"/>
      <c r="B14" s="121"/>
      <c r="C14" s="122"/>
      <c r="D14" s="123">
        <v>81072</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1.39</v>
      </c>
      <c r="C19" s="134">
        <f>ROUND(VALUE(SUBSTITUTE(実質収支比率等に係る経年分析!G$48,"▲","-")),2)</f>
        <v>1.5</v>
      </c>
      <c r="D19" s="134">
        <f>ROUND(VALUE(SUBSTITUTE(実質収支比率等に係る経年分析!H$48,"▲","-")),2)</f>
        <v>1.27</v>
      </c>
      <c r="E19" s="134">
        <f>ROUND(VALUE(SUBSTITUTE(実質収支比率等に係る経年分析!I$48,"▲","-")),2)</f>
        <v>1.49</v>
      </c>
      <c r="F19" s="134">
        <f>ROUND(VALUE(SUBSTITUTE(実質収支比率等に係る経年分析!J$48,"▲","-")),2)</f>
        <v>1.37</v>
      </c>
    </row>
    <row r="20" spans="1:11">
      <c r="A20" s="134" t="s">
        <v>42</v>
      </c>
      <c r="B20" s="134">
        <f>ROUND(VALUE(SUBSTITUTE(実質収支比率等に係る経年分析!F$47,"▲","-")),2)</f>
        <v>32.86</v>
      </c>
      <c r="C20" s="134">
        <f>ROUND(VALUE(SUBSTITUTE(実質収支比率等に係る経年分析!G$47,"▲","-")),2)</f>
        <v>30.7</v>
      </c>
      <c r="D20" s="134">
        <f>ROUND(VALUE(SUBSTITUTE(実質収支比率等に係る経年分析!H$47,"▲","-")),2)</f>
        <v>30.22</v>
      </c>
      <c r="E20" s="134">
        <f>ROUND(VALUE(SUBSTITUTE(実質収支比率等に係る経年分析!I$47,"▲","-")),2)</f>
        <v>26.73</v>
      </c>
      <c r="F20" s="134">
        <f>ROUND(VALUE(SUBSTITUTE(実質収支比率等に係る経年分析!J$47,"▲","-")),2)</f>
        <v>25.69</v>
      </c>
    </row>
    <row r="21" spans="1:11">
      <c r="A21" s="134" t="s">
        <v>43</v>
      </c>
      <c r="B21" s="134">
        <f>IF(ISNUMBER(VALUE(SUBSTITUTE(実質収支比率等に係る経年分析!F$49,"▲","-"))),ROUND(VALUE(SUBSTITUTE(実質収支比率等に係る経年分析!F$49,"▲","-")),2),NA())</f>
        <v>-1.45</v>
      </c>
      <c r="C21" s="134">
        <f>IF(ISNUMBER(VALUE(SUBSTITUTE(実質収支比率等に係る経年分析!G$49,"▲","-"))),ROUND(VALUE(SUBSTITUTE(実質収支比率等に係る経年分析!G$49,"▲","-")),2),NA())</f>
        <v>-3.44</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-3.84</v>
      </c>
      <c r="F21" s="134">
        <f>IF(ISNUMBER(VALUE(SUBSTITUTE(実質収支比率等に係る経年分析!J$49,"▲","-"))),ROUND(VALUE(SUBSTITUTE(実質収支比率等に係る経年分析!J$49,"▲","-")),2),NA())</f>
        <v>-0.9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0.14000000000000001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515</v>
      </c>
      <c r="E42" s="136"/>
      <c r="F42" s="136"/>
      <c r="G42" s="136">
        <f>'実質公債費比率（分子）の構造'!L$52</f>
        <v>502</v>
      </c>
      <c r="H42" s="136"/>
      <c r="I42" s="136"/>
      <c r="J42" s="136">
        <f>'実質公債費比率（分子）の構造'!M$52</f>
        <v>495</v>
      </c>
      <c r="K42" s="136"/>
      <c r="L42" s="136"/>
      <c r="M42" s="136">
        <f>'実質公債費比率（分子）の構造'!N$52</f>
        <v>533</v>
      </c>
      <c r="N42" s="136"/>
      <c r="O42" s="136"/>
      <c r="P42" s="136">
        <f>'実質公債費比率（分子）の構造'!O$52</f>
        <v>528</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83</v>
      </c>
      <c r="C45" s="136"/>
      <c r="D45" s="136"/>
      <c r="E45" s="136">
        <f>'実質公債費比率（分子）の構造'!L$49</f>
        <v>83</v>
      </c>
      <c r="F45" s="136"/>
      <c r="G45" s="136"/>
      <c r="H45" s="136">
        <f>'実質公債費比率（分子）の構造'!M$49</f>
        <v>79</v>
      </c>
      <c r="I45" s="136"/>
      <c r="J45" s="136"/>
      <c r="K45" s="136">
        <f>'実質公債費比率（分子）の構造'!N$49</f>
        <v>80</v>
      </c>
      <c r="L45" s="136"/>
      <c r="M45" s="136"/>
      <c r="N45" s="136">
        <f>'実質公債費比率（分子）の構造'!O$49</f>
        <v>97</v>
      </c>
      <c r="O45" s="136"/>
      <c r="P45" s="136"/>
    </row>
    <row r="46" spans="1:16">
      <c r="A46" s="136" t="s">
        <v>54</v>
      </c>
      <c r="B46" s="136">
        <f>'実質公債費比率（分子）の構造'!K$48</f>
        <v>38</v>
      </c>
      <c r="C46" s="136"/>
      <c r="D46" s="136"/>
      <c r="E46" s="136">
        <f>'実質公債費比率（分子）の構造'!L$48</f>
        <v>43</v>
      </c>
      <c r="F46" s="136"/>
      <c r="G46" s="136"/>
      <c r="H46" s="136">
        <f>'実質公債費比率（分子）の構造'!M$48</f>
        <v>45</v>
      </c>
      <c r="I46" s="136"/>
      <c r="J46" s="136"/>
      <c r="K46" s="136">
        <f>'実質公債費比率（分子）の構造'!N$48</f>
        <v>45</v>
      </c>
      <c r="L46" s="136"/>
      <c r="M46" s="136"/>
      <c r="N46" s="136">
        <f>'実質公債費比率（分子）の構造'!O$48</f>
        <v>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696</v>
      </c>
      <c r="C49" s="136"/>
      <c r="D49" s="136"/>
      <c r="E49" s="136">
        <f>'実質公債費比率（分子）の構造'!L$45</f>
        <v>676</v>
      </c>
      <c r="F49" s="136"/>
      <c r="G49" s="136"/>
      <c r="H49" s="136">
        <f>'実質公債費比率（分子）の構造'!M$45</f>
        <v>666</v>
      </c>
      <c r="I49" s="136"/>
      <c r="J49" s="136"/>
      <c r="K49" s="136">
        <f>'実質公債費比率（分子）の構造'!N$45</f>
        <v>726</v>
      </c>
      <c r="L49" s="136"/>
      <c r="M49" s="136"/>
      <c r="N49" s="136">
        <f>'実質公債費比率（分子）の構造'!O$45</f>
        <v>707</v>
      </c>
      <c r="O49" s="136"/>
      <c r="P49" s="136"/>
    </row>
    <row r="50" spans="1:16">
      <c r="A50" s="136" t="s">
        <v>58</v>
      </c>
      <c r="B50" s="136" t="e">
        <f>NA()</f>
        <v>#N/A</v>
      </c>
      <c r="C50" s="136">
        <f>IF(ISNUMBER('実質公債費比率（分子）の構造'!K$53),'実質公債費比率（分子）の構造'!K$53,NA())</f>
        <v>302</v>
      </c>
      <c r="D50" s="136" t="e">
        <f>NA()</f>
        <v>#N/A</v>
      </c>
      <c r="E50" s="136" t="e">
        <f>NA()</f>
        <v>#N/A</v>
      </c>
      <c r="F50" s="136">
        <f>IF(ISNUMBER('実質公債費比率（分子）の構造'!L$53),'実質公債費比率（分子）の構造'!L$53,NA())</f>
        <v>300</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318</v>
      </c>
      <c r="M50" s="136" t="e">
        <f>NA()</f>
        <v>#N/A</v>
      </c>
      <c r="N50" s="136" t="e">
        <f>NA()</f>
        <v>#N/A</v>
      </c>
      <c r="O50" s="136">
        <f>IF(ISNUMBER('実質公債費比率（分子）の構造'!O$53),'実質公債費比率（分子）の構造'!O$53,NA())</f>
        <v>322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5398</v>
      </c>
      <c r="E56" s="135"/>
      <c r="F56" s="135"/>
      <c r="G56" s="135">
        <f>'将来負担比率（分子）の構造'!J$51</f>
        <v>5494</v>
      </c>
      <c r="H56" s="135"/>
      <c r="I56" s="135"/>
      <c r="J56" s="135">
        <f>'将来負担比率（分子）の構造'!K$51</f>
        <v>5700</v>
      </c>
      <c r="K56" s="135"/>
      <c r="L56" s="135"/>
      <c r="M56" s="135">
        <f>'将来負担比率（分子）の構造'!L$51</f>
        <v>5861</v>
      </c>
      <c r="N56" s="135"/>
      <c r="O56" s="135"/>
      <c r="P56" s="135">
        <f>'将来負担比率（分子）の構造'!M$51</f>
        <v>5778</v>
      </c>
    </row>
    <row r="57" spans="1:16">
      <c r="A57" s="135" t="s">
        <v>34</v>
      </c>
      <c r="B57" s="135"/>
      <c r="C57" s="135"/>
      <c r="D57" s="135">
        <f>'将来負担比率（分子）の構造'!I$50</f>
        <v>11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2688</v>
      </c>
      <c r="E58" s="135"/>
      <c r="F58" s="135"/>
      <c r="G58" s="135">
        <f>'将来負担比率（分子）の構造'!J$49</f>
        <v>2490</v>
      </c>
      <c r="H58" s="135"/>
      <c r="I58" s="135"/>
      <c r="J58" s="135">
        <f>'将来負担比率（分子）の構造'!K$49</f>
        <v>2309</v>
      </c>
      <c r="K58" s="135"/>
      <c r="L58" s="135"/>
      <c r="M58" s="135">
        <f>'将来負担比率（分子）の構造'!L$49</f>
        <v>2112</v>
      </c>
      <c r="N58" s="135"/>
      <c r="O58" s="135"/>
      <c r="P58" s="135">
        <f>'将来負担比率（分子）の構造'!M$49</f>
        <v>2067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34</v>
      </c>
      <c r="C61" s="135"/>
      <c r="D61" s="135"/>
      <c r="E61" s="135">
        <f>'将来負担比率（分子）の構造'!J$46</f>
        <v>32</v>
      </c>
      <c r="F61" s="135"/>
      <c r="G61" s="135"/>
      <c r="H61" s="135">
        <f>'将来負担比率（分子）の構造'!K$46</f>
        <v>27</v>
      </c>
      <c r="I61" s="135"/>
      <c r="J61" s="135"/>
      <c r="K61" s="135">
        <f>'将来負担比率（分子）の構造'!L$46</f>
        <v>24</v>
      </c>
      <c r="L61" s="135"/>
      <c r="M61" s="135"/>
      <c r="N61" s="135">
        <f>'将来負担比率（分子）の構造'!M$46</f>
        <v>20</v>
      </c>
      <c r="O61" s="135"/>
      <c r="P61" s="135"/>
    </row>
    <row r="62" spans="1:16">
      <c r="A62" s="135" t="s">
        <v>28</v>
      </c>
      <c r="B62" s="135">
        <f>'将来負担比率（分子）の構造'!I$45</f>
        <v>1307</v>
      </c>
      <c r="C62" s="135"/>
      <c r="D62" s="135"/>
      <c r="E62" s="135">
        <f>'将来負担比率（分子）の構造'!J$45</f>
        <v>1274</v>
      </c>
      <c r="F62" s="135"/>
      <c r="G62" s="135"/>
      <c r="H62" s="135">
        <f>'将来負担比率（分子）の構造'!K$45</f>
        <v>1295</v>
      </c>
      <c r="I62" s="135"/>
      <c r="J62" s="135"/>
      <c r="K62" s="135">
        <f>'将来負担比率（分子）の構造'!L$45</f>
        <v>1236</v>
      </c>
      <c r="L62" s="135"/>
      <c r="M62" s="135"/>
      <c r="N62" s="135">
        <f>'将来負担比率（分子）の構造'!M$45</f>
        <v>1146</v>
      </c>
      <c r="O62" s="135"/>
      <c r="P62" s="135"/>
    </row>
    <row r="63" spans="1:16">
      <c r="A63" s="135" t="s">
        <v>27</v>
      </c>
      <c r="B63" s="135">
        <f>'将来負担比率（分子）の構造'!I$44</f>
        <v>1341</v>
      </c>
      <c r="C63" s="135"/>
      <c r="D63" s="135"/>
      <c r="E63" s="135">
        <f>'将来負担比率（分子）の構造'!J$44</f>
        <v>1249</v>
      </c>
      <c r="F63" s="135"/>
      <c r="G63" s="135"/>
      <c r="H63" s="135">
        <f>'将来負担比率（分子）の構造'!K$44</f>
        <v>1174</v>
      </c>
      <c r="I63" s="135"/>
      <c r="J63" s="135"/>
      <c r="K63" s="135">
        <f>'将来負担比率（分子）の構造'!L$44</f>
        <v>1104</v>
      </c>
      <c r="L63" s="135"/>
      <c r="M63" s="135"/>
      <c r="N63" s="135">
        <f>'将来負担比率（分子）の構造'!M$44</f>
        <v>1340</v>
      </c>
      <c r="O63" s="135"/>
      <c r="P63" s="135"/>
    </row>
    <row r="64" spans="1:16">
      <c r="A64" s="135" t="s">
        <v>26</v>
      </c>
      <c r="B64" s="135">
        <f>'将来負担比率（分子）の構造'!I$43</f>
        <v>502</v>
      </c>
      <c r="C64" s="135"/>
      <c r="D64" s="135"/>
      <c r="E64" s="135">
        <f>'将来負担比率（分子）の構造'!J$43</f>
        <v>533</v>
      </c>
      <c r="F64" s="135"/>
      <c r="G64" s="135"/>
      <c r="H64" s="135">
        <f>'将来負担比率（分子）の構造'!K$43</f>
        <v>542</v>
      </c>
      <c r="I64" s="135"/>
      <c r="J64" s="135"/>
      <c r="K64" s="135">
        <f>'将来負担比率（分子）の構造'!L$43</f>
        <v>577</v>
      </c>
      <c r="L64" s="135"/>
      <c r="M64" s="135"/>
      <c r="N64" s="135">
        <f>'将来負担比率（分子）の構造'!M$43</f>
        <v>595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6331</v>
      </c>
      <c r="C66" s="135"/>
      <c r="D66" s="135"/>
      <c r="E66" s="135">
        <f>'将来負担比率（分子）の構造'!J$41</f>
        <v>6169</v>
      </c>
      <c r="F66" s="135"/>
      <c r="G66" s="135"/>
      <c r="H66" s="135">
        <f>'将来負担比率（分子）の構造'!K$41</f>
        <v>6440</v>
      </c>
      <c r="I66" s="135"/>
      <c r="J66" s="135"/>
      <c r="K66" s="135">
        <f>'将来負担比率（分子）の構造'!L$41</f>
        <v>6700</v>
      </c>
      <c r="L66" s="135"/>
      <c r="M66" s="135"/>
      <c r="N66" s="135">
        <f>'将来負担比率（分子）の構造'!M$41</f>
        <v>6564</v>
      </c>
      <c r="O66" s="135"/>
      <c r="P66" s="135"/>
    </row>
    <row r="67" spans="1:16">
      <c r="A67" s="135" t="s">
        <v>62</v>
      </c>
      <c r="B67" s="135" t="e">
        <f>NA()</f>
        <v>#N/A</v>
      </c>
      <c r="C67" s="135">
        <f>IF(ISNUMBER('将来負担比率（分子）の構造'!I$52), IF('将来負担比率（分子）の構造'!I$52 &lt; 0, 0, '将来負担比率（分子）の構造'!I$52), NA())</f>
        <v>1418</v>
      </c>
      <c r="D67" s="135" t="e">
        <f>NA()</f>
        <v>#N/A</v>
      </c>
      <c r="E67" s="135" t="e">
        <f>NA()</f>
        <v>#N/A</v>
      </c>
      <c r="F67" s="135">
        <f>IF(ISNUMBER('将来負担比率（分子）の構造'!J$52), IF('将来負担比率（分子）の構造'!J$52 &lt; 0, 0, '将来負担比率（分子）の構造'!J$52), NA())</f>
        <v>1273</v>
      </c>
      <c r="G67" s="135" t="e">
        <f>NA()</f>
        <v>#N/A</v>
      </c>
      <c r="H67" s="135" t="e">
        <f>NA()</f>
        <v>#N/A</v>
      </c>
      <c r="I67" s="135">
        <f>IF(ISNUMBER('将来負担比率（分子）の構造'!K$52), IF('将来負担比率（分子）の構造'!K$52 &lt; 0, 0, '将来負担比率（分子）の構造'!K$52), NA())</f>
        <v>1468</v>
      </c>
      <c r="J67" s="135" t="e">
        <f>NA()</f>
        <v>#N/A</v>
      </c>
      <c r="K67" s="135" t="e">
        <f>NA()</f>
        <v>#N/A</v>
      </c>
      <c r="L67" s="135">
        <f>IF(ISNUMBER('将来負担比率（分子）の構造'!L$52), IF('将来負担比率（分子）の構造'!L$52 &lt; 0, 0, '将来負担比率（分子）の構造'!L$52), NA())</f>
        <v>1668</v>
      </c>
      <c r="M67" s="135" t="e">
        <f>NA()</f>
        <v>#N/A</v>
      </c>
      <c r="N67" s="135" t="e">
        <f>NA()</f>
        <v>#N/A</v>
      </c>
      <c r="O67" s="135">
        <f>IF(ISNUMBER('将来負担比率（分子）の構造'!M$52), IF('将来負担比率（分子）の構造'!M$52 &lt; 0, 0, '将来負担比率（分子）の構造'!M$52), NA())</f>
        <v>1820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2017-05-19T02:59:35Z</cp:lastPrinted>
  <dcterms:created xsi:type="dcterms:W3CDTF">2017-02-15T23:37:53Z</dcterms:created>
  <dcterms:modified xsi:type="dcterms:W3CDTF">2017-05-19T02:59:43Z</dcterms:modified>
</cp:coreProperties>
</file>