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W38" i="9"/>
  <c r="BW39" i="9" s="1"/>
  <c r="BE38" i="9"/>
  <c r="AM38" i="9"/>
  <c r="U38" i="9"/>
  <c r="C38" i="9"/>
  <c r="CO37" i="9"/>
  <c r="BW37" i="9"/>
  <c r="BE37" i="9"/>
  <c r="AM37" i="9"/>
  <c r="U37" i="9"/>
  <c r="C37" i="9"/>
  <c r="CO36" i="9"/>
  <c r="BW36" i="9"/>
  <c r="BE36" i="9"/>
  <c r="AM36" i="9"/>
  <c r="C36" i="9"/>
  <c r="CO35" i="9"/>
  <c r="BW35" i="9"/>
  <c r="BE35" i="9"/>
  <c r="AM35" i="9"/>
  <c r="C35" i="9"/>
  <c r="BW34" i="9"/>
  <c r="BE34" i="9"/>
  <c r="C34" i="9"/>
  <c r="BW40" i="9" l="1"/>
  <c r="AM34"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41" i="9" l="1"/>
  <c r="CO34" i="9" s="1"/>
</calcChain>
</file>

<file path=xl/sharedStrings.xml><?xml version="1.0" encoding="utf-8"?>
<sst xmlns="http://schemas.openxmlformats.org/spreadsheetml/2006/main" count="1031" uniqueCount="540">
  <si>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</si>
  <si>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</si>
  <si>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</si>
  <si>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</si>
  <si>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</si>
  <si>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</si>
  <si>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</si>
  <si>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</si>
  <si>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</si>
  <si>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</si>
  <si>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</si>
  <si>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</si>
  <si>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</si>
  <si>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</si>
  <si>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</si>
  <si>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</si>
  <si>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</si>
  <si>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</si>
  <si>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</si>
  <si>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</si>
  <si>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</si>
  <si>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</si>
  <si>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</si>
  <si>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</si>
  <si>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</si>
  <si>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</si>
  <si>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</si>
  <si>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</si>
  <si>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</si>
  <si>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</si>
  <si>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</si>
  <si>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</si>
  <si>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</si>
  <si>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</si>
  <si>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</si>
  <si>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</si>
  <si>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</si>
  <si>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</si>
  <si>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</si>
  <si>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</si>
  <si>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</si>
  <si>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</si>
  <si>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</si>
  <si>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</si>
  <si>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</si>
  <si>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</si>
  <si>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</si>
  <si>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</si>
  <si>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</si>
  <si>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</si>
  <si>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</si>
  <si>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</si>
  <si>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</si>
  <si>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</si>
  <si>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</si>
  <si>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</si>
  <si>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</si>
  <si>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</si>
  <si>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</si>
  <si>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</si>
  <si>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</si>
  <si>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</si>
  <si>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</si>
  <si>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</si>
  <si>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</si>
  <si>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</si>
  <si>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</si>
  <si>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</si>
  <si>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</si>
  <si>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</si>
  <si>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</si>
  <si>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</si>
  <si>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</si>
  <si>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</si>
  <si>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</si>
  <si>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</si>
  <si>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</si>
  <si>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</si>
  <si>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</si>
  <si>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</si>
  <si>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</si>
  <si>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湧水町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</si>
  <si>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</si>
  <si>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</si>
  <si>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</si>
  <si>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</si>
  <si>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</si>
  <si>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</si>
  <si>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</si>
  <si>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</si>
  <si>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</si>
  <si>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</si>
  <si>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</si>
  <si>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</si>
  <si>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</si>
  <si>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</si>
  <si>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</si>
  <si>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</si>
  <si>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</si>
  <si>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</si>
  <si>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</si>
  <si>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</si>
  <si>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</si>
  <si>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</si>
  <si>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</si>
  <si>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</si>
  <si>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</si>
  <si>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</si>
  <si>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</si>
  <si>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</si>
  <si>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</si>
  <si>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</si>
  <si>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</si>
  <si>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</si>
  <si>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</si>
  <si>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</si>
  <si>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</si>
  <si>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</si>
  <si>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</si>
  <si>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</si>
  <si>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</si>
  <si>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</si>
  <si>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</si>
  <si>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</si>
  <si>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</si>
  <si>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</si>
  <si>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</si>
  <si>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</si>
  <si>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</si>
  <si>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</si>
  <si>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</si>
  <si>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</si>
  <si>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</si>
  <si>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</si>
  <si>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</si>
  <si>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</si>
  <si>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</si>
  <si>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</si>
  <si>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</si>
  <si>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</si>
  <si>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</si>
  <si>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</si>
  <si>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</si>
  <si>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</si>
  <si>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</si>
  <si>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</si>
  <si>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</si>
  <si>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</si>
  <si>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</si>
  <si>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</si>
  <si>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</si>
  <si>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</si>
  <si>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</si>
  <si>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</si>
  <si>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</si>
  <si>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</si>
  <si>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</si>
  <si>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</si>
  <si>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</si>
  <si>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</si>
  <si>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</si>
  <si>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</si>
  <si>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</si>
  <si>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</si>
  <si>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</si>
  <si>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</si>
  <si>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</si>
  <si>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</si>
  <si>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</si>
  <si>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</si>
  <si>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</si>
  <si>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</si>
  <si>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</si>
  <si>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</si>
  <si>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</si>
  <si>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</si>
  <si>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</si>
  <si>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</si>
  <si>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</si>
  <si>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</si>
  <si>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</si>
  <si>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</si>
  <si>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</si>
  <si>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</si>
  <si>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</si>
  <si>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</si>
  <si>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</si>
  <si>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</si>
  <si>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</si>
  <si>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</si>
  <si>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</si>
  <si>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</si>
  <si>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</si>
  <si>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</si>
  <si>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鹿児島県湧水町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</si>
  <si>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</si>
  <si>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</si>
  <si>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</si>
  <si>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</si>
  <si>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</si>
  <si>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</si>
  <si>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</si>
  <si>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</si>
  <si>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</si>
  <si>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</si>
  <si>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</si>
  <si>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</si>
  <si>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</si>
  <si>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</si>
  <si>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</si>
  <si>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</si>
  <si>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</si>
  <si>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</si>
  <si>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</si>
  <si>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</si>
  <si>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</si>
  <si>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</si>
  <si>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</si>
  <si>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</si>
  <si>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</si>
  <si>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</si>
  <si>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</si>
  <si>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</si>
  <si>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</si>
  <si>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</si>
  <si>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</si>
  <si>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</si>
  <si>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</si>
  <si>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</si>
  <si>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</si>
  <si>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</si>
  <si>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</si>
  <si>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</si>
  <si>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</si>
  <si>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</si>
  <si>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</si>
  <si>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</si>
  <si>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</si>
  <si>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</si>
  <si>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</si>
  <si>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</si>
  <si>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</si>
  <si>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</si>
  <si>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</si>
  <si>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</si>
  <si>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</si>
  <si>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</si>
  <si>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</si>
  <si>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</si>
  <si>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</si>
  <si>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</si>
  <si>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</si>
  <si>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</si>
  <si>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</si>
  <si>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</si>
  <si>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</si>
  <si>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</si>
  <si>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</si>
  <si>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</si>
  <si>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</si>
  <si>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</si>
  <si>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</si>
  <si>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</si>
  <si>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</si>
  <si>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</si>
  <si>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</si>
  <si>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</si>
  <si>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</si>
  <si>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</si>
  <si>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</si>
  <si>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</si>
  <si>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</si>
  <si>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</si>
  <si>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</si>
  <si>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</si>
  <si>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</si>
  <si>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</si>
  <si>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</si>
  <si>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</si>
  <si>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</si>
  <si>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</si>
  <si>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</si>
  <si>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</si>
  <si>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</si>
  <si>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</si>
  <si>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</si>
  <si>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</si>
  <si>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</si>
  <si>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</si>
  <si>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</si>
  <si>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</si>
  <si>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</si>
  <si>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</si>
  <si>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</si>
  <si>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</si>
  <si>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</si>
  <si>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</si>
  <si>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</si>
  <si>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</si>
  <si>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</si>
  <si>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</si>
  <si>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</si>
  <si>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</si>
  <si>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</si>
  <si>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</si>
  <si>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</si>
  <si>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</si>
  <si>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</si>
  <si>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</si>
  <si>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</si>
  <si>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</si>
  <si>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</si>
  <si>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</si>
  <si>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</si>
  <si>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</si>
  <si>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</si>
  <si>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</si>
  <si>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</si>
  <si>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</si>
  <si>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</si>
  <si>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</si>
  <si>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</si>
  <si>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</si>
  <si>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</si>
  <si>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</si>
  <si>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</si>
  <si>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</si>
  <si>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</si>
  <si>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</si>
  <si>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</si>
  <si>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</si>
  <si>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</si>
  <si>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</si>
  <si>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</si>
  <si>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</si>
  <si>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</si>
  <si>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</si>
  <si>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</si>
  <si>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</si>
  <si>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</si>
  <si>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</si>
  <si>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</si>
  <si>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</si>
  <si>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鹿児島県湧水町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</si>
  <si>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</si>
  <si>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</si>
  <si>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</si>
  <si>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</si>
  <si>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</si>
  <si>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</si>
  <si>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</si>
  <si>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</si>
  <si>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</si>
  <si>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</si>
  <si>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</si>
  <si>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</si>
  <si>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</si>
  <si>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</si>
  <si>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</si>
  <si>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</si>
  <si>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</si>
  <si>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</si>
  <si>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</si>
  <si>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</si>
  <si>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</si>
  <si>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</si>
  <si>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</si>
  <si>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</si>
  <si>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</si>
  <si>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</si>
  <si>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</si>
  <si>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</si>
  <si>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</si>
  <si>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</si>
  <si>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</si>
  <si>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</si>
  <si>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</si>
  <si>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湧水町国民健康保険特別会計</t>
    <phoneticPr fontId="5"/>
  </si>
  <si>
    <t>湧水町介護保険特別会計</t>
    <phoneticPr fontId="5"/>
  </si>
  <si>
    <t>湧水町後期高齢者医療特別会計</t>
    <phoneticPr fontId="5"/>
  </si>
  <si>
    <t>湧水町水道事業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</si>
  <si>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</si>
  <si>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</si>
  <si>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</si>
  <si>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</si>
  <si>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</si>
  <si>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</si>
  <si>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</si>
  <si>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</si>
  <si>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</si>
  <si>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</si>
  <si>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</si>
  <si>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</si>
  <si>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</si>
  <si>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</si>
  <si>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</si>
  <si>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</si>
  <si>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</si>
  <si>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</si>
  <si>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</si>
  <si>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</si>
  <si>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</si>
  <si>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</si>
  <si>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</si>
  <si>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</si>
  <si>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</si>
  <si>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</si>
  <si>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</si>
  <si>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</si>
  <si>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</si>
  <si>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</si>
  <si>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</si>
  <si>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</si>
  <si>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</si>
  <si>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</si>
  <si>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</si>
  <si>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</si>
  <si>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</si>
  <si>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</si>
  <si>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</si>
  <si>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</si>
  <si>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</si>
  <si>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</si>
  <si>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</si>
  <si>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</si>
  <si>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</si>
  <si>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</si>
  <si>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</si>
  <si>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</si>
  <si>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</si>
  <si>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</si>
  <si>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</si>
  <si>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</si>
  <si>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</si>
  <si>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</si>
  <si>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</si>
  <si>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</si>
  <si>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</si>
  <si>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</si>
  <si>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</si>
  <si>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</si>
  <si>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</si>
  <si>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</si>
  <si>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</si>
  <si>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</si>
  <si>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</si>
  <si>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</si>
  <si>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</si>
  <si>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</si>
  <si>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</si>
  <si>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</si>
  <si>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</si>
  <si>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</si>
  <si>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</si>
  <si>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</si>
  <si>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</si>
  <si>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</si>
  <si>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</si>
  <si>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</si>
  <si>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</si>
  <si>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</si>
  <si>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</si>
  <si>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</si>
  <si>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</si>
  <si>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</si>
  <si>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</si>
  <si>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</si>
  <si>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</si>
  <si>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</si>
  <si>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</si>
  <si>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</si>
  <si>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</si>
  <si>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</si>
  <si>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</si>
  <si>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</si>
  <si>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</si>
  <si>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</si>
  <si>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</si>
  <si>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</si>
  <si>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</si>
  <si>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</si>
  <si>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</si>
  <si>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</si>
  <si>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</si>
  <si>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</si>
  <si>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</si>
  <si>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</si>
  <si>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</si>
  <si>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</si>
  <si>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</si>
  <si>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</si>
  <si>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</si>
  <si>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</si>
  <si>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</si>
  <si>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</si>
  <si>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</si>
  <si>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</si>
  <si>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</si>
  <si>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</si>
  <si>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</si>
  <si>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</si>
  <si>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</si>
  <si>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</si>
  <si>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</si>
  <si>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</si>
  <si>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</si>
  <si>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</si>
  <si>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</si>
  <si>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</si>
  <si>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</si>
  <si>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</si>
  <si>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</si>
  <si>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</si>
  <si>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</si>
  <si>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</si>
  <si>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</si>
  <si>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</si>
  <si>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</si>
  <si>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</si>
  <si>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</si>
  <si>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</si>
  <si>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湧水町水道事業</t>
  </si>
  <si>
    <t>一般会計</t>
  </si>
  <si>
    <t>湧水町介護保険特別会計</t>
  </si>
  <si>
    <t>湧水町国民健康保険特別会計</t>
  </si>
  <si>
    <t>湧水町後期高齢者医療特別会計</t>
  </si>
  <si>
    <t>その他会計（赤字）</t>
  </si>
  <si>
    <t>その他会計（黒字）</t>
  </si>
  <si>
    <t>鹿児島県市町村総合事務組合</t>
    <phoneticPr fontId="2"/>
  </si>
  <si>
    <t>-</t>
    <phoneticPr fontId="2"/>
  </si>
  <si>
    <t>伊佐湧水消防組合</t>
    <phoneticPr fontId="2"/>
  </si>
  <si>
    <t>伊佐北姶良環境管理組合</t>
    <phoneticPr fontId="2"/>
  </si>
  <si>
    <t>伊佐北姶良火葬場管理組合</t>
    <phoneticPr fontId="2"/>
  </si>
  <si>
    <t>湧水町土地開発公社</t>
    <rPh sb="0" eb="3">
      <t>ユウスイチョウ</t>
    </rPh>
    <rPh sb="3" eb="5">
      <t>トチ</t>
    </rPh>
    <rPh sb="5" eb="7">
      <t>カイハツ</t>
    </rPh>
    <rPh sb="7" eb="9">
      <t>コウシャ</t>
    </rPh>
    <phoneticPr fontId="2"/>
  </si>
  <si>
    <t>-</t>
    <phoneticPr fontId="2"/>
  </si>
  <si>
    <t>姶良・伊佐地区介護保険組合</t>
    <rPh sb="0" eb="2">
      <t>アイラ</t>
    </rPh>
    <rPh sb="3" eb="5">
      <t>イサ</t>
    </rPh>
    <rPh sb="5" eb="7">
      <t>チク</t>
    </rPh>
    <rPh sb="7" eb="9">
      <t>カイゴ</t>
    </rPh>
    <rPh sb="9" eb="11">
      <t>ホケン</t>
    </rPh>
    <rPh sb="11" eb="13">
      <t>クミアイ</t>
    </rPh>
    <phoneticPr fontId="2"/>
  </si>
  <si>
    <t>大口地方卸売市場管理組合</t>
    <phoneticPr fontId="2"/>
  </si>
  <si>
    <t>-</t>
    <phoneticPr fontId="2"/>
  </si>
  <si>
    <t>鹿児島県後期高齢者医療広域連合（一般会計）</t>
    <phoneticPr fontId="2"/>
  </si>
  <si>
    <t>鹿児島県後期高齢者医療広域連合（特別会計）</t>
    <rPh sb="16" eb="18">
      <t>トクベツ</t>
    </rPh>
    <rPh sb="18" eb="20">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</si>
</sst>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166660</c:v>
                </c:pt>
                <c:pt idx="1">
                  <c:v>191830</c:v>
                </c:pt>
                <c:pt idx="2">
                  <c:v>180518</c:v>
                </c:pt>
                <c:pt idx="3">
                  <c:v>123509</c:v>
                </c:pt>
                <c:pt idx="4">
                  <c:v>120066</c:v>
                </c:pt>
              </c:numCache>
            </c:numRef>
          </c:val>
          <c:smooth val="0"/>
        </c:ser>
        <c:dLbls>
          <c:showLegendKey val="0"/>
          <c:showVal val="0"/>
          <c:showCatName val="0"/>
          <c:showSerName val="0"/>
          <c:showPercent val="0"/>
          <c:showBubbleSize val="0"/>
        </c:dLbls>
        <c:marker val="1"/>
        <c:smooth val="0"/>
        <c:axId val="186840576"/>
        <c:axId val="186842496"/>
      </c:lineChart>
      <c:catAx>
        <c:axId val="18684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42496"/>
        <c:crosses val="autoZero"/>
        <c:auto val="1"/>
        <c:lblAlgn val="ctr"/>
        <c:lblOffset val="100"/>
        <c:tickLblSkip val="1"/>
        <c:tickMarkSkip val="1"/>
        <c:noMultiLvlLbl val="0"/>
      </c:catAx>
      <c:valAx>
        <c:axId val="1868424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4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6.12</c:v>
                </c:pt>
                <c:pt idx="1">
                  <c:v>5.54</c:v>
                </c:pt>
                <c:pt idx="2">
                  <c:v>5.4</c:v>
                </c:pt>
                <c:pt idx="3">
                  <c:v>5.54</c:v>
                </c:pt>
                <c:pt idx="4">
                  <c:v>6.87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18.93</c:v>
                </c:pt>
                <c:pt idx="1">
                  <c:v>20.96</c:v>
                </c:pt>
                <c:pt idx="2">
                  <c:v>23.09</c:v>
                </c:pt>
                <c:pt idx="3">
                  <c:v>25.87</c:v>
                </c:pt>
                <c:pt idx="4">
                  <c:v>27.48</c:v>
                </c:pt>
              </c:numCache>
            </c:numRef>
          </c:val>
        </c:ser>
        <c:dLbls>
          <c:showLegendKey val="0"/>
          <c:showVal val="0"/>
          <c:showCatName val="0"/>
          <c:showSerName val="0"/>
          <c:showPercent val="0"/>
          <c:showBubbleSize val="0"/>
        </c:dLbls>
        <c:gapWidth val="250"/>
        <c:overlap val="100"/>
        <c:axId val="188265216"/>
        <c:axId val="18826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4.04</c:v>
                </c:pt>
                <c:pt idx="1">
                  <c:v>3.91</c:v>
                </c:pt>
                <c:pt idx="2">
                  <c:v>0.84</c:v>
                </c:pt>
                <c:pt idx="3">
                  <c:v>2.58</c:v>
                </c:pt>
                <c:pt idx="4">
                  <c:v>2.36</c:v>
                </c:pt>
              </c:numCache>
            </c:numRef>
          </c:val>
          <c:smooth val="0"/>
        </c:ser>
        <c:dLbls>
          <c:showLegendKey val="0"/>
          <c:showVal val="0"/>
          <c:showCatName val="0"/>
          <c:showSerName val="0"/>
          <c:showPercent val="0"/>
          <c:showBubbleSize val="0"/>
        </c:dLbls>
        <c:marker val="1"/>
        <c:smooth val="0"/>
        <c:axId val="188265216"/>
        <c:axId val="188267136"/>
      </c:lineChart>
      <c:catAx>
        <c:axId val="1882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267136"/>
        <c:crosses val="autoZero"/>
        <c:auto val="1"/>
        <c:lblAlgn val="ctr"/>
        <c:lblOffset val="100"/>
        <c:tickLblSkip val="1"/>
        <c:tickMarkSkip val="1"/>
        <c:noMultiLvlLbl val="0"/>
      </c:catAx>
      <c:valAx>
        <c:axId val="18826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湧水町後期高齢者医療特別会計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湧水町国民健康保険特別会計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1.63</c:v>
                </c:pt>
                <c:pt idx="2">
                  <c:v>#N/A</c:v>
                </c:pt>
                <c:pt idx="3">
                  <c:v>1.1499999999999999</c:v>
                </c:pt>
                <c:pt idx="4">
                  <c:v>#N/A</c:v>
                </c:pt>
                <c:pt idx="5">
                  <c:v>0.64</c:v>
                </c:pt>
                <c:pt idx="6">
                  <c:v>#N/A</c:v>
                </c:pt>
                <c:pt idx="7">
                  <c:v>1.33</c:v>
                </c:pt>
                <c:pt idx="8">
                  <c:v>#N/A</c:v>
                </c:pt>
                <c:pt idx="9">
                  <c:v>0.12</c:v>
                </c:pt>
              </c:numCache>
            </c:numRef>
          </c:val>
        </c:ser>
        <c:ser>
          <c:idx val="7"/>
          <c:order val="7"/>
          <c:tx>
            <c:strRef>
              <c:f>データシート!$A$34</c:f>
              <c:strCache>
                <c:ptCount val="1"/>
                <c:pt idx="0">
                  <c:v>湧水町介護保険特別会計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0.01</c:v>
                </c:pt>
                <c:pt idx="4">
                  <c:v>#N/A</c:v>
                </c:pt>
                <c:pt idx="5">
                  <c:v>0.32</c:v>
                </c:pt>
                <c:pt idx="6">
                  <c:v>#N/A</c:v>
                </c:pt>
                <c:pt idx="7">
                  <c:v>0.35</c:v>
                </c:pt>
                <c:pt idx="8">
                  <c:v>#N/A</c:v>
                </c:pt>
                <c:pt idx="9">
                  <c:v>0.34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6.12</c:v>
                </c:pt>
                <c:pt idx="2">
                  <c:v>#N/A</c:v>
                </c:pt>
                <c:pt idx="3">
                  <c:v>5.53</c:v>
                </c:pt>
                <c:pt idx="4">
                  <c:v>#N/A</c:v>
                </c:pt>
                <c:pt idx="5">
                  <c:v>5.4</c:v>
                </c:pt>
                <c:pt idx="6">
                  <c:v>#N/A</c:v>
                </c:pt>
                <c:pt idx="7">
                  <c:v>5.54</c:v>
                </c:pt>
                <c:pt idx="8">
                  <c:v>#N/A</c:v>
                </c:pt>
                <c:pt idx="9">
                  <c:v>5.22</c:v>
                </c:pt>
              </c:numCache>
            </c:numRef>
          </c:val>
        </c:ser>
        <c:ser>
          <c:idx val="9"/>
          <c:order val="9"/>
          <c:tx>
            <c:strRef>
              <c:f>データシート!$A$36</c:f>
              <c:strCache>
                <c:ptCount val="1"/>
                <c:pt idx="0">
                  <c:v>湧水町水道事業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12.91</c:v>
                </c:pt>
                <c:pt idx="2">
                  <c:v>#N/A</c:v>
                </c:pt>
                <c:pt idx="3">
                  <c:v>13.79</c:v>
                </c:pt>
                <c:pt idx="4">
                  <c:v>#N/A</c:v>
                </c:pt>
                <c:pt idx="5">
                  <c:v>14.89</c:v>
                </c:pt>
                <c:pt idx="6">
                  <c:v>#N/A</c:v>
                </c:pt>
                <c:pt idx="7">
                  <c:v>14.94</c:v>
                </c:pt>
                <c:pt idx="8">
                  <c:v>#N/A</c:v>
                </c:pt>
                <c:pt idx="9">
                  <c:v>13.97</c:v>
                </c:pt>
              </c:numCache>
            </c:numRef>
          </c:val>
        </c:ser>
        <c:dLbls>
          <c:showLegendKey val="0"/>
          <c:showVal val="0"/>
          <c:showCatName val="0"/>
          <c:showSerName val="0"/>
          <c:showPercent val="0"/>
          <c:showBubbleSize val="0"/>
        </c:dLbls>
        <c:gapWidth val="150"/>
        <c:overlap val="100"/>
        <c:axId val="188570624"/>
        <c:axId val="188572416"/>
      </c:barChart>
      <c:catAx>
        <c:axId val="1885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572416"/>
        <c:crosses val="autoZero"/>
        <c:auto val="1"/>
        <c:lblAlgn val="ctr"/>
        <c:lblOffset val="100"/>
        <c:tickLblSkip val="1"/>
        <c:tickMarkSkip val="1"/>
        <c:noMultiLvlLbl val="0"/>
      </c:catAx>
      <c:valAx>
        <c:axId val="1885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70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881</c:v>
                </c:pt>
                <c:pt idx="5">
                  <c:v>863</c:v>
                </c:pt>
                <c:pt idx="8">
                  <c:v>738</c:v>
                </c:pt>
                <c:pt idx="11">
                  <c:v>722</c:v>
                </c:pt>
                <c:pt idx="14">
                  <c:v>680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c:v>
                </c:pt>
                <c:pt idx="3">
                  <c:v>72</c:v>
                </c:pt>
                <c:pt idx="6">
                  <c:v>61</c:v>
                </c:pt>
                <c:pt idx="9">
                  <c:v>68</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92</c:v>
                </c:pt>
                <c:pt idx="3">
                  <c:v>87</c:v>
                </c:pt>
                <c:pt idx="6">
                  <c:v>89</c:v>
                </c:pt>
                <c:pt idx="9">
                  <c:v>76</c:v>
                </c:pt>
                <c:pt idx="12">
                  <c:v>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1228</c:v>
                </c:pt>
                <c:pt idx="3">
                  <c:v>1178</c:v>
                </c:pt>
                <c:pt idx="6">
                  <c:v>958</c:v>
                </c:pt>
                <c:pt idx="9">
                  <c:v>940</c:v>
                </c:pt>
                <c:pt idx="12">
                  <c:v>852</c:v>
                </c:pt>
              </c:numCache>
            </c:numRef>
          </c:val>
        </c:ser>
        <c:dLbls>
          <c:showLegendKey val="0"/>
          <c:showVal val="0"/>
          <c:showCatName val="0"/>
          <c:showSerName val="0"/>
          <c:showPercent val="0"/>
          <c:showBubbleSize val="0"/>
        </c:dLbls>
        <c:gapWidth val="100"/>
        <c:overlap val="100"/>
        <c:axId val="188814464"/>
        <c:axId val="18881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513</c:v>
                </c:pt>
                <c:pt idx="2">
                  <c:v>#N/A</c:v>
                </c:pt>
                <c:pt idx="3">
                  <c:v>#N/A</c:v>
                </c:pt>
                <c:pt idx="4">
                  <c:v>474</c:v>
                </c:pt>
                <c:pt idx="5">
                  <c:v>#N/A</c:v>
                </c:pt>
                <c:pt idx="6">
                  <c:v>#N/A</c:v>
                </c:pt>
                <c:pt idx="7">
                  <c:v>370</c:v>
                </c:pt>
                <c:pt idx="8">
                  <c:v>#N/A</c:v>
                </c:pt>
                <c:pt idx="9">
                  <c:v>#N/A</c:v>
                </c:pt>
                <c:pt idx="10">
                  <c:v>362</c:v>
                </c:pt>
                <c:pt idx="11">
                  <c:v>#N/A</c:v>
                </c:pt>
                <c:pt idx="12">
                  <c:v>#N/A</c:v>
                </c:pt>
                <c:pt idx="13">
                  <c:v>267</c:v>
                </c:pt>
                <c:pt idx="14">
                  <c:v>#N/A</c:v>
                </c:pt>
              </c:numCache>
            </c:numRef>
          </c:val>
          <c:smooth val="0"/>
        </c:ser>
        <c:dLbls>
          <c:showLegendKey val="0"/>
          <c:showVal val="0"/>
          <c:showCatName val="0"/>
          <c:showSerName val="0"/>
          <c:showPercent val="0"/>
          <c:showBubbleSize val="0"/>
        </c:dLbls>
        <c:marker val="1"/>
        <c:smooth val="0"/>
        <c:axId val="188814464"/>
        <c:axId val="188816384"/>
      </c:lineChart>
      <c:catAx>
        <c:axId val="18881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816384"/>
        <c:crosses val="autoZero"/>
        <c:auto val="1"/>
        <c:lblAlgn val="ctr"/>
        <c:lblOffset val="100"/>
        <c:tickLblSkip val="1"/>
        <c:tickMarkSkip val="1"/>
        <c:noMultiLvlLbl val="0"/>
      </c:catAx>
      <c:valAx>
        <c:axId val="18881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1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6488</c:v>
                </c:pt>
                <c:pt idx="5">
                  <c:v>6520</c:v>
                </c:pt>
                <c:pt idx="8">
                  <c:v>6449</c:v>
                </c:pt>
                <c:pt idx="11">
                  <c:v>6313</c:v>
                </c:pt>
                <c:pt idx="14">
                  <c:v>6267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354</c:v>
                </c:pt>
                <c:pt idx="5">
                  <c:v>361</c:v>
                </c:pt>
                <c:pt idx="8">
                  <c:v>303</c:v>
                </c:pt>
                <c:pt idx="11">
                  <c:v>246</c:v>
                </c:pt>
                <c:pt idx="14">
                  <c:v>197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2740</c:v>
                </c:pt>
                <c:pt idx="5">
                  <c:v>2822</c:v>
                </c:pt>
                <c:pt idx="8">
                  <c:v>2855</c:v>
                </c:pt>
                <c:pt idx="11">
                  <c:v>3105</c:v>
                </c:pt>
                <c:pt idx="14">
                  <c:v>3117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1686</c:v>
                </c:pt>
                <c:pt idx="3">
                  <c:v>1638</c:v>
                </c:pt>
                <c:pt idx="6">
                  <c:v>1574</c:v>
                </c:pt>
                <c:pt idx="9">
                  <c:v>1521</c:v>
                </c:pt>
                <c:pt idx="12">
                  <c:v>1395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337</c:v>
                </c:pt>
                <c:pt idx="3">
                  <c:v>288</c:v>
                </c:pt>
                <c:pt idx="6">
                  <c:v>235</c:v>
                </c:pt>
                <c:pt idx="9">
                  <c:v>181</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645</c:v>
                </c:pt>
                <c:pt idx="3">
                  <c:v>578</c:v>
                </c:pt>
                <c:pt idx="6">
                  <c:v>513</c:v>
                </c:pt>
                <c:pt idx="9">
                  <c:v>441</c:v>
                </c:pt>
                <c:pt idx="12">
                  <c:v>425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9360</c:v>
                </c:pt>
                <c:pt idx="3">
                  <c:v>8953</c:v>
                </c:pt>
                <c:pt idx="6">
                  <c:v>9102</c:v>
                </c:pt>
                <c:pt idx="9">
                  <c:v>8867</c:v>
                </c:pt>
                <c:pt idx="12">
                  <c:v>8791</c:v>
                </c:pt>
              </c:numCache>
            </c:numRef>
          </c:val>
        </c:ser>
        <c:dLbls>
          <c:showLegendKey val="0"/>
          <c:showVal val="0"/>
          <c:showCatName val="0"/>
          <c:showSerName val="0"/>
          <c:showPercent val="0"/>
          <c:showBubbleSize val="0"/>
        </c:dLbls>
        <c:gapWidth val="100"/>
        <c:overlap val="100"/>
        <c:axId val="189021568"/>
        <c:axId val="1890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2446</c:v>
                </c:pt>
                <c:pt idx="2">
                  <c:v>#N/A</c:v>
                </c:pt>
                <c:pt idx="3">
                  <c:v>#N/A</c:v>
                </c:pt>
                <c:pt idx="4">
                  <c:v>1754</c:v>
                </c:pt>
                <c:pt idx="5">
                  <c:v>#N/A</c:v>
                </c:pt>
                <c:pt idx="6">
                  <c:v>#N/A</c:v>
                </c:pt>
                <c:pt idx="7">
                  <c:v>1817</c:v>
                </c:pt>
                <c:pt idx="8">
                  <c:v>#N/A</c:v>
                </c:pt>
                <c:pt idx="9">
                  <c:v>#N/A</c:v>
                </c:pt>
                <c:pt idx="10">
                  <c:v>1345</c:v>
                </c:pt>
                <c:pt idx="11">
                  <c:v>#N/A</c:v>
                </c:pt>
                <c:pt idx="12">
                  <c:v>#N/A</c:v>
                </c:pt>
                <c:pt idx="13">
                  <c:v>1159</c:v>
                </c:pt>
                <c:pt idx="14">
                  <c:v>#N/A</c:v>
                </c:pt>
              </c:numCache>
            </c:numRef>
          </c:val>
          <c:smooth val="0"/>
        </c:ser>
        <c:dLbls>
          <c:showLegendKey val="0"/>
          <c:showVal val="0"/>
          <c:showCatName val="0"/>
          <c:showSerName val="0"/>
          <c:showPercent val="0"/>
          <c:showBubbleSize val="0"/>
        </c:dLbls>
        <c:marker val="1"/>
        <c:smooth val="0"/>
        <c:axId val="189021568"/>
        <c:axId val="189023744"/>
      </c:lineChart>
      <c:catAx>
        <c:axId val="1890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023744"/>
        <c:crosses val="autoZero"/>
        <c:auto val="1"/>
        <c:lblAlgn val="ctr"/>
        <c:lblOffset val="100"/>
        <c:tickLblSkip val="1"/>
        <c:tickMarkSkip val="1"/>
        <c:noMultiLvlLbl val="0"/>
      </c:catAx>
      <c:valAx>
        <c:axId val="1890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02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10,299
10,262
144.29
7,152,814
6,702,764
295,570
4,302,533
8,790,764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産業構造的に第２次，第３次産業の占める割合が高いものの，所得水準が低いことと大規模企業等が少ないことなどにより，税収が類似団体内平均値を下回っている。</a:t>
          </a:r>
          <a:r>
            <a:rPr lang="ja-JP" altLang="ja-JP" sz="1300">
              <a:solidFill>
                <a:schemeClr val="dk1"/>
              </a:solidFill>
              <a:effectLst/>
              <a:latin typeface="+mn-lt"/>
              <a:ea typeface="+mn-ea"/>
              <a:cs typeface="+mn-cs"/>
            </a:rPr>
            <a:t>町税等の徴収強化を図っているものの景気の先行きが不透明な状況で</a:t>
          </a:r>
          <a:r>
            <a:rPr lang="ja-JP" altLang="en-US"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財政力の向上は厳しい状況である。</a:t>
          </a:r>
          <a:endParaRPr lang="en-US" altLang="ja-JP" sz="13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このことから行財政改革に基づく行政の効率化等に努める。また，企業誘致にも積極的に取り組み税収と雇用の場の確保を図る。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4233</xdr:rowOff>
    </xdr:to>
    <xdr:cxnSp macro="">
      <xdr:nvCxnSpPr>
        <xdr:cNvPr id="68" name="直線コネクタ 67"/>
        <xdr:cNvCxnSpPr/>
      </xdr:nvCxnSpPr>
      <xdr:spPr>
        <a:xfrm flipV="1">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1" name="直線コネクタ 70"/>
        <xdr:cNvCxnSpPr/>
      </xdr:nvCxnSpPr>
      <xdr:spPr>
        <a:xfrm flipV="1">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4" name="直線コネクタ 73"/>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8"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1" name="円/楕円 90"/>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2" name="テキスト ボックス 91"/>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本町の経常収支比率は，</a:t>
          </a:r>
          <a:r>
            <a:rPr kumimoji="1" lang="ja-JP" altLang="ja-JP" sz="1300">
              <a:solidFill>
                <a:schemeClr val="dk1"/>
              </a:solidFill>
              <a:effectLst/>
              <a:latin typeface="+mn-lt"/>
              <a:ea typeface="+mn-ea"/>
              <a:cs typeface="+mn-cs"/>
            </a:rPr>
            <a:t>指数的には，昨年度より</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％の増となり，類似団体より高い比率となっている。</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繰出金の比率が</a:t>
          </a:r>
          <a:r>
            <a:rPr kumimoji="1" lang="ja-JP" altLang="ja-JP" sz="1300">
              <a:solidFill>
                <a:schemeClr val="dk1"/>
              </a:solidFill>
              <a:effectLst/>
              <a:latin typeface="+mn-lt"/>
              <a:ea typeface="+mn-ea"/>
              <a:cs typeface="+mn-cs"/>
            </a:rPr>
            <a:t>増加したことと，経常</a:t>
          </a:r>
          <a:r>
            <a:rPr kumimoji="1" lang="ja-JP" altLang="en-US" sz="1300">
              <a:solidFill>
                <a:schemeClr val="dk1"/>
              </a:solidFill>
              <a:effectLst/>
              <a:latin typeface="+mn-lt"/>
              <a:ea typeface="+mn-ea"/>
              <a:cs typeface="+mn-cs"/>
            </a:rPr>
            <a:t>的な</a:t>
          </a:r>
          <a:r>
            <a:rPr kumimoji="1" lang="ja-JP" altLang="ja-JP" sz="1300">
              <a:solidFill>
                <a:schemeClr val="dk1"/>
              </a:solidFill>
              <a:effectLst/>
              <a:latin typeface="+mn-lt"/>
              <a:ea typeface="+mn-ea"/>
              <a:cs typeface="+mn-cs"/>
            </a:rPr>
            <a:t>一般財源である歳入の地方譲与税，普通交付税の減少と併せて臨時財政対策債発行額も減少した影響で経常収支比率が増となっている。</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から段階的に減額され</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普通交付税，臨時財政対策債の動向によっては，指数が大きくなる可能性がある。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今後，自主財源の確保と，各町有財産施設の管理経費の</a:t>
          </a:r>
          <a:r>
            <a:rPr lang="ja-JP" altLang="ja-JP" sz="1300" b="0" i="0" baseline="0">
              <a:solidFill>
                <a:schemeClr val="dk1"/>
              </a:solidFill>
              <a:effectLst/>
              <a:latin typeface="+mn-lt"/>
              <a:ea typeface="+mn-ea"/>
              <a:cs typeface="+mn-cs"/>
            </a:rPr>
            <a:t>節約・見直しにより</a:t>
          </a:r>
          <a:r>
            <a:rPr kumimoji="1" lang="ja-JP" altLang="ja-JP" sz="1300">
              <a:solidFill>
                <a:schemeClr val="dk1"/>
              </a:solidFill>
              <a:effectLst/>
              <a:latin typeface="+mn-lt"/>
              <a:ea typeface="+mn-ea"/>
              <a:cs typeface="+mn-cs"/>
            </a:rPr>
            <a:t>経常的</a:t>
          </a:r>
          <a:r>
            <a:rPr kumimoji="1" lang="ja-JP" altLang="en-US" sz="1300">
              <a:solidFill>
                <a:schemeClr val="dk1"/>
              </a:solidFill>
              <a:effectLst/>
              <a:latin typeface="+mn-lt"/>
              <a:ea typeface="+mn-ea"/>
              <a:cs typeface="+mn-cs"/>
            </a:rPr>
            <a:t>経費</a:t>
          </a:r>
          <a:r>
            <a:rPr kumimoji="1" lang="ja-JP" altLang="ja-JP" sz="1300">
              <a:solidFill>
                <a:schemeClr val="dk1"/>
              </a:solidFill>
              <a:effectLst/>
              <a:latin typeface="+mn-lt"/>
              <a:ea typeface="+mn-ea"/>
              <a:cs typeface="+mn-cs"/>
            </a:rPr>
            <a:t>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64</xdr:row>
      <xdr:rowOff>164042</xdr:rowOff>
    </xdr:to>
    <xdr:cxnSp macro="">
      <xdr:nvCxnSpPr>
        <xdr:cNvPr id="131" name="直線コネクタ 130"/>
        <xdr:cNvCxnSpPr/>
      </xdr:nvCxnSpPr>
      <xdr:spPr>
        <a:xfrm>
          <a:off x="4114800" y="1110869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64</xdr:row>
      <xdr:rowOff>135890</xdr:rowOff>
    </xdr:to>
    <xdr:cxnSp macro="">
      <xdr:nvCxnSpPr>
        <xdr:cNvPr id="134" name="直線コネクタ 133"/>
        <xdr:cNvCxnSpPr/>
      </xdr:nvCxnSpPr>
      <xdr:spPr>
        <a:xfrm>
          <a:off x="3225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127846</xdr:rowOff>
    </xdr:to>
    <xdr:cxnSp macro="">
      <xdr:nvCxnSpPr>
        <xdr:cNvPr id="137" name="直線コネクタ 136"/>
        <xdr:cNvCxnSpPr/>
      </xdr:nvCxnSpPr>
      <xdr:spPr>
        <a:xfrm flipV="1">
          <a:off x="2336800" y="1106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64</xdr:row>
      <xdr:rowOff>127846</xdr:rowOff>
    </xdr:to>
    <xdr:cxnSp macro="">
      <xdr:nvCxnSpPr>
        <xdr:cNvPr id="140" name="直線コネクタ 139"/>
        <xdr:cNvCxnSpPr/>
      </xdr:nvCxnSpPr>
      <xdr:spPr>
        <a:xfrm>
          <a:off x="1447800" y="109478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113242</xdr:rowOff>
    </xdr:from>
    <xdr:to>
      <xdr:col>7</xdr:col>
      <xdr:colOff>203200</xdr:colOff>
      <xdr:row>65</xdr:row>
      <xdr:rowOff>43392</xdr:rowOff>
    </xdr:to>
    <xdr:sp macro="" textlink="">
      <xdr:nvSpPr>
        <xdr:cNvPr id="150" name="円/楕円 149"/>
        <xdr:cNvSpPr/>
      </xdr:nvSpPr>
      <xdr:spPr>
        <a:xfrm>
          <a:off x="49022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85319</xdr:rowOff>
    </xdr:from>
    <xdr:ext cx="762000" cy="259045"/>
    <xdr:sp macro="" textlink="">
      <xdr:nvSpPr>
        <xdr:cNvPr id="151" name="財政構造の弾力性該当値テキスト"/>
        <xdr:cNvSpPr txBox="1"/>
      </xdr:nvSpPr>
      <xdr:spPr>
        <a:xfrm>
          <a:off x="504190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4" name="円/楕円 153"/>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148607</xdr:rowOff>
    </xdr:from>
    <xdr:ext cx="762000" cy="259045"/>
    <xdr:sp macro="" textlink="">
      <xdr:nvSpPr>
        <xdr:cNvPr id="155" name="テキスト ボックス 154"/>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77046</xdr:rowOff>
    </xdr:from>
    <xdr:to>
      <xdr:col>3</xdr:col>
      <xdr:colOff>330200</xdr:colOff>
      <xdr:row>65</xdr:row>
      <xdr:rowOff>7196</xdr:rowOff>
    </xdr:to>
    <xdr:sp macro="" textlink="">
      <xdr:nvSpPr>
        <xdr:cNvPr id="156" name="円/楕円 155"/>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163423</xdr:rowOff>
    </xdr:from>
    <xdr:ext cx="762000" cy="259045"/>
    <xdr:sp macro="" textlink="">
      <xdr:nvSpPr>
        <xdr:cNvPr id="157" name="テキスト ボックス 156"/>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58" name="円/楕円 157"/>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10600</xdr:rowOff>
    </xdr:from>
    <xdr:ext cx="762000" cy="259045"/>
    <xdr:sp macro="" textlink="">
      <xdr:nvSpPr>
        <xdr:cNvPr id="159" name="テキスト ボックス 158"/>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[178,929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人口</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人当たりの人件費・物件費等の</a:t>
          </a:r>
          <a:r>
            <a:rPr lang="ja-JP" altLang="ja-JP" sz="1300" b="0" i="0" baseline="0">
              <a:solidFill>
                <a:schemeClr val="dk1"/>
              </a:solidFill>
              <a:effectLst/>
              <a:latin typeface="+mn-lt"/>
              <a:ea typeface="+mn-ea"/>
              <a:cs typeface="+mn-cs"/>
            </a:rPr>
            <a:t>決算額は，</a:t>
          </a:r>
          <a:r>
            <a:rPr lang="ja-JP" altLang="en-US" sz="1300" b="0" i="0" baseline="0">
              <a:solidFill>
                <a:schemeClr val="dk1"/>
              </a:solidFill>
              <a:effectLst/>
              <a:latin typeface="+mn-lt"/>
              <a:ea typeface="+mn-ea"/>
              <a:cs typeface="+mn-cs"/>
            </a:rPr>
            <a:t>類似団体平均，全国平均，県平均より大きい額となっている。特に人件費は職員給は減少しているが，新たな非常勤特別職の設置，共済組合負担金が増加したため，全体額として増額し，</a:t>
          </a:r>
          <a:r>
            <a:rPr lang="ja-JP" altLang="ja-JP" sz="1300" b="0" i="0" baseline="0">
              <a:solidFill>
                <a:schemeClr val="dk1"/>
              </a:solidFill>
              <a:effectLst/>
              <a:latin typeface="+mn-lt"/>
              <a:ea typeface="+mn-ea"/>
              <a:cs typeface="+mn-cs"/>
            </a:rPr>
            <a:t>物件費についても</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需用費の賃金，消耗品費，備品購入費が前年度より</a:t>
          </a:r>
          <a:r>
            <a:rPr lang="ja-JP" altLang="en-US" sz="1300" b="0" i="0" baseline="0">
              <a:solidFill>
                <a:schemeClr val="dk1"/>
              </a:solidFill>
              <a:effectLst/>
              <a:latin typeface="+mn-lt"/>
              <a:ea typeface="+mn-ea"/>
              <a:cs typeface="+mn-cs"/>
            </a:rPr>
            <a:t>増額</a:t>
          </a:r>
          <a:r>
            <a:rPr lang="ja-JP" altLang="ja-JP" sz="1300" b="0" i="0" baseline="0">
              <a:solidFill>
                <a:schemeClr val="dk1"/>
              </a:solidFill>
              <a:effectLst/>
              <a:latin typeface="+mn-lt"/>
              <a:ea typeface="+mn-ea"/>
              <a:cs typeface="+mn-cs"/>
            </a:rPr>
            <a:t>したことに加え，</a:t>
          </a:r>
          <a:r>
            <a:rPr lang="ja-JP" altLang="en-US" sz="1300" b="0" i="0" baseline="0">
              <a:solidFill>
                <a:schemeClr val="dk1"/>
              </a:solidFill>
              <a:effectLst/>
              <a:latin typeface="+mn-lt"/>
              <a:ea typeface="+mn-ea"/>
              <a:cs typeface="+mn-cs"/>
            </a:rPr>
            <a:t>人口減少により人口</a:t>
          </a:r>
          <a:r>
            <a:rPr lang="en-US" altLang="ja-JP" sz="1300" b="0" i="0" baseline="0">
              <a:solidFill>
                <a:schemeClr val="dk1"/>
              </a:solidFill>
              <a:effectLst/>
              <a:latin typeface="+mn-lt"/>
              <a:ea typeface="+mn-ea"/>
              <a:cs typeface="+mn-cs"/>
            </a:rPr>
            <a:t>1</a:t>
          </a:r>
          <a:r>
            <a:rPr lang="ja-JP" altLang="en-US" sz="1300" b="0" i="0" baseline="0">
              <a:solidFill>
                <a:schemeClr val="dk1"/>
              </a:solidFill>
              <a:effectLst/>
              <a:latin typeface="+mn-lt"/>
              <a:ea typeface="+mn-ea"/>
              <a:cs typeface="+mn-cs"/>
            </a:rPr>
            <a:t>人当たりの人件費・物件費が増加している。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今後，特に</a:t>
          </a:r>
          <a:r>
            <a:rPr lang="ja-JP" altLang="en-US" sz="1300" b="0" i="0" baseline="0">
              <a:solidFill>
                <a:schemeClr val="dk1"/>
              </a:solidFill>
              <a:effectLst/>
              <a:latin typeface="+mn-lt"/>
              <a:ea typeface="+mn-ea"/>
              <a:cs typeface="+mn-cs"/>
            </a:rPr>
            <a:t>消耗品費</a:t>
          </a:r>
          <a:r>
            <a:rPr lang="ja-JP" altLang="ja-JP" sz="1300" b="0" i="0" baseline="0">
              <a:solidFill>
                <a:schemeClr val="dk1"/>
              </a:solidFill>
              <a:effectLst/>
              <a:latin typeface="+mn-lt"/>
              <a:ea typeface="+mn-ea"/>
              <a:cs typeface="+mn-cs"/>
            </a:rPr>
            <a:t>の節約に努めるとともに，</a:t>
          </a:r>
          <a:r>
            <a:rPr lang="ja-JP" altLang="en-US" sz="1300" b="0" i="0" baseline="0">
              <a:solidFill>
                <a:schemeClr val="dk1"/>
              </a:solidFill>
              <a:effectLst/>
              <a:latin typeface="+mn-lt"/>
              <a:ea typeface="+mn-ea"/>
              <a:cs typeface="+mn-cs"/>
            </a:rPr>
            <a:t>計画的な備品購入と</a:t>
          </a:r>
          <a:r>
            <a:rPr lang="ja-JP" altLang="ja-JP" sz="1300" b="0" i="0" baseline="0">
              <a:solidFill>
                <a:schemeClr val="dk1"/>
              </a:solidFill>
              <a:effectLst/>
              <a:latin typeface="+mn-lt"/>
              <a:ea typeface="+mn-ea"/>
              <a:cs typeface="+mn-cs"/>
            </a:rPr>
            <a:t>各施設の電力入札等により物件費の歳出を抑える。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5649</xdr:rowOff>
    </xdr:from>
    <xdr:to>
      <xdr:col>7</xdr:col>
      <xdr:colOff>152400</xdr:colOff>
      <xdr:row>83</xdr:row>
      <xdr:rowOff>31662</xdr:rowOff>
    </xdr:to>
    <xdr:cxnSp macro="">
      <xdr:nvCxnSpPr>
        <xdr:cNvPr id="192" name="直線コネクタ 191"/>
        <xdr:cNvCxnSpPr/>
      </xdr:nvCxnSpPr>
      <xdr:spPr>
        <a:xfrm>
          <a:off x="4114800" y="14235999"/>
          <a:ext cx="838200" cy="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166732</xdr:rowOff>
    </xdr:from>
    <xdr:to>
      <xdr:col>6</xdr:col>
      <xdr:colOff>0</xdr:colOff>
      <xdr:row>83</xdr:row>
      <xdr:rowOff>5649</xdr:rowOff>
    </xdr:to>
    <xdr:cxnSp macro="">
      <xdr:nvCxnSpPr>
        <xdr:cNvPr id="195" name="直線コネクタ 194"/>
        <xdr:cNvCxnSpPr/>
      </xdr:nvCxnSpPr>
      <xdr:spPr>
        <a:xfrm>
          <a:off x="3225800" y="14225632"/>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165170</xdr:rowOff>
    </xdr:from>
    <xdr:to>
      <xdr:col>4</xdr:col>
      <xdr:colOff>482600</xdr:colOff>
      <xdr:row>82</xdr:row>
      <xdr:rowOff>166732</xdr:rowOff>
    </xdr:to>
    <xdr:cxnSp macro="">
      <xdr:nvCxnSpPr>
        <xdr:cNvPr id="198" name="直線コネクタ 197"/>
        <xdr:cNvCxnSpPr/>
      </xdr:nvCxnSpPr>
      <xdr:spPr>
        <a:xfrm>
          <a:off x="2336800" y="1422407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135441</xdr:rowOff>
    </xdr:from>
    <xdr:to>
      <xdr:col>3</xdr:col>
      <xdr:colOff>279400</xdr:colOff>
      <xdr:row>82</xdr:row>
      <xdr:rowOff>165170</xdr:rowOff>
    </xdr:to>
    <xdr:cxnSp macro="">
      <xdr:nvCxnSpPr>
        <xdr:cNvPr id="201" name="直線コネクタ 200"/>
        <xdr:cNvCxnSpPr/>
      </xdr:nvCxnSpPr>
      <xdr:spPr>
        <a:xfrm>
          <a:off x="1447800" y="14194341"/>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68512</xdr:rowOff>
    </xdr:from>
    <xdr:to>
      <xdr:col>2</xdr:col>
      <xdr:colOff>127000</xdr:colOff>
      <xdr:row>82</xdr:row>
      <xdr:rowOff>170112</xdr:rowOff>
    </xdr:to>
    <xdr:sp macro="" textlink="">
      <xdr:nvSpPr>
        <xdr:cNvPr id="204" name="フローチャート : 判断 203"/>
        <xdr:cNvSpPr/>
      </xdr:nvSpPr>
      <xdr:spPr>
        <a:xfrm>
          <a:off x="1397000" y="1412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8839</xdr:rowOff>
    </xdr:from>
    <xdr:ext cx="762000" cy="259045"/>
    <xdr:sp macro="" textlink="">
      <xdr:nvSpPr>
        <xdr:cNvPr id="205" name="テキスト ボックス 204"/>
        <xdr:cNvSpPr txBox="1"/>
      </xdr:nvSpPr>
      <xdr:spPr>
        <a:xfrm>
          <a:off x="1066800" y="1389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152312</xdr:rowOff>
    </xdr:from>
    <xdr:to>
      <xdr:col>7</xdr:col>
      <xdr:colOff>203200</xdr:colOff>
      <xdr:row>83</xdr:row>
      <xdr:rowOff>82462</xdr:rowOff>
    </xdr:to>
    <xdr:sp macro="" textlink="">
      <xdr:nvSpPr>
        <xdr:cNvPr id="211" name="円/楕円 210"/>
        <xdr:cNvSpPr/>
      </xdr:nvSpPr>
      <xdr:spPr>
        <a:xfrm>
          <a:off x="4902200" y="1421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124389</xdr:rowOff>
    </xdr:from>
    <xdr:ext cx="762000" cy="259045"/>
    <xdr:sp macro="" textlink="">
      <xdr:nvSpPr>
        <xdr:cNvPr id="212" name="人件費・物件費等の状況該当値テキスト"/>
        <xdr:cNvSpPr txBox="1"/>
      </xdr:nvSpPr>
      <xdr:spPr>
        <a:xfrm>
          <a:off x="5041900" y="141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178,929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126299</xdr:rowOff>
    </xdr:from>
    <xdr:to>
      <xdr:col>6</xdr:col>
      <xdr:colOff>50800</xdr:colOff>
      <xdr:row>83</xdr:row>
      <xdr:rowOff>56449</xdr:rowOff>
    </xdr:to>
    <xdr:sp macro="" textlink="">
      <xdr:nvSpPr>
        <xdr:cNvPr id="213" name="円/楕円 212"/>
        <xdr:cNvSpPr/>
      </xdr:nvSpPr>
      <xdr:spPr>
        <a:xfrm>
          <a:off x="4064000" y="141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41226</xdr:rowOff>
    </xdr:from>
    <xdr:ext cx="736600" cy="259045"/>
    <xdr:sp macro="" textlink="">
      <xdr:nvSpPr>
        <xdr:cNvPr id="214" name="テキスト ボックス 213"/>
        <xdr:cNvSpPr txBox="1"/>
      </xdr:nvSpPr>
      <xdr:spPr>
        <a:xfrm>
          <a:off x="3733800" y="1427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173,539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115932</xdr:rowOff>
    </xdr:from>
    <xdr:to>
      <xdr:col>4</xdr:col>
      <xdr:colOff>533400</xdr:colOff>
      <xdr:row>83</xdr:row>
      <xdr:rowOff>46082</xdr:rowOff>
    </xdr:to>
    <xdr:sp macro="" textlink="">
      <xdr:nvSpPr>
        <xdr:cNvPr id="215" name="円/楕円 214"/>
        <xdr:cNvSpPr/>
      </xdr:nvSpPr>
      <xdr:spPr>
        <a:xfrm>
          <a:off x="3175000" y="1417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30859</xdr:rowOff>
    </xdr:from>
    <xdr:ext cx="762000" cy="259045"/>
    <xdr:sp macro="" textlink="">
      <xdr:nvSpPr>
        <xdr:cNvPr id="216" name="テキスト ボックス 215"/>
        <xdr:cNvSpPr txBox="1"/>
      </xdr:nvSpPr>
      <xdr:spPr>
        <a:xfrm>
          <a:off x="2844800" y="1426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171,391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114370</xdr:rowOff>
    </xdr:from>
    <xdr:to>
      <xdr:col>3</xdr:col>
      <xdr:colOff>330200</xdr:colOff>
      <xdr:row>83</xdr:row>
      <xdr:rowOff>44520</xdr:rowOff>
    </xdr:to>
    <xdr:sp macro="" textlink="">
      <xdr:nvSpPr>
        <xdr:cNvPr id="217" name="円/楕円 216"/>
        <xdr:cNvSpPr/>
      </xdr:nvSpPr>
      <xdr:spPr>
        <a:xfrm>
          <a:off x="2286000" y="141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29297</xdr:rowOff>
    </xdr:from>
    <xdr:ext cx="762000" cy="259045"/>
    <xdr:sp macro="" textlink="">
      <xdr:nvSpPr>
        <xdr:cNvPr id="218" name="テキスト ボックス 217"/>
        <xdr:cNvSpPr txBox="1"/>
      </xdr:nvSpPr>
      <xdr:spPr>
        <a:xfrm>
          <a:off x="1955800" y="1425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84641</xdr:rowOff>
    </xdr:from>
    <xdr:to>
      <xdr:col>2</xdr:col>
      <xdr:colOff>127000</xdr:colOff>
      <xdr:row>83</xdr:row>
      <xdr:rowOff>14791</xdr:rowOff>
    </xdr:to>
    <xdr:sp macro="" textlink="">
      <xdr:nvSpPr>
        <xdr:cNvPr id="219" name="円/楕円 218"/>
        <xdr:cNvSpPr/>
      </xdr:nvSpPr>
      <xdr:spPr>
        <a:xfrm>
          <a:off x="1397000" y="141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171018</xdr:rowOff>
    </xdr:from>
    <xdr:ext cx="762000" cy="259045"/>
    <xdr:sp macro="" textlink="">
      <xdr:nvSpPr>
        <xdr:cNvPr id="220" name="テキスト ボックス 219"/>
        <xdr:cNvSpPr txBox="1"/>
      </xdr:nvSpPr>
      <xdr:spPr>
        <a:xfrm>
          <a:off x="1066800" y="1422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年度から</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24</a:t>
          </a:r>
          <a:r>
            <a:rPr lang="ja-JP" altLang="en-US" sz="1300" b="0" i="0" baseline="0">
              <a:solidFill>
                <a:schemeClr val="dk1"/>
              </a:solidFill>
              <a:effectLst/>
              <a:latin typeface="+mn-lt"/>
              <a:ea typeface="+mn-ea"/>
              <a:cs typeface="+mn-cs"/>
            </a:rPr>
            <a:t>年度にかけて実施された</a:t>
          </a:r>
          <a:r>
            <a:rPr lang="ja-JP" altLang="ja-JP" sz="1300" b="0" i="0" baseline="0">
              <a:solidFill>
                <a:schemeClr val="dk1"/>
              </a:solidFill>
              <a:effectLst/>
              <a:latin typeface="+mn-lt"/>
              <a:ea typeface="+mn-ea"/>
              <a:cs typeface="+mn-cs"/>
            </a:rPr>
            <a:t>給与改定・臨時特例法による国家公務員の給与削減措置が</a:t>
          </a:r>
          <a:r>
            <a:rPr lang="ja-JP" altLang="en-US" sz="1300" b="0" i="0" baseline="0">
              <a:solidFill>
                <a:schemeClr val="dk1"/>
              </a:solidFill>
              <a:effectLst/>
              <a:latin typeface="+mn-lt"/>
              <a:ea typeface="+mn-ea"/>
              <a:cs typeface="+mn-cs"/>
            </a:rPr>
            <a:t>終了したことに伴い，平成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年度は指数が大きく低下したが，平成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年度は経験年数階層内における職員分布の変動により，若干指数が上昇した。</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職員数の適正化とともに退職者の再任用を積極的に推進し，給与</a:t>
          </a:r>
          <a:r>
            <a:rPr lang="ja-JP" altLang="ja-JP" sz="1300" b="0" i="0" baseline="0">
              <a:solidFill>
                <a:schemeClr val="dk1"/>
              </a:solidFill>
              <a:effectLst/>
              <a:latin typeface="+mn-lt"/>
              <a:ea typeface="+mn-ea"/>
              <a:cs typeface="+mn-cs"/>
            </a:rPr>
            <a:t>水準の抑制に努める。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86</xdr:row>
      <xdr:rowOff>53339</xdr:rowOff>
    </xdr:to>
    <xdr:cxnSp macro="">
      <xdr:nvCxnSpPr>
        <xdr:cNvPr id="254" name="直線コネクタ 253"/>
        <xdr:cNvCxnSpPr/>
      </xdr:nvCxnSpPr>
      <xdr:spPr>
        <a:xfrm>
          <a:off x="16179800" y="1470956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5"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136313</xdr:rowOff>
    </xdr:from>
    <xdr:to>
      <xdr:col>23</xdr:col>
      <xdr:colOff>406400</xdr:colOff>
      <xdr:row>89</xdr:row>
      <xdr:rowOff>77893</xdr:rowOff>
    </xdr:to>
    <xdr:cxnSp macro="">
      <xdr:nvCxnSpPr>
        <xdr:cNvPr id="257" name="直線コネクタ 256"/>
        <xdr:cNvCxnSpPr/>
      </xdr:nvCxnSpPr>
      <xdr:spPr>
        <a:xfrm flipV="1">
          <a:off x="15290800" y="14709563"/>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9" name="テキスト ボックス 258"/>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142239</xdr:rowOff>
    </xdr:to>
    <xdr:cxnSp macro="">
      <xdr:nvCxnSpPr>
        <xdr:cNvPr id="260" name="直線コネクタ 259"/>
        <xdr:cNvCxnSpPr/>
      </xdr:nvCxnSpPr>
      <xdr:spPr>
        <a:xfrm flipV="1">
          <a:off x="14401800" y="1533694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2" name="テキスト ボックス 261"/>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89</xdr:row>
      <xdr:rowOff>142239</xdr:rowOff>
    </xdr:to>
    <xdr:cxnSp macro="">
      <xdr:nvCxnSpPr>
        <xdr:cNvPr id="263" name="直線コネクタ 262"/>
        <xdr:cNvCxnSpPr/>
      </xdr:nvCxnSpPr>
      <xdr:spPr>
        <a:xfrm>
          <a:off x="13512800" y="1475782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6" name="フローチャート : 判断 265"/>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108814</xdr:rowOff>
    </xdr:from>
    <xdr:ext cx="762000" cy="259045"/>
    <xdr:sp macro="" textlink="">
      <xdr:nvSpPr>
        <xdr:cNvPr id="267" name="テキスト ボックス 266"/>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4"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5" name="円/楕円 274"/>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76" name="テキスト ボックス 275"/>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7" name="円/楕円 276"/>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8" name="テキスト ボックス 277"/>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9" name="円/楕円 278"/>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80" name="テキスト ボックス 279"/>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1" name="円/楕円 280"/>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2" name="テキスト ボックス 281"/>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少子高齢化に伴う人口の減少に加え，</a:t>
          </a:r>
          <a:r>
            <a:rPr lang="ja-JP" altLang="ja-JP" sz="1300" b="0" i="0" baseline="0">
              <a:solidFill>
                <a:schemeClr val="dk1"/>
              </a:solidFill>
              <a:effectLst/>
              <a:latin typeface="+mn-lt"/>
              <a:ea typeface="+mn-ea"/>
              <a:cs typeface="+mn-cs"/>
            </a:rPr>
            <a:t>合併時の組織機構を維持</a:t>
          </a:r>
          <a:r>
            <a:rPr lang="ja-JP" altLang="en-US" sz="1300" b="0" i="0" baseline="0">
              <a:solidFill>
                <a:schemeClr val="dk1"/>
              </a:solidFill>
              <a:effectLst/>
              <a:latin typeface="+mn-lt"/>
              <a:ea typeface="+mn-ea"/>
              <a:cs typeface="+mn-cs"/>
            </a:rPr>
            <a:t>していることから，人口千人当たりの</a:t>
          </a:r>
          <a:r>
            <a:rPr lang="ja-JP" altLang="ja-JP" sz="1300" b="0" i="0" baseline="0">
              <a:solidFill>
                <a:schemeClr val="dk1"/>
              </a:solidFill>
              <a:effectLst/>
              <a:latin typeface="+mn-lt"/>
              <a:ea typeface="+mn-ea"/>
              <a:cs typeface="+mn-cs"/>
            </a:rPr>
            <a:t>職員数は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類似団体内平均値より高くなっている。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職員数の推移を考慮し</a:t>
          </a:r>
          <a:r>
            <a:rPr lang="ja-JP" altLang="en-US" sz="1300" b="0" i="0" baseline="0">
              <a:solidFill>
                <a:schemeClr val="dk1"/>
              </a:solidFill>
              <a:effectLst/>
              <a:latin typeface="+mn-lt"/>
              <a:ea typeface="+mn-ea"/>
              <a:cs typeface="+mn-cs"/>
            </a:rPr>
            <a:t>ながら，組織機構の再編を図り，</a:t>
          </a:r>
          <a:r>
            <a:rPr lang="ja-JP" altLang="ja-JP" sz="1300" b="0" i="0" baseline="0">
              <a:solidFill>
                <a:schemeClr val="dk1"/>
              </a:solidFill>
              <a:effectLst/>
              <a:latin typeface="+mn-lt"/>
              <a:ea typeface="+mn-ea"/>
              <a:cs typeface="+mn-cs"/>
            </a:rPr>
            <a:t>適正な定員管理を図る。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164262</xdr:rowOff>
    </xdr:from>
    <xdr:to>
      <xdr:col>24</xdr:col>
      <xdr:colOff>558800</xdr:colOff>
      <xdr:row>62</xdr:row>
      <xdr:rowOff>13081</xdr:rowOff>
    </xdr:to>
    <xdr:cxnSp macro="">
      <xdr:nvCxnSpPr>
        <xdr:cNvPr id="314" name="直線コネクタ 313"/>
        <xdr:cNvCxnSpPr/>
      </xdr:nvCxnSpPr>
      <xdr:spPr>
        <a:xfrm>
          <a:off x="16179800" y="10622712"/>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164262</xdr:rowOff>
    </xdr:from>
    <xdr:to>
      <xdr:col>23</xdr:col>
      <xdr:colOff>406400</xdr:colOff>
      <xdr:row>62</xdr:row>
      <xdr:rowOff>3429</xdr:rowOff>
    </xdr:to>
    <xdr:cxnSp macro="">
      <xdr:nvCxnSpPr>
        <xdr:cNvPr id="317" name="直線コネクタ 316"/>
        <xdr:cNvCxnSpPr/>
      </xdr:nvCxnSpPr>
      <xdr:spPr>
        <a:xfrm flipV="1">
          <a:off x="15290800" y="1062271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3429</xdr:rowOff>
    </xdr:from>
    <xdr:to>
      <xdr:col>22</xdr:col>
      <xdr:colOff>203200</xdr:colOff>
      <xdr:row>62</xdr:row>
      <xdr:rowOff>8737</xdr:rowOff>
    </xdr:to>
    <xdr:cxnSp macro="">
      <xdr:nvCxnSpPr>
        <xdr:cNvPr id="320" name="直線コネクタ 319"/>
        <xdr:cNvCxnSpPr/>
      </xdr:nvCxnSpPr>
      <xdr:spPr>
        <a:xfrm flipV="1">
          <a:off x="14401800" y="1063332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168122</xdr:rowOff>
    </xdr:from>
    <xdr:to>
      <xdr:col>21</xdr:col>
      <xdr:colOff>0</xdr:colOff>
      <xdr:row>62</xdr:row>
      <xdr:rowOff>8737</xdr:rowOff>
    </xdr:to>
    <xdr:cxnSp macro="">
      <xdr:nvCxnSpPr>
        <xdr:cNvPr id="323" name="直線コネクタ 322"/>
        <xdr:cNvCxnSpPr/>
      </xdr:nvCxnSpPr>
      <xdr:spPr>
        <a:xfrm>
          <a:off x="13512800" y="106265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82576</xdr:rowOff>
    </xdr:from>
    <xdr:to>
      <xdr:col>19</xdr:col>
      <xdr:colOff>533400</xdr:colOff>
      <xdr:row>62</xdr:row>
      <xdr:rowOff>12726</xdr:rowOff>
    </xdr:to>
    <xdr:sp macro="" textlink="">
      <xdr:nvSpPr>
        <xdr:cNvPr id="326" name="フローチャート : 判断 325"/>
        <xdr:cNvSpPr/>
      </xdr:nvSpPr>
      <xdr:spPr>
        <a:xfrm>
          <a:off x="13462000" y="105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22903</xdr:rowOff>
    </xdr:from>
    <xdr:ext cx="762000" cy="259045"/>
    <xdr:sp macro="" textlink="">
      <xdr:nvSpPr>
        <xdr:cNvPr id="327" name="テキスト ボックス 326"/>
        <xdr:cNvSpPr txBox="1"/>
      </xdr:nvSpPr>
      <xdr:spPr>
        <a:xfrm>
          <a:off x="13131800" y="103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133731</xdr:rowOff>
    </xdr:from>
    <xdr:to>
      <xdr:col>24</xdr:col>
      <xdr:colOff>609600</xdr:colOff>
      <xdr:row>62</xdr:row>
      <xdr:rowOff>63881</xdr:rowOff>
    </xdr:to>
    <xdr:sp macro="" textlink="">
      <xdr:nvSpPr>
        <xdr:cNvPr id="333" name="円/楕円 332"/>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105808</xdr:rowOff>
    </xdr:from>
    <xdr:ext cx="762000" cy="259045"/>
    <xdr:sp macro="" textlink="">
      <xdr:nvSpPr>
        <xdr:cNvPr id="334" name="定員管理の状況該当値テキスト"/>
        <xdr:cNvSpPr txBox="1"/>
      </xdr:nvSpPr>
      <xdr:spPr>
        <a:xfrm>
          <a:off x="17106900" y="10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113462</xdr:rowOff>
    </xdr:from>
    <xdr:to>
      <xdr:col>23</xdr:col>
      <xdr:colOff>457200</xdr:colOff>
      <xdr:row>62</xdr:row>
      <xdr:rowOff>43612</xdr:rowOff>
    </xdr:to>
    <xdr:sp macro="" textlink="">
      <xdr:nvSpPr>
        <xdr:cNvPr id="335" name="円/楕円 334"/>
        <xdr:cNvSpPr/>
      </xdr:nvSpPr>
      <xdr:spPr>
        <a:xfrm>
          <a:off x="16129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28389</xdr:rowOff>
    </xdr:from>
    <xdr:ext cx="736600" cy="259045"/>
    <xdr:sp macro="" textlink="">
      <xdr:nvSpPr>
        <xdr:cNvPr id="336" name="テキスト ボックス 335"/>
        <xdr:cNvSpPr txBox="1"/>
      </xdr:nvSpPr>
      <xdr:spPr>
        <a:xfrm>
          <a:off x="15798800" y="106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124079</xdr:rowOff>
    </xdr:from>
    <xdr:to>
      <xdr:col>22</xdr:col>
      <xdr:colOff>254000</xdr:colOff>
      <xdr:row>62</xdr:row>
      <xdr:rowOff>54229</xdr:rowOff>
    </xdr:to>
    <xdr:sp macro="" textlink="">
      <xdr:nvSpPr>
        <xdr:cNvPr id="337" name="円/楕円 336"/>
        <xdr:cNvSpPr/>
      </xdr:nvSpPr>
      <xdr:spPr>
        <a:xfrm>
          <a:off x="152400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39006</xdr:rowOff>
    </xdr:from>
    <xdr:ext cx="762000" cy="259045"/>
    <xdr:sp macro="" textlink="">
      <xdr:nvSpPr>
        <xdr:cNvPr id="338" name="テキスト ボックス 337"/>
        <xdr:cNvSpPr txBox="1"/>
      </xdr:nvSpPr>
      <xdr:spPr>
        <a:xfrm>
          <a:off x="14909800" y="1066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129387</xdr:rowOff>
    </xdr:from>
    <xdr:to>
      <xdr:col>21</xdr:col>
      <xdr:colOff>50800</xdr:colOff>
      <xdr:row>62</xdr:row>
      <xdr:rowOff>59537</xdr:rowOff>
    </xdr:to>
    <xdr:sp macro="" textlink="">
      <xdr:nvSpPr>
        <xdr:cNvPr id="339" name="円/楕円 338"/>
        <xdr:cNvSpPr/>
      </xdr:nvSpPr>
      <xdr:spPr>
        <a:xfrm>
          <a:off x="14351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44314</xdr:rowOff>
    </xdr:from>
    <xdr:ext cx="762000" cy="259045"/>
    <xdr:sp macro="" textlink="">
      <xdr:nvSpPr>
        <xdr:cNvPr id="340" name="テキスト ボックス 339"/>
        <xdr:cNvSpPr txBox="1"/>
      </xdr:nvSpPr>
      <xdr:spPr>
        <a:xfrm>
          <a:off x="14020800" y="1067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117322</xdr:rowOff>
    </xdr:from>
    <xdr:to>
      <xdr:col>19</xdr:col>
      <xdr:colOff>533400</xdr:colOff>
      <xdr:row>62</xdr:row>
      <xdr:rowOff>47472</xdr:rowOff>
    </xdr:to>
    <xdr:sp macro="" textlink="">
      <xdr:nvSpPr>
        <xdr:cNvPr id="341" name="円/楕円 340"/>
        <xdr:cNvSpPr/>
      </xdr:nvSpPr>
      <xdr:spPr>
        <a:xfrm>
          <a:off x="13462000" y="105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32249</xdr:rowOff>
    </xdr:from>
    <xdr:ext cx="762000" cy="259045"/>
    <xdr:sp macro="" textlink="">
      <xdr:nvSpPr>
        <xdr:cNvPr id="342" name="テキスト ボックス 341"/>
        <xdr:cNvSpPr txBox="1"/>
      </xdr:nvSpPr>
      <xdr:spPr>
        <a:xfrm>
          <a:off x="13131800" y="1066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実質公債費率は，類似団体内平均値</a:t>
          </a:r>
          <a:r>
            <a:rPr lang="ja-JP" altLang="en-US" sz="1300" b="0" i="0" baseline="0">
              <a:solidFill>
                <a:schemeClr val="dk1"/>
              </a:solidFill>
              <a:effectLst/>
              <a:latin typeface="+mn-lt"/>
              <a:ea typeface="+mn-ea"/>
              <a:cs typeface="+mn-cs"/>
            </a:rPr>
            <a:t>より</a:t>
          </a:r>
          <a:r>
            <a:rPr lang="ja-JP" altLang="ja-JP" sz="1300" b="0" i="0" baseline="0">
              <a:solidFill>
                <a:schemeClr val="dk1"/>
              </a:solidFill>
              <a:effectLst/>
              <a:latin typeface="+mn-lt"/>
              <a:ea typeface="+mn-ea"/>
              <a:cs typeface="+mn-cs"/>
            </a:rPr>
            <a:t>低くなったが，</a:t>
          </a:r>
          <a:r>
            <a:rPr lang="ja-JP" altLang="en-US" sz="1300" b="0" i="0" baseline="0">
              <a:solidFill>
                <a:schemeClr val="dk1"/>
              </a:solidFill>
              <a:effectLst/>
              <a:latin typeface="+mn-lt"/>
              <a:ea typeface="+mn-ea"/>
              <a:cs typeface="+mn-cs"/>
            </a:rPr>
            <a:t>全国平均</a:t>
          </a:r>
          <a:r>
            <a:rPr lang="ja-JP" altLang="ja-JP" sz="1300" b="0" i="0" baseline="0">
              <a:solidFill>
                <a:schemeClr val="dk1"/>
              </a:solidFill>
              <a:effectLst/>
              <a:latin typeface="+mn-lt"/>
              <a:ea typeface="+mn-ea"/>
              <a:cs typeface="+mn-cs"/>
            </a:rPr>
            <a:t>，鹿児島県平均より高</a:t>
          </a:r>
          <a:r>
            <a:rPr lang="ja-JP" altLang="en-US" sz="1300" b="0" i="0" baseline="0">
              <a:solidFill>
                <a:schemeClr val="dk1"/>
              </a:solidFill>
              <a:effectLst/>
              <a:latin typeface="+mn-lt"/>
              <a:ea typeface="+mn-ea"/>
              <a:cs typeface="+mn-cs"/>
            </a:rPr>
            <a:t>い状況である。</a:t>
          </a:r>
          <a:r>
            <a:rPr lang="ja-JP" altLang="ja-JP" sz="1300" b="0" i="0" baseline="0">
              <a:solidFill>
                <a:schemeClr val="dk1"/>
              </a:solidFill>
              <a:effectLst/>
              <a:latin typeface="+mn-lt"/>
              <a:ea typeface="+mn-ea"/>
              <a:cs typeface="+mn-cs"/>
            </a:rPr>
            <a:t>実質公債費率の構成比率の中で大きい一般会計の公債費は，今後も減少していく見込みであり，それに伴って数値も減少していく見込みである。この状況を維持していくため，</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借入額の抑制を図るとともに，水道事業企業会計及び一部事務組合が借り入れる</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についても協議し，実質公債費比率が上昇しないように連携を図る。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169273</xdr:rowOff>
    </xdr:to>
    <xdr:cxnSp macro="">
      <xdr:nvCxnSpPr>
        <xdr:cNvPr id="377" name="直線コネクタ 376"/>
        <xdr:cNvCxnSpPr/>
      </xdr:nvCxnSpPr>
      <xdr:spPr>
        <a:xfrm flipV="1">
          <a:off x="16179800" y="708152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169273</xdr:rowOff>
    </xdr:from>
    <xdr:to>
      <xdr:col>23</xdr:col>
      <xdr:colOff>406400</xdr:colOff>
      <xdr:row>42</xdr:row>
      <xdr:rowOff>73660</xdr:rowOff>
    </xdr:to>
    <xdr:cxnSp macro="">
      <xdr:nvCxnSpPr>
        <xdr:cNvPr id="380" name="直線コネクタ 379"/>
        <xdr:cNvCxnSpPr/>
      </xdr:nvCxnSpPr>
      <xdr:spPr>
        <a:xfrm flipV="1">
          <a:off x="15290800" y="71987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12519</xdr:rowOff>
    </xdr:to>
    <xdr:cxnSp macro="">
      <xdr:nvCxnSpPr>
        <xdr:cNvPr id="383" name="直線コネクタ 382"/>
        <xdr:cNvCxnSpPr/>
      </xdr:nvCxnSpPr>
      <xdr:spPr>
        <a:xfrm flipV="1">
          <a:off x="14401800" y="72745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12519</xdr:rowOff>
    </xdr:from>
    <xdr:to>
      <xdr:col>21</xdr:col>
      <xdr:colOff>0</xdr:colOff>
      <xdr:row>43</xdr:row>
      <xdr:rowOff>81462</xdr:rowOff>
    </xdr:to>
    <xdr:cxnSp macro="">
      <xdr:nvCxnSpPr>
        <xdr:cNvPr id="386" name="直線コネクタ 385"/>
        <xdr:cNvCxnSpPr/>
      </xdr:nvCxnSpPr>
      <xdr:spPr>
        <a:xfrm flipV="1">
          <a:off x="13512800" y="738486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64226</xdr:rowOff>
    </xdr:from>
    <xdr:to>
      <xdr:col>19</xdr:col>
      <xdr:colOff>533400</xdr:colOff>
      <xdr:row>42</xdr:row>
      <xdr:rowOff>165826</xdr:rowOff>
    </xdr:to>
    <xdr:sp macro="" textlink="">
      <xdr:nvSpPr>
        <xdr:cNvPr id="389" name="フローチャート : 判断 388"/>
        <xdr:cNvSpPr/>
      </xdr:nvSpPr>
      <xdr:spPr>
        <a:xfrm>
          <a:off x="13462000" y="726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4553</xdr:rowOff>
    </xdr:from>
    <xdr:ext cx="762000" cy="259045"/>
    <xdr:sp macro="" textlink="">
      <xdr:nvSpPr>
        <xdr:cNvPr id="390" name="テキスト ボックス 389"/>
        <xdr:cNvSpPr txBox="1"/>
      </xdr:nvSpPr>
      <xdr:spPr>
        <a:xfrm>
          <a:off x="13131800" y="70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7"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118473</xdr:rowOff>
    </xdr:from>
    <xdr:to>
      <xdr:col>23</xdr:col>
      <xdr:colOff>457200</xdr:colOff>
      <xdr:row>42</xdr:row>
      <xdr:rowOff>48623</xdr:rowOff>
    </xdr:to>
    <xdr:sp macro="" textlink="">
      <xdr:nvSpPr>
        <xdr:cNvPr id="398" name="円/楕円 397"/>
        <xdr:cNvSpPr/>
      </xdr:nvSpPr>
      <xdr:spPr>
        <a:xfrm>
          <a:off x="16129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33400</xdr:rowOff>
    </xdr:from>
    <xdr:ext cx="736600" cy="259045"/>
    <xdr:sp macro="" textlink="">
      <xdr:nvSpPr>
        <xdr:cNvPr id="399" name="テキスト ボックス 398"/>
        <xdr:cNvSpPr txBox="1"/>
      </xdr:nvSpPr>
      <xdr:spPr>
        <a:xfrm>
          <a:off x="15798800" y="723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00" name="円/楕円 39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01" name="テキスト ボックス 40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133169</xdr:rowOff>
    </xdr:from>
    <xdr:to>
      <xdr:col>21</xdr:col>
      <xdr:colOff>50800</xdr:colOff>
      <xdr:row>43</xdr:row>
      <xdr:rowOff>63319</xdr:rowOff>
    </xdr:to>
    <xdr:sp macro="" textlink="">
      <xdr:nvSpPr>
        <xdr:cNvPr id="402" name="円/楕円 401"/>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48096</xdr:rowOff>
    </xdr:from>
    <xdr:ext cx="762000" cy="259045"/>
    <xdr:sp macro="" textlink="">
      <xdr:nvSpPr>
        <xdr:cNvPr id="403" name="テキスト ボックス 402"/>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30662</xdr:rowOff>
    </xdr:from>
    <xdr:to>
      <xdr:col>19</xdr:col>
      <xdr:colOff>533400</xdr:colOff>
      <xdr:row>43</xdr:row>
      <xdr:rowOff>132262</xdr:rowOff>
    </xdr:to>
    <xdr:sp macro="" textlink="">
      <xdr:nvSpPr>
        <xdr:cNvPr id="404" name="円/楕円 403"/>
        <xdr:cNvSpPr/>
      </xdr:nvSpPr>
      <xdr:spPr>
        <a:xfrm>
          <a:off x="13462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117039</xdr:rowOff>
    </xdr:from>
    <xdr:ext cx="762000" cy="259045"/>
    <xdr:sp macro="" textlink="">
      <xdr:nvSpPr>
        <xdr:cNvPr id="405" name="テキスト ボックス 404"/>
        <xdr:cNvSpPr txBox="1"/>
      </xdr:nvSpPr>
      <xdr:spPr>
        <a:xfrm>
          <a:off x="13131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将来負担比率は，全国平均</a:t>
          </a:r>
          <a:r>
            <a:rPr lang="ja-JP" altLang="en-US" sz="1300" b="0" i="0" baseline="0">
              <a:solidFill>
                <a:schemeClr val="dk1"/>
              </a:solidFill>
              <a:effectLst/>
              <a:latin typeface="+mn-lt"/>
              <a:ea typeface="+mn-ea"/>
              <a:cs typeface="+mn-cs"/>
            </a:rPr>
            <a:t>より</a:t>
          </a:r>
          <a:r>
            <a:rPr lang="ja-JP" altLang="ja-JP" sz="1300" b="0" i="0" baseline="0">
              <a:solidFill>
                <a:schemeClr val="dk1"/>
              </a:solidFill>
              <a:effectLst/>
              <a:latin typeface="+mn-lt"/>
              <a:ea typeface="+mn-ea"/>
              <a:cs typeface="+mn-cs"/>
            </a:rPr>
            <a:t>下回ったものの，類似団体平均，鹿児島県平均より大きくなった。将来負担比率は減少していく見通しではあるが依然として大きくなっている。そのため，</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を抑制する必要があり，地方債を財源とする普通建設事業等の計画的な実施，平準化及び見直しを行っていく必要がある。また，この算定に大きく影響する普通交付税の減少を見据え，今後も</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残高の減少を進めるため，</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借入額の抑制を図るとともに，基金等の増資に努め，一部事務組合においても負担金の減少を図るため行財政改革に積極的に取り組むよう協議する。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18574</xdr:rowOff>
    </xdr:from>
    <xdr:to>
      <xdr:col>24</xdr:col>
      <xdr:colOff>558800</xdr:colOff>
      <xdr:row>16</xdr:row>
      <xdr:rowOff>46323</xdr:rowOff>
    </xdr:to>
    <xdr:cxnSp macro="">
      <xdr:nvCxnSpPr>
        <xdr:cNvPr id="435" name="直線コネクタ 434"/>
        <xdr:cNvCxnSpPr/>
      </xdr:nvCxnSpPr>
      <xdr:spPr>
        <a:xfrm flipV="1">
          <a:off x="16179800" y="2761774"/>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46323</xdr:rowOff>
    </xdr:from>
    <xdr:to>
      <xdr:col>23</xdr:col>
      <xdr:colOff>406400</xdr:colOff>
      <xdr:row>16</xdr:row>
      <xdr:rowOff>119317</xdr:rowOff>
    </xdr:to>
    <xdr:cxnSp macro="">
      <xdr:nvCxnSpPr>
        <xdr:cNvPr id="438" name="直線コネクタ 437"/>
        <xdr:cNvCxnSpPr/>
      </xdr:nvCxnSpPr>
      <xdr:spPr>
        <a:xfrm flipV="1">
          <a:off x="15290800" y="2789523"/>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104235</xdr:rowOff>
    </xdr:from>
    <xdr:to>
      <xdr:col>22</xdr:col>
      <xdr:colOff>203200</xdr:colOff>
      <xdr:row>16</xdr:row>
      <xdr:rowOff>119317</xdr:rowOff>
    </xdr:to>
    <xdr:cxnSp macro="">
      <xdr:nvCxnSpPr>
        <xdr:cNvPr id="441" name="直線コネクタ 440"/>
        <xdr:cNvCxnSpPr/>
      </xdr:nvCxnSpPr>
      <xdr:spPr>
        <a:xfrm>
          <a:off x="14401800" y="2847435"/>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104235</xdr:rowOff>
    </xdr:from>
    <xdr:to>
      <xdr:col>21</xdr:col>
      <xdr:colOff>0</xdr:colOff>
      <xdr:row>17</xdr:row>
      <xdr:rowOff>33528</xdr:rowOff>
    </xdr:to>
    <xdr:cxnSp macro="">
      <xdr:nvCxnSpPr>
        <xdr:cNvPr id="444" name="直線コネクタ 443"/>
        <xdr:cNvCxnSpPr/>
      </xdr:nvCxnSpPr>
      <xdr:spPr>
        <a:xfrm flipV="1">
          <a:off x="13512800" y="2847435"/>
          <a:ext cx="889000" cy="1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6" name="テキスト ボックス 445"/>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102902</xdr:rowOff>
    </xdr:from>
    <xdr:to>
      <xdr:col>19</xdr:col>
      <xdr:colOff>533400</xdr:colOff>
      <xdr:row>17</xdr:row>
      <xdr:rowOff>33052</xdr:rowOff>
    </xdr:to>
    <xdr:sp macro="" textlink="">
      <xdr:nvSpPr>
        <xdr:cNvPr id="447" name="フローチャート : 判断 446"/>
        <xdr:cNvSpPr/>
      </xdr:nvSpPr>
      <xdr:spPr>
        <a:xfrm>
          <a:off x="13462000" y="28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43229</xdr:rowOff>
    </xdr:from>
    <xdr:ext cx="762000" cy="259045"/>
    <xdr:sp macro="" textlink="">
      <xdr:nvSpPr>
        <xdr:cNvPr id="448" name="テキスト ボックス 447"/>
        <xdr:cNvSpPr txBox="1"/>
      </xdr:nvSpPr>
      <xdr:spPr>
        <a:xfrm>
          <a:off x="13131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139224</xdr:rowOff>
    </xdr:from>
    <xdr:to>
      <xdr:col>24</xdr:col>
      <xdr:colOff>609600</xdr:colOff>
      <xdr:row>16</xdr:row>
      <xdr:rowOff>69374</xdr:rowOff>
    </xdr:to>
    <xdr:sp macro="" textlink="">
      <xdr:nvSpPr>
        <xdr:cNvPr id="454" name="円/楕円 453"/>
        <xdr:cNvSpPr/>
      </xdr:nvSpPr>
      <xdr:spPr>
        <a:xfrm>
          <a:off x="16967200" y="27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111301</xdr:rowOff>
    </xdr:from>
    <xdr:ext cx="762000" cy="259045"/>
    <xdr:sp macro="" textlink="">
      <xdr:nvSpPr>
        <xdr:cNvPr id="455" name="将来負担の状況該当値テキスト"/>
        <xdr:cNvSpPr txBox="1"/>
      </xdr:nvSpPr>
      <xdr:spPr>
        <a:xfrm>
          <a:off x="17106900" y="26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166973</xdr:rowOff>
    </xdr:from>
    <xdr:to>
      <xdr:col>23</xdr:col>
      <xdr:colOff>457200</xdr:colOff>
      <xdr:row>16</xdr:row>
      <xdr:rowOff>97123</xdr:rowOff>
    </xdr:to>
    <xdr:sp macro="" textlink="">
      <xdr:nvSpPr>
        <xdr:cNvPr id="456" name="円/楕円 455"/>
        <xdr:cNvSpPr/>
      </xdr:nvSpPr>
      <xdr:spPr>
        <a:xfrm>
          <a:off x="16129000" y="2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81900</xdr:rowOff>
    </xdr:from>
    <xdr:ext cx="736600" cy="259045"/>
    <xdr:sp macro="" textlink="">
      <xdr:nvSpPr>
        <xdr:cNvPr id="457" name="テキスト ボックス 456"/>
        <xdr:cNvSpPr txBox="1"/>
      </xdr:nvSpPr>
      <xdr:spPr>
        <a:xfrm>
          <a:off x="15798800" y="282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68517</xdr:rowOff>
    </xdr:from>
    <xdr:to>
      <xdr:col>22</xdr:col>
      <xdr:colOff>254000</xdr:colOff>
      <xdr:row>16</xdr:row>
      <xdr:rowOff>170117</xdr:rowOff>
    </xdr:to>
    <xdr:sp macro="" textlink="">
      <xdr:nvSpPr>
        <xdr:cNvPr id="458" name="円/楕円 457"/>
        <xdr:cNvSpPr/>
      </xdr:nvSpPr>
      <xdr:spPr>
        <a:xfrm>
          <a:off x="15240000" y="28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154894</xdr:rowOff>
    </xdr:from>
    <xdr:ext cx="762000" cy="259045"/>
    <xdr:sp macro="" textlink="">
      <xdr:nvSpPr>
        <xdr:cNvPr id="459" name="テキスト ボックス 458"/>
        <xdr:cNvSpPr txBox="1"/>
      </xdr:nvSpPr>
      <xdr:spPr>
        <a:xfrm>
          <a:off x="14909800" y="289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53435</xdr:rowOff>
    </xdr:from>
    <xdr:to>
      <xdr:col>21</xdr:col>
      <xdr:colOff>50800</xdr:colOff>
      <xdr:row>16</xdr:row>
      <xdr:rowOff>155035</xdr:rowOff>
    </xdr:to>
    <xdr:sp macro="" textlink="">
      <xdr:nvSpPr>
        <xdr:cNvPr id="460" name="円/楕円 459"/>
        <xdr:cNvSpPr/>
      </xdr:nvSpPr>
      <xdr:spPr>
        <a:xfrm>
          <a:off x="14351000" y="27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139812</xdr:rowOff>
    </xdr:from>
    <xdr:ext cx="762000" cy="259045"/>
    <xdr:sp macro="" textlink="">
      <xdr:nvSpPr>
        <xdr:cNvPr id="461" name="テキスト ボックス 460"/>
        <xdr:cNvSpPr txBox="1"/>
      </xdr:nvSpPr>
      <xdr:spPr>
        <a:xfrm>
          <a:off x="14020800" y="28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154178</xdr:rowOff>
    </xdr:from>
    <xdr:to>
      <xdr:col>19</xdr:col>
      <xdr:colOff>533400</xdr:colOff>
      <xdr:row>17</xdr:row>
      <xdr:rowOff>84328</xdr:rowOff>
    </xdr:to>
    <xdr:sp macro="" textlink="">
      <xdr:nvSpPr>
        <xdr:cNvPr id="462" name="円/楕円 461"/>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69105</xdr:rowOff>
    </xdr:from>
    <xdr:ext cx="762000" cy="259045"/>
    <xdr:sp macro="" textlink="">
      <xdr:nvSpPr>
        <xdr:cNvPr id="463" name="テキスト ボックス 462"/>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鹿児島県湧水町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10,299
10,262
144.29
7,152,814
6,702,764
295,570
4,302,533
8,790,764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31.5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a:t>
          </a:r>
          <a:r>
            <a:rPr lang="ja-JP" altLang="en-US" sz="1300" b="0" i="0" baseline="0">
              <a:solidFill>
                <a:schemeClr val="dk1"/>
              </a:solidFill>
              <a:effectLst/>
              <a:latin typeface="+mn-lt"/>
              <a:ea typeface="+mn-ea"/>
              <a:cs typeface="+mn-cs"/>
            </a:rPr>
            <a:t>全国</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類似団体内平均より</a:t>
          </a:r>
          <a:r>
            <a:rPr lang="ja-JP" altLang="en-US" sz="1300" b="0" i="0" baseline="0">
              <a:solidFill>
                <a:schemeClr val="dk1"/>
              </a:solidFill>
              <a:effectLst/>
              <a:latin typeface="+mn-lt"/>
              <a:ea typeface="+mn-ea"/>
              <a:cs typeface="+mn-cs"/>
            </a:rPr>
            <a:t>高い</a:t>
          </a:r>
          <a:r>
            <a:rPr lang="ja-JP" altLang="ja-JP" sz="1300" b="0" i="0" baseline="0">
              <a:solidFill>
                <a:schemeClr val="dk1"/>
              </a:solidFill>
              <a:effectLst/>
              <a:latin typeface="+mn-lt"/>
              <a:ea typeface="+mn-ea"/>
              <a:cs typeface="+mn-cs"/>
            </a:rPr>
            <a:t>数値になっている。職員給は減少しているが，共済組合負担金も増額しており，</a:t>
          </a:r>
          <a:r>
            <a:rPr lang="ja-JP" altLang="en-US" sz="1300" b="0" i="0" baseline="0">
              <a:solidFill>
                <a:schemeClr val="dk1"/>
              </a:solidFill>
              <a:effectLst/>
              <a:latin typeface="+mn-lt"/>
              <a:ea typeface="+mn-ea"/>
              <a:cs typeface="+mn-cs"/>
            </a:rPr>
            <a:t>一般財源を要する額が増加している。また，経常的な一般財源の総額が減少したため比率が増加している。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現在，</a:t>
          </a:r>
          <a:r>
            <a:rPr lang="ja-JP" altLang="en-US" sz="1300" b="0" i="0" baseline="0">
              <a:solidFill>
                <a:schemeClr val="dk1"/>
              </a:solidFill>
              <a:effectLst/>
              <a:latin typeface="+mn-lt"/>
              <a:ea typeface="+mn-ea"/>
              <a:cs typeface="+mn-cs"/>
            </a:rPr>
            <a:t>定年等による職員の</a:t>
          </a:r>
          <a:r>
            <a:rPr lang="ja-JP" altLang="ja-JP" sz="1300" b="0" i="0" baseline="0">
              <a:solidFill>
                <a:schemeClr val="dk1"/>
              </a:solidFill>
              <a:effectLst/>
              <a:latin typeface="+mn-lt"/>
              <a:ea typeface="+mn-ea"/>
              <a:cs typeface="+mn-cs"/>
            </a:rPr>
            <a:t>大量退職を迎え</a:t>
          </a:r>
          <a:r>
            <a:rPr lang="ja-JP" altLang="en-US" sz="1300" b="0" i="0" baseline="0">
              <a:solidFill>
                <a:schemeClr val="dk1"/>
              </a:solidFill>
              <a:effectLst/>
              <a:latin typeface="+mn-lt"/>
              <a:ea typeface="+mn-ea"/>
              <a:cs typeface="+mn-cs"/>
            </a:rPr>
            <a:t>ており</a:t>
          </a:r>
          <a:r>
            <a:rPr lang="ja-JP" altLang="ja-JP" sz="1300" b="0" i="0" baseline="0">
              <a:solidFill>
                <a:schemeClr val="dk1"/>
              </a:solidFill>
              <a:effectLst/>
              <a:latin typeface="+mn-lt"/>
              <a:ea typeface="+mn-ea"/>
              <a:cs typeface="+mn-cs"/>
            </a:rPr>
            <a:t>，職員の新規採用</a:t>
          </a:r>
          <a:r>
            <a:rPr lang="ja-JP" altLang="en-US" sz="1300" b="0" i="0" baseline="0">
              <a:solidFill>
                <a:schemeClr val="dk1"/>
              </a:solidFill>
              <a:effectLst/>
              <a:latin typeface="+mn-lt"/>
              <a:ea typeface="+mn-ea"/>
              <a:cs typeface="+mn-cs"/>
            </a:rPr>
            <a:t>とともに</a:t>
          </a:r>
          <a:r>
            <a:rPr lang="ja-JP" altLang="ja-JP" sz="1300" b="0" i="0" baseline="0">
              <a:solidFill>
                <a:schemeClr val="dk1"/>
              </a:solidFill>
              <a:effectLst/>
              <a:latin typeface="+mn-lt"/>
              <a:ea typeface="+mn-ea"/>
              <a:cs typeface="+mn-cs"/>
            </a:rPr>
            <a:t>再任用制度の周知徹底を図り，</a:t>
          </a:r>
          <a:r>
            <a:rPr lang="ja-JP" altLang="en-US" sz="1300" b="0" i="0" baseline="0">
              <a:solidFill>
                <a:schemeClr val="dk1"/>
              </a:solidFill>
              <a:effectLst/>
              <a:latin typeface="+mn-lt"/>
              <a:ea typeface="+mn-ea"/>
              <a:cs typeface="+mn-cs"/>
            </a:rPr>
            <a:t>行政事務を遂行できる</a:t>
          </a:r>
          <a:r>
            <a:rPr lang="ja-JP" altLang="ja-JP" sz="1300" b="0" i="0" baseline="0">
              <a:solidFill>
                <a:schemeClr val="dk1"/>
              </a:solidFill>
              <a:effectLst/>
              <a:latin typeface="+mn-lt"/>
              <a:ea typeface="+mn-ea"/>
              <a:cs typeface="+mn-cs"/>
            </a:rPr>
            <a:t>職員数を</a:t>
          </a:r>
          <a:r>
            <a:rPr lang="ja-JP" altLang="en-US" sz="1300" b="0" i="0" baseline="0">
              <a:solidFill>
                <a:schemeClr val="dk1"/>
              </a:solidFill>
              <a:effectLst/>
              <a:latin typeface="+mn-lt"/>
              <a:ea typeface="+mn-ea"/>
              <a:cs typeface="+mn-cs"/>
            </a:rPr>
            <a:t>確保</a:t>
          </a:r>
          <a:r>
            <a:rPr lang="ja-JP" altLang="ja-JP" sz="1300" b="0" i="0" baseline="0">
              <a:solidFill>
                <a:schemeClr val="dk1"/>
              </a:solidFill>
              <a:effectLst/>
              <a:latin typeface="+mn-lt"/>
              <a:ea typeface="+mn-ea"/>
              <a:cs typeface="+mn-cs"/>
            </a:rPr>
            <a:t>しながら，経常</a:t>
          </a:r>
          <a:r>
            <a:rPr lang="ja-JP" altLang="en-US" sz="1300" b="0" i="0" baseline="0">
              <a:solidFill>
                <a:schemeClr val="dk1"/>
              </a:solidFill>
              <a:effectLst/>
              <a:latin typeface="+mn-lt"/>
              <a:ea typeface="+mn-ea"/>
              <a:cs typeface="+mn-cs"/>
            </a:rPr>
            <a:t>経費</a:t>
          </a:r>
          <a:r>
            <a:rPr lang="ja-JP" altLang="ja-JP" sz="1300" b="0" i="0" baseline="0">
              <a:solidFill>
                <a:schemeClr val="dk1"/>
              </a:solidFill>
              <a:effectLst/>
              <a:latin typeface="+mn-lt"/>
              <a:ea typeface="+mn-ea"/>
              <a:cs typeface="+mn-cs"/>
            </a:rPr>
            <a:t>である人件費の抑制を図る。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78994</xdr:rowOff>
    </xdr:to>
    <xdr:cxnSp macro="">
      <xdr:nvCxnSpPr>
        <xdr:cNvPr id="62" name="直線コネクタ 61"/>
        <xdr:cNvCxnSpPr/>
      </xdr:nvCxnSpPr>
      <xdr:spPr>
        <a:xfrm>
          <a:off x="3987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3"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42418</xdr:rowOff>
    </xdr:to>
    <xdr:cxnSp macro="">
      <xdr:nvCxnSpPr>
        <xdr:cNvPr id="65" name="直線コネクタ 64"/>
        <xdr:cNvCxnSpPr/>
      </xdr:nvCxnSpPr>
      <xdr:spPr>
        <a:xfrm>
          <a:off x="3098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7" name="テキスト ボックス 66"/>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37846</xdr:rowOff>
    </xdr:to>
    <xdr:cxnSp macro="">
      <xdr:nvCxnSpPr>
        <xdr:cNvPr id="68" name="直線コネクタ 67"/>
        <xdr:cNvCxnSpPr/>
      </xdr:nvCxnSpPr>
      <xdr:spPr>
        <a:xfrm>
          <a:off x="2209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145288</xdr:rowOff>
    </xdr:to>
    <xdr:cxnSp macro="">
      <xdr:nvCxnSpPr>
        <xdr:cNvPr id="71" name="直線コネクタ 70"/>
        <xdr:cNvCxnSpPr/>
      </xdr:nvCxnSpPr>
      <xdr:spPr>
        <a:xfrm>
          <a:off x="1320800" y="6244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74" name="フローチャート : 判断 73"/>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41419</xdr:rowOff>
    </xdr:from>
    <xdr:ext cx="762000" cy="259045"/>
    <xdr:sp macro="" textlink="">
      <xdr:nvSpPr>
        <xdr:cNvPr id="75" name="テキスト ボックス 74"/>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1" name="円/楕円 80"/>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2"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3" name="円/楕円 82"/>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4" name="テキスト ボックス 83"/>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5" name="円/楕円 84"/>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86" name="テキスト ボックス 85"/>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7" name="円/楕円 86"/>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8" name="テキスト ボックス 87"/>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89" name="円/楕円 88"/>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0" name="テキスト ボックス 89"/>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物件費は，類似団体内平均値より低い数値になっているが，数値の推移としては年々増加傾向にある。</a:t>
          </a:r>
          <a:endParaRPr lang="ja-JP" altLang="ja-JP" sz="1300">
            <a:effectLst/>
          </a:endParaRPr>
        </a:p>
        <a:p>
          <a:pPr rtl="0"/>
          <a:r>
            <a:rPr lang="ja-JP" altLang="ja-JP" sz="1300" b="0" i="0" baseline="0">
              <a:solidFill>
                <a:schemeClr val="dk1"/>
              </a:solidFill>
              <a:effectLst/>
              <a:latin typeface="+mn-lt"/>
              <a:ea typeface="+mn-ea"/>
              <a:cs typeface="+mn-cs"/>
            </a:rPr>
            <a:t>　この要因としては，</a:t>
          </a:r>
          <a:r>
            <a:rPr lang="ja-JP" altLang="en-US" sz="1300" b="0" i="0" baseline="0">
              <a:solidFill>
                <a:schemeClr val="dk1"/>
              </a:solidFill>
              <a:effectLst/>
              <a:latin typeface="+mn-lt"/>
              <a:ea typeface="+mn-ea"/>
              <a:cs typeface="+mn-cs"/>
            </a:rPr>
            <a:t>物件費の決算額は減少しているが，</a:t>
          </a:r>
          <a:r>
            <a:rPr lang="ja-JP" altLang="ja-JP" sz="1300" b="0" i="0" baseline="0">
              <a:solidFill>
                <a:schemeClr val="dk1"/>
              </a:solidFill>
              <a:effectLst/>
              <a:latin typeface="+mn-lt"/>
              <a:ea typeface="+mn-ea"/>
              <a:cs typeface="+mn-cs"/>
            </a:rPr>
            <a:t>一般財源を要する額が増加し</a:t>
          </a:r>
          <a:r>
            <a:rPr lang="ja-JP" altLang="en-US" sz="1300" b="0" i="0" baseline="0">
              <a:solidFill>
                <a:schemeClr val="dk1"/>
              </a:solidFill>
              <a:effectLst/>
              <a:latin typeface="+mn-lt"/>
              <a:ea typeface="+mn-ea"/>
              <a:cs typeface="+mn-cs"/>
            </a:rPr>
            <a:t>たことに加え，全体の経常的一般財源が減少したことが要因である。</a:t>
          </a:r>
          <a:r>
            <a:rPr lang="ja-JP" altLang="ja-JP" sz="1300" b="0" i="0" baseline="0">
              <a:solidFill>
                <a:schemeClr val="dk1"/>
              </a:solidFill>
              <a:effectLst/>
              <a:latin typeface="+mn-lt"/>
              <a:ea typeface="+mn-ea"/>
              <a:cs typeface="+mn-cs"/>
            </a:rPr>
            <a:t>今後，職員のコスト意識を高め，経費削減に努める。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50800</xdr:rowOff>
    </xdr:to>
    <xdr:cxnSp macro="">
      <xdr:nvCxnSpPr>
        <xdr:cNvPr id="123" name="直線コネクタ 122"/>
        <xdr:cNvCxnSpPr/>
      </xdr:nvCxnSpPr>
      <xdr:spPr>
        <a:xfrm>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130810</xdr:rowOff>
    </xdr:from>
    <xdr:to>
      <xdr:col>22</xdr:col>
      <xdr:colOff>565150</xdr:colOff>
      <xdr:row>16</xdr:row>
      <xdr:rowOff>12700</xdr:rowOff>
    </xdr:to>
    <xdr:cxnSp macro="">
      <xdr:nvCxnSpPr>
        <xdr:cNvPr id="126" name="直線コネクタ 125"/>
        <xdr:cNvCxnSpPr/>
      </xdr:nvCxnSpPr>
      <xdr:spPr>
        <a:xfrm>
          <a:off x="14782800" y="2702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130810</xdr:rowOff>
    </xdr:to>
    <xdr:cxnSp macro="">
      <xdr:nvCxnSpPr>
        <xdr:cNvPr id="129" name="直線コネクタ 128"/>
        <xdr:cNvCxnSpPr/>
      </xdr:nvCxnSpPr>
      <xdr:spPr>
        <a:xfrm>
          <a:off x="13893800" y="264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16510</xdr:rowOff>
    </xdr:from>
    <xdr:to>
      <xdr:col>20</xdr:col>
      <xdr:colOff>158750</xdr:colOff>
      <xdr:row>15</xdr:row>
      <xdr:rowOff>69850</xdr:rowOff>
    </xdr:to>
    <xdr:cxnSp macro="">
      <xdr:nvCxnSpPr>
        <xdr:cNvPr id="132" name="直線コネクタ 131"/>
        <xdr:cNvCxnSpPr/>
      </xdr:nvCxnSpPr>
      <xdr:spPr>
        <a:xfrm>
          <a:off x="13004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5" name="フローチャート : 判断 134"/>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36" name="テキスト ボックス 135"/>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2" name="円/楕円 141"/>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3"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4" name="円/楕円 143"/>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5" name="テキスト ボックス 144"/>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80010</xdr:rowOff>
    </xdr:from>
    <xdr:to>
      <xdr:col>21</xdr:col>
      <xdr:colOff>412750</xdr:colOff>
      <xdr:row>16</xdr:row>
      <xdr:rowOff>10160</xdr:rowOff>
    </xdr:to>
    <xdr:sp macro="" textlink="">
      <xdr:nvSpPr>
        <xdr:cNvPr id="146" name="円/楕円 145"/>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20337</xdr:rowOff>
    </xdr:from>
    <xdr:ext cx="762000" cy="259045"/>
    <xdr:sp macro="" textlink="">
      <xdr:nvSpPr>
        <xdr:cNvPr id="147" name="テキスト ボックス 146"/>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8" name="円/楕円 147"/>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49" name="テキスト ボックス 148"/>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0" name="円/楕円 149"/>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51" name="テキスト ボックス 150"/>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扶助費は，</a:t>
          </a:r>
          <a:r>
            <a:rPr lang="ja-JP" altLang="en-US" sz="1300" b="0" i="0" baseline="0">
              <a:solidFill>
                <a:schemeClr val="dk1"/>
              </a:solidFill>
              <a:effectLst/>
              <a:latin typeface="+mn-lt"/>
              <a:ea typeface="+mn-ea"/>
              <a:cs typeface="+mn-cs"/>
            </a:rPr>
            <a:t>全国</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鹿児島県平均より低くなっているが，年々増加傾向にある。本年度は特に特徴的な増加の要因はなく，全体的に増加している。</a:t>
          </a:r>
          <a:endParaRPr lang="ja-JP" altLang="ja-JP" sz="1300">
            <a:effectLst/>
          </a:endParaRPr>
        </a:p>
        <a:p>
          <a:pPr rtl="0"/>
          <a:r>
            <a:rPr lang="ja-JP" altLang="ja-JP" sz="1300" b="0" i="0" baseline="0">
              <a:solidFill>
                <a:schemeClr val="dk1"/>
              </a:solidFill>
              <a:effectLst/>
              <a:latin typeface="+mn-lt"/>
              <a:ea typeface="+mn-ea"/>
              <a:cs typeface="+mn-cs"/>
            </a:rPr>
            <a:t>　今後，単独扶助費等の見直し・削減により抑制を図る。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12700</xdr:rowOff>
    </xdr:to>
    <xdr:cxnSp macro="">
      <xdr:nvCxnSpPr>
        <xdr:cNvPr id="184" name="直線コネクタ 183"/>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56</xdr:row>
      <xdr:rowOff>165100</xdr:rowOff>
    </xdr:to>
    <xdr:cxnSp macro="">
      <xdr:nvCxnSpPr>
        <xdr:cNvPr id="187" name="直線コネクタ 186"/>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146050</xdr:rowOff>
    </xdr:to>
    <xdr:cxnSp macro="">
      <xdr:nvCxnSpPr>
        <xdr:cNvPr id="190" name="直線コネクタ 189"/>
        <xdr:cNvCxnSpPr/>
      </xdr:nvCxnSpPr>
      <xdr:spPr>
        <a:xfrm>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3" name="直線コネクタ 192"/>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6" name="フローチャート : 判断 195"/>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7" name="テキスト ボックス 196"/>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3" name="円/楕円 20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5" name="円/楕円 204"/>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6" name="テキスト ボックス 205"/>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07" name="円/楕円 206"/>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8" name="テキスト ボックス 20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09" name="円/楕円 208"/>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0" name="テキスト ボックス 209"/>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1" name="円/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その他については，類似団体内平均</a:t>
          </a:r>
          <a:r>
            <a:rPr lang="ja-JP" altLang="en-US" sz="1300" b="0" i="0" baseline="0">
              <a:solidFill>
                <a:schemeClr val="dk1"/>
              </a:solidFill>
              <a:effectLst/>
              <a:latin typeface="+mn-lt"/>
              <a:ea typeface="+mn-ea"/>
              <a:cs typeface="+mn-cs"/>
            </a:rPr>
            <a:t>，全国平均，鹿児島県平均</a:t>
          </a: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低い</a:t>
          </a:r>
          <a:r>
            <a:rPr lang="ja-JP" altLang="ja-JP" sz="1300" b="0" i="0" baseline="0">
              <a:solidFill>
                <a:schemeClr val="dk1"/>
              </a:solidFill>
              <a:effectLst/>
              <a:latin typeface="+mn-lt"/>
              <a:ea typeface="+mn-ea"/>
              <a:cs typeface="+mn-cs"/>
            </a:rPr>
            <a:t>数値とな</a:t>
          </a:r>
          <a:r>
            <a:rPr lang="ja-JP" altLang="en-US" sz="1300" b="0" i="0" baseline="0">
              <a:solidFill>
                <a:schemeClr val="dk1"/>
              </a:solidFill>
              <a:effectLst/>
              <a:latin typeface="+mn-lt"/>
              <a:ea typeface="+mn-ea"/>
              <a:cs typeface="+mn-cs"/>
            </a:rPr>
            <a:t>っているが，増加傾向にある。</a:t>
          </a:r>
          <a:r>
            <a:rPr lang="ja-JP" altLang="ja-JP" sz="1300" b="0" i="0" baseline="0">
              <a:solidFill>
                <a:schemeClr val="dk1"/>
              </a:solidFill>
              <a:effectLst/>
              <a:latin typeface="+mn-lt"/>
              <a:ea typeface="+mn-ea"/>
              <a:cs typeface="+mn-cs"/>
            </a:rPr>
            <a:t>特別会計への繰出金の割合が大き</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国民健康保険，介護保険，後期高齢者医療事業特別会計繰出金の増加が見込まれる。</a:t>
          </a:r>
          <a:endParaRPr lang="ja-JP" altLang="ja-JP" sz="1300">
            <a:effectLst/>
          </a:endParaRPr>
        </a:p>
        <a:p>
          <a:pPr rtl="0"/>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43180</xdr:rowOff>
    </xdr:to>
    <xdr:cxnSp macro="">
      <xdr:nvCxnSpPr>
        <xdr:cNvPr id="245" name="直線コネクタ 244"/>
        <xdr:cNvCxnSpPr/>
      </xdr:nvCxnSpPr>
      <xdr:spPr>
        <a:xfrm>
          <a:off x="15671800" y="9552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153670</xdr:rowOff>
    </xdr:to>
    <xdr:cxnSp macro="">
      <xdr:nvCxnSpPr>
        <xdr:cNvPr id="248" name="直線コネクタ 247"/>
        <xdr:cNvCxnSpPr/>
      </xdr:nvCxnSpPr>
      <xdr:spPr>
        <a:xfrm flipV="1">
          <a:off x="14782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153670</xdr:rowOff>
    </xdr:to>
    <xdr:cxnSp macro="">
      <xdr:nvCxnSpPr>
        <xdr:cNvPr id="251" name="直線コネクタ 250"/>
        <xdr:cNvCxnSpPr/>
      </xdr:nvCxnSpPr>
      <xdr:spPr>
        <a:xfrm>
          <a:off x="13893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115570</xdr:rowOff>
    </xdr:to>
    <xdr:cxnSp macro="">
      <xdr:nvCxnSpPr>
        <xdr:cNvPr id="254" name="直線コネクタ 253"/>
        <xdr:cNvCxnSpPr/>
      </xdr:nvCxnSpPr>
      <xdr:spPr>
        <a:xfrm>
          <a:off x="13004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7" name="フローチャート : 判断 25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8" name="テキスト ボックス 25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4" name="円/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5"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6" name="円/楕円 265"/>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7" name="テキスト ボックス 266"/>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68" name="円/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69" name="テキスト ボックス 26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0" name="円/楕円 269"/>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1" name="テキスト ボックス 270"/>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2" name="円/楕円 271"/>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3" name="テキスト ボックス 272"/>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補助費等は，類似団体内平均</a:t>
          </a:r>
          <a:r>
            <a:rPr lang="ja-JP" altLang="en-US" sz="1300" b="0" i="0" baseline="0">
              <a:solidFill>
                <a:schemeClr val="dk1"/>
              </a:solidFill>
              <a:effectLst/>
              <a:latin typeface="+mn-lt"/>
              <a:ea typeface="+mn-ea"/>
              <a:cs typeface="+mn-cs"/>
            </a:rPr>
            <a:t>，全国平均，鹿児島県平均</a:t>
          </a:r>
          <a:r>
            <a:rPr lang="ja-JP" altLang="ja-JP" sz="1300" b="0" i="0" baseline="0">
              <a:solidFill>
                <a:schemeClr val="dk1"/>
              </a:solidFill>
              <a:effectLst/>
              <a:latin typeface="+mn-lt"/>
              <a:ea typeface="+mn-ea"/>
              <a:cs typeface="+mn-cs"/>
            </a:rPr>
            <a:t>より高い数値となった</a:t>
          </a:r>
          <a:r>
            <a:rPr lang="ja-JP" altLang="en-US" sz="1300" b="0" i="0" baseline="0">
              <a:solidFill>
                <a:schemeClr val="dk1"/>
              </a:solidFill>
              <a:effectLst/>
              <a:latin typeface="+mn-lt"/>
              <a:ea typeface="+mn-ea"/>
              <a:cs typeface="+mn-cs"/>
            </a:rPr>
            <a:t>が，比率は減少した</a:t>
          </a:r>
          <a:r>
            <a:rPr lang="ja-JP" altLang="ja-JP" sz="1300" b="0" i="0" baseline="0">
              <a:solidFill>
                <a:schemeClr val="dk1"/>
              </a:solidFill>
              <a:effectLst/>
              <a:latin typeface="+mn-lt"/>
              <a:ea typeface="+mn-ea"/>
              <a:cs typeface="+mn-cs"/>
            </a:rPr>
            <a:t>。割合的に大きい一部事務組合負担金については，運営に係る決算額に大きな変化はなかったものの，経常的一般財源が</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したことが要因と考えられる。</a:t>
          </a:r>
          <a:endParaRPr lang="ja-JP" altLang="ja-JP" sz="1300">
            <a:effectLst/>
          </a:endParaRPr>
        </a:p>
        <a:p>
          <a:pPr rtl="0"/>
          <a:r>
            <a:rPr lang="ja-JP" altLang="ja-JP" sz="1300" b="0" i="0" baseline="0">
              <a:solidFill>
                <a:schemeClr val="dk1"/>
              </a:solidFill>
              <a:effectLst/>
              <a:latin typeface="+mn-lt"/>
              <a:ea typeface="+mn-ea"/>
              <a:cs typeface="+mn-cs"/>
            </a:rPr>
            <a:t>　補助費等については，行財政改革の中でも各種補助金の交付の見直し（基準，額，年限）に努める。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56134</xdr:rowOff>
    </xdr:to>
    <xdr:cxnSp macro="">
      <xdr:nvCxnSpPr>
        <xdr:cNvPr id="303" name="直線コネクタ 302"/>
        <xdr:cNvCxnSpPr/>
      </xdr:nvCxnSpPr>
      <xdr:spPr>
        <a:xfrm flipV="1">
          <a:off x="15671800" y="63769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56134</xdr:rowOff>
    </xdr:to>
    <xdr:cxnSp macro="">
      <xdr:nvCxnSpPr>
        <xdr:cNvPr id="306" name="直線コネクタ 305"/>
        <xdr:cNvCxnSpPr/>
      </xdr:nvCxnSpPr>
      <xdr:spPr>
        <a:xfrm>
          <a:off x="14782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37846</xdr:rowOff>
    </xdr:to>
    <xdr:cxnSp macro="">
      <xdr:nvCxnSpPr>
        <xdr:cNvPr id="309" name="直線コネクタ 308"/>
        <xdr:cNvCxnSpPr/>
      </xdr:nvCxnSpPr>
      <xdr:spPr>
        <a:xfrm flipV="1">
          <a:off x="13893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37846</xdr:rowOff>
    </xdr:to>
    <xdr:cxnSp macro="">
      <xdr:nvCxnSpPr>
        <xdr:cNvPr id="312" name="直線コネクタ 311"/>
        <xdr:cNvCxnSpPr/>
      </xdr:nvCxnSpPr>
      <xdr:spPr>
        <a:xfrm>
          <a:off x="13004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15" name="フローチャート : 判断 31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6" name="テキスト ボックス 31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2" name="円/楕円 32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4" name="円/楕円 323"/>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5" name="テキスト ボックス 324"/>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6" name="円/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28" name="円/楕円 327"/>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29" name="テキスト ボックス 328"/>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30" name="円/楕円 329"/>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31" name="テキスト ボックス 330"/>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公債費は，類似団体内平均より高い数値となっている</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償還完済に加え，</a:t>
          </a:r>
          <a:r>
            <a:rPr lang="ja-JP" altLang="en-US" sz="1300" b="0" i="0" baseline="0">
              <a:solidFill>
                <a:schemeClr val="dk1"/>
              </a:solidFill>
              <a:effectLst/>
              <a:latin typeface="+mn-lt"/>
              <a:ea typeface="+mn-ea"/>
              <a:cs typeface="+mn-cs"/>
            </a:rPr>
            <a:t>地方債の</a:t>
          </a:r>
          <a:r>
            <a:rPr lang="ja-JP" altLang="ja-JP" sz="1300" b="0" i="0" baseline="0">
              <a:solidFill>
                <a:schemeClr val="dk1"/>
              </a:solidFill>
              <a:effectLst/>
              <a:latin typeface="+mn-lt"/>
              <a:ea typeface="+mn-ea"/>
              <a:cs typeface="+mn-cs"/>
            </a:rPr>
            <a:t>借入</a:t>
          </a:r>
          <a:r>
            <a:rPr lang="ja-JP" altLang="en-US" sz="1300" b="0" i="0" baseline="0">
              <a:solidFill>
                <a:schemeClr val="dk1"/>
              </a:solidFill>
              <a:effectLst/>
              <a:latin typeface="+mn-lt"/>
              <a:ea typeface="+mn-ea"/>
              <a:cs typeface="+mn-cs"/>
            </a:rPr>
            <a:t>額</a:t>
          </a:r>
          <a:r>
            <a:rPr lang="ja-JP" altLang="ja-JP" sz="1300" b="0" i="0" baseline="0">
              <a:solidFill>
                <a:schemeClr val="dk1"/>
              </a:solidFill>
              <a:effectLst/>
              <a:latin typeface="+mn-lt"/>
              <a:ea typeface="+mn-ea"/>
              <a:cs typeface="+mn-cs"/>
            </a:rPr>
            <a:t>抑制</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，公債費に要する額は</a:t>
          </a:r>
          <a:r>
            <a:rPr lang="ja-JP" altLang="en-US" sz="1300" b="0" i="0" baseline="0">
              <a:solidFill>
                <a:schemeClr val="dk1"/>
              </a:solidFill>
              <a:effectLst/>
              <a:latin typeface="+mn-lt"/>
              <a:ea typeface="+mn-ea"/>
              <a:cs typeface="+mn-cs"/>
            </a:rPr>
            <a:t>確実に</a:t>
          </a:r>
          <a:r>
            <a:rPr lang="ja-JP" altLang="ja-JP" sz="1300" b="0" i="0" baseline="0">
              <a:solidFill>
                <a:schemeClr val="dk1"/>
              </a:solidFill>
              <a:effectLst/>
              <a:latin typeface="+mn-lt"/>
              <a:ea typeface="+mn-ea"/>
              <a:cs typeface="+mn-cs"/>
            </a:rPr>
            <a:t>減少している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今後も普通建設事業の計画的な実施と調整</a:t>
          </a:r>
          <a:r>
            <a:rPr lang="ja-JP" altLang="en-US" sz="1300" b="0" i="0" baseline="0">
              <a:solidFill>
                <a:schemeClr val="dk1"/>
              </a:solidFill>
              <a:effectLst/>
              <a:latin typeface="+mn-lt"/>
              <a:ea typeface="+mn-ea"/>
              <a:cs typeface="+mn-cs"/>
            </a:rPr>
            <a:t>を行い，</a:t>
          </a:r>
          <a:r>
            <a:rPr lang="ja-JP" altLang="ja-JP" sz="1300">
              <a:solidFill>
                <a:schemeClr val="dk1"/>
              </a:solidFill>
              <a:effectLst/>
              <a:latin typeface="+mn-lt"/>
              <a:ea typeface="+mn-ea"/>
              <a:cs typeface="+mn-cs"/>
            </a:rPr>
            <a:t>地方債の年度内借入額を元金償還額以内に抑える取り組み</a:t>
          </a:r>
          <a:r>
            <a:rPr lang="ja-JP" altLang="en-US" sz="1300" b="0" i="0" baseline="0">
              <a:solidFill>
                <a:schemeClr val="dk1"/>
              </a:solidFill>
              <a:effectLst/>
              <a:latin typeface="+mn-lt"/>
              <a:ea typeface="+mn-ea"/>
              <a:cs typeface="+mn-cs"/>
            </a:rPr>
            <a:t>を継続し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公債費の削減を図る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122428</xdr:rowOff>
    </xdr:to>
    <xdr:cxnSp macro="">
      <xdr:nvCxnSpPr>
        <xdr:cNvPr id="361" name="直線コネクタ 360"/>
        <xdr:cNvCxnSpPr/>
      </xdr:nvCxnSpPr>
      <xdr:spPr>
        <a:xfrm flipV="1">
          <a:off x="3987800" y="134315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122428</xdr:rowOff>
    </xdr:from>
    <xdr:to>
      <xdr:col>5</xdr:col>
      <xdr:colOff>549275</xdr:colOff>
      <xdr:row>78</xdr:row>
      <xdr:rowOff>122428</xdr:rowOff>
    </xdr:to>
    <xdr:cxnSp macro="">
      <xdr:nvCxnSpPr>
        <xdr:cNvPr id="364" name="直線コネクタ 363"/>
        <xdr:cNvCxnSpPr/>
      </xdr:nvCxnSpPr>
      <xdr:spPr>
        <a:xfrm>
          <a:off x="3098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79</xdr:row>
      <xdr:rowOff>129287</xdr:rowOff>
    </xdr:to>
    <xdr:cxnSp macro="">
      <xdr:nvCxnSpPr>
        <xdr:cNvPr id="367" name="直線コネクタ 366"/>
        <xdr:cNvCxnSpPr/>
      </xdr:nvCxnSpPr>
      <xdr:spPr>
        <a:xfrm flipV="1">
          <a:off x="2209800" y="134955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79</xdr:row>
      <xdr:rowOff>143002</xdr:rowOff>
    </xdr:to>
    <xdr:cxnSp macro="">
      <xdr:nvCxnSpPr>
        <xdr:cNvPr id="370" name="直線コネクタ 369"/>
        <xdr:cNvCxnSpPr/>
      </xdr:nvCxnSpPr>
      <xdr:spPr>
        <a:xfrm flipV="1">
          <a:off x="1320800" y="136738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0" name="円/楕円 37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71628</xdr:rowOff>
    </xdr:from>
    <xdr:to>
      <xdr:col>5</xdr:col>
      <xdr:colOff>600075</xdr:colOff>
      <xdr:row>79</xdr:row>
      <xdr:rowOff>1778</xdr:rowOff>
    </xdr:to>
    <xdr:sp macro="" textlink="">
      <xdr:nvSpPr>
        <xdr:cNvPr id="382" name="円/楕円 381"/>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158005</xdr:rowOff>
    </xdr:from>
    <xdr:ext cx="736600" cy="259045"/>
    <xdr:sp macro="" textlink="">
      <xdr:nvSpPr>
        <xdr:cNvPr id="383" name="テキスト ボックス 382"/>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4" name="円/楕円 383"/>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5" name="テキスト ボックス 384"/>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86" name="円/楕円 385"/>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87" name="テキスト ボックス 386"/>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88" name="円/楕円 387"/>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89" name="テキスト ボックス 388"/>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公債費以外については，類似団体内平均より低くなっている</a:t>
          </a:r>
          <a:r>
            <a:rPr lang="ja-JP" altLang="en-US" sz="1300" b="0" i="0" baseline="0">
              <a:solidFill>
                <a:schemeClr val="dk1"/>
              </a:solidFill>
              <a:effectLst/>
              <a:latin typeface="+mn-lt"/>
              <a:ea typeface="+mn-ea"/>
              <a:cs typeface="+mn-cs"/>
            </a:rPr>
            <a:t>が，増加傾向にある</a:t>
          </a:r>
          <a:r>
            <a:rPr lang="ja-JP" altLang="ja-JP" sz="1300" b="0" i="0" baseline="0">
              <a:solidFill>
                <a:schemeClr val="dk1"/>
              </a:solidFill>
              <a:effectLst/>
              <a:latin typeface="+mn-lt"/>
              <a:ea typeface="+mn-ea"/>
              <a:cs typeface="+mn-cs"/>
            </a:rPr>
            <a:t>。これについては，</a:t>
          </a:r>
          <a:r>
            <a:rPr lang="ja-JP" altLang="en-US" sz="1300" b="0" i="0" baseline="0">
              <a:solidFill>
                <a:schemeClr val="dk1"/>
              </a:solidFill>
              <a:effectLst/>
              <a:latin typeface="+mn-lt"/>
              <a:ea typeface="+mn-ea"/>
              <a:cs typeface="+mn-cs"/>
            </a:rPr>
            <a:t>補助費</a:t>
          </a:r>
          <a:r>
            <a:rPr lang="ja-JP" altLang="ja-JP" sz="1300" b="0" i="0" baseline="0">
              <a:solidFill>
                <a:schemeClr val="dk1"/>
              </a:solidFill>
              <a:effectLst/>
              <a:latin typeface="+mn-lt"/>
              <a:ea typeface="+mn-ea"/>
              <a:cs typeface="+mn-cs"/>
            </a:rPr>
            <a:t>を除く他の項目が</a:t>
          </a:r>
          <a:r>
            <a:rPr lang="ja-JP" altLang="en-US" sz="1300" b="0" i="0" baseline="0">
              <a:solidFill>
                <a:schemeClr val="dk1"/>
              </a:solidFill>
              <a:effectLst/>
              <a:latin typeface="+mn-lt"/>
              <a:ea typeface="+mn-ea"/>
              <a:cs typeface="+mn-cs"/>
            </a:rPr>
            <a:t>増加して</a:t>
          </a:r>
          <a:r>
            <a:rPr lang="ja-JP" altLang="ja-JP" sz="1300" b="0" i="0" baseline="0">
              <a:solidFill>
                <a:schemeClr val="dk1"/>
              </a:solidFill>
              <a:effectLst/>
              <a:latin typeface="+mn-lt"/>
              <a:ea typeface="+mn-ea"/>
              <a:cs typeface="+mn-cs"/>
            </a:rPr>
            <a:t>いるためである。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a:t>
          </a:r>
          <a:r>
            <a:rPr lang="ja-JP" altLang="en-US"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a:t>
          </a:r>
          <a:r>
            <a:rPr kumimoji="1" lang="ja-JP" altLang="en-US" sz="1300">
              <a:solidFill>
                <a:schemeClr val="dk1"/>
              </a:solidFill>
              <a:effectLst/>
              <a:latin typeface="+mn-lt"/>
              <a:ea typeface="+mn-ea"/>
              <a:cs typeface="+mn-cs"/>
            </a:rPr>
            <a:t>的な</a:t>
          </a:r>
          <a:r>
            <a:rPr kumimoji="1" lang="ja-JP" altLang="ja-JP" sz="1300">
              <a:solidFill>
                <a:schemeClr val="dk1"/>
              </a:solidFill>
              <a:effectLst/>
              <a:latin typeface="+mn-lt"/>
              <a:ea typeface="+mn-ea"/>
              <a:cs typeface="+mn-cs"/>
            </a:rPr>
            <a:t>一般財源である歳入の地方譲与税，普通交付税の減少と併せて臨時財政対策債発行額も減少</a:t>
          </a:r>
          <a:r>
            <a:rPr lang="ja-JP" altLang="en-US" sz="1300" b="0" i="0" baseline="0">
              <a:solidFill>
                <a:schemeClr val="dk1"/>
              </a:solidFill>
              <a:effectLst/>
              <a:latin typeface="+mn-lt"/>
              <a:ea typeface="+mn-ea"/>
              <a:cs typeface="+mn-cs"/>
            </a:rPr>
            <a:t>する</a:t>
          </a:r>
          <a:r>
            <a:rPr lang="ja-JP" altLang="ja-JP" sz="1300" b="0" i="0" baseline="0">
              <a:solidFill>
                <a:schemeClr val="dk1"/>
              </a:solidFill>
              <a:effectLst/>
              <a:latin typeface="+mn-lt"/>
              <a:ea typeface="+mn-ea"/>
              <a:cs typeface="+mn-cs"/>
            </a:rPr>
            <a:t>ため，それに伴い経常的一般財源が減少することによる，経常収支比率全体の上昇が予想され，この数値の増加も考えられる。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69850</xdr:rowOff>
    </xdr:to>
    <xdr:cxnSp macro="">
      <xdr:nvCxnSpPr>
        <xdr:cNvPr id="422" name="直線コネクタ 421"/>
        <xdr:cNvCxnSpPr/>
      </xdr:nvCxnSpPr>
      <xdr:spPr>
        <a:xfrm>
          <a:off x="15671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76</xdr:row>
      <xdr:rowOff>161289</xdr:rowOff>
    </xdr:to>
    <xdr:cxnSp macro="">
      <xdr:nvCxnSpPr>
        <xdr:cNvPr id="425" name="直線コネクタ 424"/>
        <xdr:cNvCxnSpPr/>
      </xdr:nvCxnSpPr>
      <xdr:spPr>
        <a:xfrm>
          <a:off x="14782800" y="13145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115570</xdr:rowOff>
    </xdr:to>
    <xdr:cxnSp macro="">
      <xdr:nvCxnSpPr>
        <xdr:cNvPr id="428" name="直線コネクタ 427"/>
        <xdr:cNvCxnSpPr/>
      </xdr:nvCxnSpPr>
      <xdr:spPr>
        <a:xfrm>
          <a:off x="13893800" y="130352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20320</xdr:rowOff>
    </xdr:from>
    <xdr:to>
      <xdr:col>20</xdr:col>
      <xdr:colOff>158750</xdr:colOff>
      <xdr:row>76</xdr:row>
      <xdr:rowOff>5080</xdr:rowOff>
    </xdr:to>
    <xdr:cxnSp macro="">
      <xdr:nvCxnSpPr>
        <xdr:cNvPr id="431" name="直線コネクタ 430"/>
        <xdr:cNvCxnSpPr/>
      </xdr:nvCxnSpPr>
      <xdr:spPr>
        <a:xfrm>
          <a:off x="13004800" y="128790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1" name="円/楕円 44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2"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3" name="円/楕円 442"/>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44" name="テキスト ボックス 443"/>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5" name="円/楕円 444"/>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6" name="テキスト ボックス 445"/>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47" name="円/楕円 44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48" name="テキスト ボックス 447"/>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140970</xdr:rowOff>
    </xdr:from>
    <xdr:to>
      <xdr:col>19</xdr:col>
      <xdr:colOff>6350</xdr:colOff>
      <xdr:row>75</xdr:row>
      <xdr:rowOff>71120</xdr:rowOff>
    </xdr:to>
    <xdr:sp macro="" textlink="">
      <xdr:nvSpPr>
        <xdr:cNvPr id="449" name="円/楕円 448"/>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81297</xdr:rowOff>
    </xdr:from>
    <xdr:ext cx="762000" cy="259045"/>
    <xdr:sp macro="" textlink="">
      <xdr:nvSpPr>
        <xdr:cNvPr id="450" name="テキスト ボックス 449"/>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鹿児島県湧水町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91194</xdr:rowOff>
    </xdr:from>
    <xdr:to>
      <xdr:col>4</xdr:col>
      <xdr:colOff>1117600</xdr:colOff>
      <xdr:row>16</xdr:row>
      <xdr:rowOff>126924</xdr:rowOff>
    </xdr:to>
    <xdr:cxnSp macro="">
      <xdr:nvCxnSpPr>
        <xdr:cNvPr id="50" name="直線コネクタ 49"/>
        <xdr:cNvCxnSpPr/>
      </xdr:nvCxnSpPr>
      <xdr:spPr bwMode="auto">
        <a:xfrm flipV="1">
          <a:off x="5003800" y="2882019"/>
          <a:ext cx="647700" cy="3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117787</xdr:rowOff>
    </xdr:from>
    <xdr:to>
      <xdr:col>4</xdr:col>
      <xdr:colOff>469900</xdr:colOff>
      <xdr:row>16</xdr:row>
      <xdr:rowOff>126924</xdr:rowOff>
    </xdr:to>
    <xdr:cxnSp macro="">
      <xdr:nvCxnSpPr>
        <xdr:cNvPr id="53" name="直線コネクタ 52"/>
        <xdr:cNvCxnSpPr/>
      </xdr:nvCxnSpPr>
      <xdr:spPr bwMode="auto">
        <a:xfrm>
          <a:off x="4305300" y="2908612"/>
          <a:ext cx="698500" cy="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109642</xdr:rowOff>
    </xdr:from>
    <xdr:to>
      <xdr:col>3</xdr:col>
      <xdr:colOff>904875</xdr:colOff>
      <xdr:row>16</xdr:row>
      <xdr:rowOff>117787</xdr:rowOff>
    </xdr:to>
    <xdr:cxnSp macro="">
      <xdr:nvCxnSpPr>
        <xdr:cNvPr id="56" name="直線コネクタ 55"/>
        <xdr:cNvCxnSpPr/>
      </xdr:nvCxnSpPr>
      <xdr:spPr bwMode="auto">
        <a:xfrm>
          <a:off x="3606800" y="2900467"/>
          <a:ext cx="698500" cy="8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109642</xdr:rowOff>
    </xdr:from>
    <xdr:to>
      <xdr:col>3</xdr:col>
      <xdr:colOff>206375</xdr:colOff>
      <xdr:row>16</xdr:row>
      <xdr:rowOff>138476</xdr:rowOff>
    </xdr:to>
    <xdr:cxnSp macro="">
      <xdr:nvCxnSpPr>
        <xdr:cNvPr id="59" name="直線コネクタ 58"/>
        <xdr:cNvCxnSpPr/>
      </xdr:nvCxnSpPr>
      <xdr:spPr bwMode="auto">
        <a:xfrm flipV="1">
          <a:off x="2908300" y="2900467"/>
          <a:ext cx="698500" cy="2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47564</xdr:rowOff>
    </xdr:from>
    <xdr:to>
      <xdr:col>2</xdr:col>
      <xdr:colOff>692150</xdr:colOff>
      <xdr:row>17</xdr:row>
      <xdr:rowOff>149164</xdr:rowOff>
    </xdr:to>
    <xdr:sp macro="" textlink="">
      <xdr:nvSpPr>
        <xdr:cNvPr id="62" name="フローチャート : 判断 61"/>
        <xdr:cNvSpPr/>
      </xdr:nvSpPr>
      <xdr:spPr bwMode="auto">
        <a:xfrm>
          <a:off x="28575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133941</xdr:rowOff>
    </xdr:from>
    <xdr:ext cx="762000" cy="259045"/>
    <xdr:sp macro="" textlink="">
      <xdr:nvSpPr>
        <xdr:cNvPr id="63" name="テキスト ボックス 62"/>
        <xdr:cNvSpPr txBox="1"/>
      </xdr:nvSpPr>
      <xdr:spPr>
        <a:xfrm>
          <a:off x="25273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40394</xdr:rowOff>
    </xdr:from>
    <xdr:to>
      <xdr:col>5</xdr:col>
      <xdr:colOff>34925</xdr:colOff>
      <xdr:row>16</xdr:row>
      <xdr:rowOff>141994</xdr:rowOff>
    </xdr:to>
    <xdr:sp macro="" textlink="">
      <xdr:nvSpPr>
        <xdr:cNvPr id="69" name="円/楕円 68"/>
        <xdr:cNvSpPr/>
      </xdr:nvSpPr>
      <xdr:spPr bwMode="auto">
        <a:xfrm>
          <a:off x="5600700" y="283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56921</xdr:rowOff>
    </xdr:from>
    <xdr:ext cx="762000" cy="259045"/>
    <xdr:sp macro="" textlink="">
      <xdr:nvSpPr>
        <xdr:cNvPr id="70" name="人口1人当たり決算額の推移該当値テキスト130"/>
        <xdr:cNvSpPr txBox="1"/>
      </xdr:nvSpPr>
      <xdr:spPr>
        <a:xfrm>
          <a:off x="5740400" y="267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76124</xdr:rowOff>
    </xdr:from>
    <xdr:to>
      <xdr:col>4</xdr:col>
      <xdr:colOff>520700</xdr:colOff>
      <xdr:row>17</xdr:row>
      <xdr:rowOff>6274</xdr:rowOff>
    </xdr:to>
    <xdr:sp macro="" textlink="">
      <xdr:nvSpPr>
        <xdr:cNvPr id="71" name="円/楕円 70"/>
        <xdr:cNvSpPr/>
      </xdr:nvSpPr>
      <xdr:spPr bwMode="auto">
        <a:xfrm>
          <a:off x="4953000" y="28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16451</xdr:rowOff>
    </xdr:from>
    <xdr:ext cx="736600" cy="259045"/>
    <xdr:sp macro="" textlink="">
      <xdr:nvSpPr>
        <xdr:cNvPr id="72" name="テキスト ボックス 71"/>
        <xdr:cNvSpPr txBox="1"/>
      </xdr:nvSpPr>
      <xdr:spPr>
        <a:xfrm>
          <a:off x="4622800" y="26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133,760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66987</xdr:rowOff>
    </xdr:from>
    <xdr:to>
      <xdr:col>3</xdr:col>
      <xdr:colOff>955675</xdr:colOff>
      <xdr:row>16</xdr:row>
      <xdr:rowOff>168587</xdr:rowOff>
    </xdr:to>
    <xdr:sp macro="" textlink="">
      <xdr:nvSpPr>
        <xdr:cNvPr id="73" name="円/楕円 72"/>
        <xdr:cNvSpPr/>
      </xdr:nvSpPr>
      <xdr:spPr bwMode="auto">
        <a:xfrm>
          <a:off x="4254500" y="2857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7314</xdr:rowOff>
    </xdr:from>
    <xdr:ext cx="762000" cy="259045"/>
    <xdr:sp macro="" textlink="">
      <xdr:nvSpPr>
        <xdr:cNvPr id="74" name="テキスト ボックス 73"/>
        <xdr:cNvSpPr txBox="1"/>
      </xdr:nvSpPr>
      <xdr:spPr>
        <a:xfrm>
          <a:off x="3924300" y="26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58842</xdr:rowOff>
    </xdr:from>
    <xdr:to>
      <xdr:col>3</xdr:col>
      <xdr:colOff>257175</xdr:colOff>
      <xdr:row>16</xdr:row>
      <xdr:rowOff>160442</xdr:rowOff>
    </xdr:to>
    <xdr:sp macro="" textlink="">
      <xdr:nvSpPr>
        <xdr:cNvPr id="75" name="円/楕円 74"/>
        <xdr:cNvSpPr/>
      </xdr:nvSpPr>
      <xdr:spPr bwMode="auto">
        <a:xfrm>
          <a:off x="3556000" y="284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170619</xdr:rowOff>
    </xdr:from>
    <xdr:ext cx="762000" cy="259045"/>
    <xdr:sp macro="" textlink="">
      <xdr:nvSpPr>
        <xdr:cNvPr id="76" name="テキスト ボックス 75"/>
        <xdr:cNvSpPr txBox="1"/>
      </xdr:nvSpPr>
      <xdr:spPr>
        <a:xfrm>
          <a:off x="3225800" y="261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136,028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87676</xdr:rowOff>
    </xdr:from>
    <xdr:to>
      <xdr:col>2</xdr:col>
      <xdr:colOff>692150</xdr:colOff>
      <xdr:row>17</xdr:row>
      <xdr:rowOff>17826</xdr:rowOff>
    </xdr:to>
    <xdr:sp macro="" textlink="">
      <xdr:nvSpPr>
        <xdr:cNvPr id="77" name="円/楕円 76"/>
        <xdr:cNvSpPr/>
      </xdr:nvSpPr>
      <xdr:spPr bwMode="auto">
        <a:xfrm>
          <a:off x="2857500" y="287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28003</xdr:rowOff>
    </xdr:from>
    <xdr:ext cx="762000" cy="259045"/>
    <xdr:sp macro="" textlink="">
      <xdr:nvSpPr>
        <xdr:cNvPr id="78" name="テキスト ボックス 77"/>
        <xdr:cNvSpPr txBox="1"/>
      </xdr:nvSpPr>
      <xdr:spPr>
        <a:xfrm>
          <a:off x="2527300" y="264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128080</xdr:rowOff>
    </xdr:from>
    <xdr:to>
      <xdr:col>4</xdr:col>
      <xdr:colOff>1117600</xdr:colOff>
      <xdr:row>35</xdr:row>
      <xdr:rowOff>235014</xdr:rowOff>
    </xdr:to>
    <xdr:cxnSp macro="">
      <xdr:nvCxnSpPr>
        <xdr:cNvPr id="111" name="直線コネクタ 110"/>
        <xdr:cNvCxnSpPr/>
      </xdr:nvCxnSpPr>
      <xdr:spPr bwMode="auto">
        <a:xfrm>
          <a:off x="5003800" y="6738430"/>
          <a:ext cx="647700" cy="10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219791</xdr:rowOff>
    </xdr:from>
    <xdr:ext cx="762000" cy="259045"/>
    <xdr:sp macro="" textlink="">
      <xdr:nvSpPr>
        <xdr:cNvPr id="112" name="人口1人当たり決算額の推移平均値テキスト445"/>
        <xdr:cNvSpPr txBox="1"/>
      </xdr:nvSpPr>
      <xdr:spPr>
        <a:xfrm>
          <a:off x="5740400" y="6830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124346</xdr:rowOff>
    </xdr:from>
    <xdr:to>
      <xdr:col>4</xdr:col>
      <xdr:colOff>469900</xdr:colOff>
      <xdr:row>35</xdr:row>
      <xdr:rowOff>128080</xdr:rowOff>
    </xdr:to>
    <xdr:cxnSp macro="">
      <xdr:nvCxnSpPr>
        <xdr:cNvPr id="114" name="直線コネクタ 113"/>
        <xdr:cNvCxnSpPr/>
      </xdr:nvCxnSpPr>
      <xdr:spPr bwMode="auto">
        <a:xfrm>
          <a:off x="4305300" y="6734696"/>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10185</xdr:rowOff>
    </xdr:from>
    <xdr:to>
      <xdr:col>3</xdr:col>
      <xdr:colOff>904875</xdr:colOff>
      <xdr:row>35</xdr:row>
      <xdr:rowOff>124346</xdr:rowOff>
    </xdr:to>
    <xdr:cxnSp macro="">
      <xdr:nvCxnSpPr>
        <xdr:cNvPr id="117" name="直線コネクタ 116"/>
        <xdr:cNvCxnSpPr/>
      </xdr:nvCxnSpPr>
      <xdr:spPr bwMode="auto">
        <a:xfrm>
          <a:off x="3606800" y="6620535"/>
          <a:ext cx="698500" cy="11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316992</xdr:rowOff>
    </xdr:from>
    <xdr:to>
      <xdr:col>3</xdr:col>
      <xdr:colOff>206375</xdr:colOff>
      <xdr:row>35</xdr:row>
      <xdr:rowOff>10185</xdr:rowOff>
    </xdr:to>
    <xdr:cxnSp macro="">
      <xdr:nvCxnSpPr>
        <xdr:cNvPr id="120" name="直線コネクタ 119"/>
        <xdr:cNvCxnSpPr/>
      </xdr:nvCxnSpPr>
      <xdr:spPr bwMode="auto">
        <a:xfrm>
          <a:off x="2908300" y="6584442"/>
          <a:ext cx="698500" cy="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79807</xdr:rowOff>
    </xdr:from>
    <xdr:to>
      <xdr:col>2</xdr:col>
      <xdr:colOff>692150</xdr:colOff>
      <xdr:row>35</xdr:row>
      <xdr:rowOff>181407</xdr:rowOff>
    </xdr:to>
    <xdr:sp macro="" textlink="">
      <xdr:nvSpPr>
        <xdr:cNvPr id="123" name="フローチャート : 判断 122"/>
        <xdr:cNvSpPr/>
      </xdr:nvSpPr>
      <xdr:spPr bwMode="auto">
        <a:xfrm>
          <a:off x="2857500" y="6690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166184</xdr:rowOff>
    </xdr:from>
    <xdr:ext cx="762000" cy="259045"/>
    <xdr:sp macro="" textlink="">
      <xdr:nvSpPr>
        <xdr:cNvPr id="124" name="テキスト ボックス 123"/>
        <xdr:cNvSpPr txBox="1"/>
      </xdr:nvSpPr>
      <xdr:spPr>
        <a:xfrm>
          <a:off x="2527300" y="67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184214</xdr:rowOff>
    </xdr:from>
    <xdr:to>
      <xdr:col>5</xdr:col>
      <xdr:colOff>34925</xdr:colOff>
      <xdr:row>35</xdr:row>
      <xdr:rowOff>285814</xdr:rowOff>
    </xdr:to>
    <xdr:sp macro="" textlink="">
      <xdr:nvSpPr>
        <xdr:cNvPr id="130" name="円/楕円 129"/>
        <xdr:cNvSpPr/>
      </xdr:nvSpPr>
      <xdr:spPr bwMode="auto">
        <a:xfrm>
          <a:off x="5600700" y="679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29291</xdr:rowOff>
    </xdr:from>
    <xdr:ext cx="762000" cy="259045"/>
    <xdr:sp macro="" textlink="">
      <xdr:nvSpPr>
        <xdr:cNvPr id="131" name="人口1人当たり決算額の推移該当値テキスト445"/>
        <xdr:cNvSpPr txBox="1"/>
      </xdr:nvSpPr>
      <xdr:spPr>
        <a:xfrm>
          <a:off x="5740400" y="663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77280</xdr:rowOff>
    </xdr:from>
    <xdr:to>
      <xdr:col>4</xdr:col>
      <xdr:colOff>520700</xdr:colOff>
      <xdr:row>35</xdr:row>
      <xdr:rowOff>178880</xdr:rowOff>
    </xdr:to>
    <xdr:sp macro="" textlink="">
      <xdr:nvSpPr>
        <xdr:cNvPr id="132" name="円/楕円 131"/>
        <xdr:cNvSpPr/>
      </xdr:nvSpPr>
      <xdr:spPr bwMode="auto">
        <a:xfrm>
          <a:off x="4953000" y="668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189057</xdr:rowOff>
    </xdr:from>
    <xdr:ext cx="736600" cy="259045"/>
    <xdr:sp macro="" textlink="">
      <xdr:nvSpPr>
        <xdr:cNvPr id="133" name="テキスト ボックス 132"/>
        <xdr:cNvSpPr txBox="1"/>
      </xdr:nvSpPr>
      <xdr:spPr>
        <a:xfrm>
          <a:off x="4622800" y="645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73546</xdr:rowOff>
    </xdr:from>
    <xdr:to>
      <xdr:col>3</xdr:col>
      <xdr:colOff>955675</xdr:colOff>
      <xdr:row>35</xdr:row>
      <xdr:rowOff>175146</xdr:rowOff>
    </xdr:to>
    <xdr:sp macro="" textlink="">
      <xdr:nvSpPr>
        <xdr:cNvPr id="134" name="円/楕円 133"/>
        <xdr:cNvSpPr/>
      </xdr:nvSpPr>
      <xdr:spPr bwMode="auto">
        <a:xfrm>
          <a:off x="4254500" y="668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185323</xdr:rowOff>
    </xdr:from>
    <xdr:ext cx="762000" cy="259045"/>
    <xdr:sp macro="" textlink="">
      <xdr:nvSpPr>
        <xdr:cNvPr id="135" name="テキスト ボックス 134"/>
        <xdr:cNvSpPr txBox="1"/>
      </xdr:nvSpPr>
      <xdr:spPr>
        <a:xfrm>
          <a:off x="3924300" y="645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302285</xdr:rowOff>
    </xdr:from>
    <xdr:to>
      <xdr:col>3</xdr:col>
      <xdr:colOff>257175</xdr:colOff>
      <xdr:row>35</xdr:row>
      <xdr:rowOff>60985</xdr:rowOff>
    </xdr:to>
    <xdr:sp macro="" textlink="">
      <xdr:nvSpPr>
        <xdr:cNvPr id="136" name="円/楕円 135"/>
        <xdr:cNvSpPr/>
      </xdr:nvSpPr>
      <xdr:spPr bwMode="auto">
        <a:xfrm>
          <a:off x="3556000" y="656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71162</xdr:rowOff>
    </xdr:from>
    <xdr:ext cx="762000" cy="259045"/>
    <xdr:sp macro="" textlink="">
      <xdr:nvSpPr>
        <xdr:cNvPr id="137" name="テキスト ボックス 136"/>
        <xdr:cNvSpPr txBox="1"/>
      </xdr:nvSpPr>
      <xdr:spPr>
        <a:xfrm>
          <a:off x="3225800" y="63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266192</xdr:rowOff>
    </xdr:from>
    <xdr:to>
      <xdr:col>2</xdr:col>
      <xdr:colOff>692150</xdr:colOff>
      <xdr:row>35</xdr:row>
      <xdr:rowOff>24892</xdr:rowOff>
    </xdr:to>
    <xdr:sp macro="" textlink="">
      <xdr:nvSpPr>
        <xdr:cNvPr id="138" name="円/楕円 137"/>
        <xdr:cNvSpPr/>
      </xdr:nvSpPr>
      <xdr:spPr bwMode="auto">
        <a:xfrm>
          <a:off x="2857500" y="653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35069</xdr:rowOff>
    </xdr:from>
    <xdr:ext cx="762000" cy="259045"/>
    <xdr:sp macro="" textlink="">
      <xdr:nvSpPr>
        <xdr:cNvPr id="139" name="テキスト ボックス 138"/>
        <xdr:cNvSpPr txBox="1"/>
      </xdr:nvSpPr>
      <xdr:spPr>
        <a:xfrm>
          <a:off x="25273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実質収支額，実質単年度収支は黒字で推移し，平成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年度の実質収支比率は</a:t>
          </a:r>
          <a:r>
            <a:rPr lang="en-US" altLang="ja-JP" sz="1300" b="0" i="0" baseline="0">
              <a:solidFill>
                <a:schemeClr val="dk1"/>
              </a:solidFill>
              <a:effectLst/>
              <a:latin typeface="+mn-lt"/>
              <a:ea typeface="+mn-ea"/>
              <a:cs typeface="+mn-cs"/>
            </a:rPr>
            <a:t>6.87</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適正な規模</a:t>
          </a:r>
          <a:r>
            <a:rPr lang="ja-JP" altLang="en-US" sz="1300" b="0" i="0" baseline="0">
              <a:solidFill>
                <a:schemeClr val="dk1"/>
              </a:solidFill>
              <a:effectLst/>
              <a:latin typeface="+mn-lt"/>
              <a:ea typeface="+mn-ea"/>
              <a:cs typeface="+mn-cs"/>
            </a:rPr>
            <a:t>以上を確保でき</a:t>
          </a:r>
          <a:r>
            <a:rPr lang="ja-JP" altLang="ja-JP" sz="1300" b="0" i="0" baseline="0">
              <a:solidFill>
                <a:schemeClr val="dk1"/>
              </a:solidFill>
              <a:effectLst/>
              <a:latin typeface="+mn-lt"/>
              <a:ea typeface="+mn-ea"/>
              <a:cs typeface="+mn-cs"/>
            </a:rPr>
            <a:t>た。</a:t>
          </a:r>
          <a:endParaRPr lang="ja-JP" altLang="ja-JP" sz="1300">
            <a:effectLst/>
          </a:endParaRPr>
        </a:p>
        <a:p>
          <a:pPr rtl="0"/>
          <a:r>
            <a:rPr lang="ja-JP" altLang="ja-JP" sz="1300" b="0" i="0" baseline="0">
              <a:solidFill>
                <a:schemeClr val="dk1"/>
              </a:solidFill>
              <a:effectLst/>
              <a:latin typeface="+mn-lt"/>
              <a:ea typeface="+mn-ea"/>
              <a:cs typeface="+mn-cs"/>
            </a:rPr>
            <a:t>　財政調整基金の残高については年々増加している状況で，</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においては一部取り崩したものの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確実に</a:t>
          </a:r>
          <a:r>
            <a:rPr lang="ja-JP" altLang="ja-JP" sz="1300" b="0" i="0" baseline="0">
              <a:solidFill>
                <a:schemeClr val="dk1"/>
              </a:solidFill>
              <a:effectLst/>
              <a:latin typeface="+mn-lt"/>
              <a:ea typeface="+mn-ea"/>
              <a:cs typeface="+mn-cs"/>
            </a:rPr>
            <a:t>積み立てを行っている。今後，普通交付税の合併算定替措置が終了することを考えると，残高はまだ少ない状況であるため，基金の充実を図る。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年度までの全会計における実質収支は黒字となっている。また，現状においては毎年度，同規模の実質収支となっており健全な財政運営がなされている。</a:t>
          </a:r>
          <a:endParaRPr lang="ja-JP" altLang="ja-JP" sz="1300">
            <a:effectLst/>
          </a:endParaRPr>
        </a:p>
        <a:p>
          <a:pPr rtl="0"/>
          <a:r>
            <a:rPr lang="ja-JP" altLang="ja-JP" sz="1300" b="0" i="0" baseline="0">
              <a:solidFill>
                <a:schemeClr val="dk1"/>
              </a:solidFill>
              <a:effectLst/>
              <a:latin typeface="+mn-lt"/>
              <a:ea typeface="+mn-ea"/>
              <a:cs typeface="+mn-cs"/>
            </a:rPr>
            <a:t> 今後も引き続き健全な財政運営に努める。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実質公債費比率の分子の構造は，一般会計における公債費が主なものとなっているが，地方債</a:t>
          </a:r>
          <a:r>
            <a:rPr lang="ja-JP" altLang="en-US" sz="1300" b="0" i="0" baseline="0">
              <a:solidFill>
                <a:schemeClr val="dk1"/>
              </a:solidFill>
              <a:effectLst/>
              <a:latin typeface="+mn-lt"/>
              <a:ea typeface="+mn-ea"/>
              <a:cs typeface="+mn-cs"/>
            </a:rPr>
            <a:t>借入額の抑制</a:t>
          </a:r>
          <a:r>
            <a:rPr lang="ja-JP" altLang="ja-JP" sz="1300" b="0" i="0" baseline="0">
              <a:solidFill>
                <a:schemeClr val="dk1"/>
              </a:solidFill>
              <a:effectLst/>
              <a:latin typeface="+mn-lt"/>
              <a:ea typeface="+mn-ea"/>
              <a:cs typeface="+mn-cs"/>
            </a:rPr>
            <a:t>により</a:t>
          </a:r>
          <a:r>
            <a:rPr lang="ja-JP" altLang="en-US" sz="1300" b="0" i="0" baseline="0">
              <a:solidFill>
                <a:schemeClr val="dk1"/>
              </a:solidFill>
              <a:effectLst/>
              <a:latin typeface="+mn-lt"/>
              <a:ea typeface="+mn-ea"/>
              <a:cs typeface="+mn-cs"/>
            </a:rPr>
            <a:t>元利償還金</a:t>
          </a:r>
          <a:r>
            <a:rPr lang="ja-JP" altLang="ja-JP" sz="1300" b="0" i="0" baseline="0">
              <a:solidFill>
                <a:schemeClr val="dk1"/>
              </a:solidFill>
              <a:effectLst/>
              <a:latin typeface="+mn-lt"/>
              <a:ea typeface="+mn-ea"/>
              <a:cs typeface="+mn-cs"/>
            </a:rPr>
            <a:t>が減少し</a:t>
          </a:r>
          <a:r>
            <a:rPr lang="ja-JP" altLang="en-US" sz="1300" b="0" i="0" baseline="0">
              <a:solidFill>
                <a:schemeClr val="dk1"/>
              </a:solidFill>
              <a:effectLst/>
              <a:latin typeface="+mn-lt"/>
              <a:ea typeface="+mn-ea"/>
              <a:cs typeface="+mn-cs"/>
            </a:rPr>
            <a:t>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また，</a:t>
          </a:r>
          <a:r>
            <a:rPr lang="ja-JP" altLang="ja-JP" sz="1300" b="0" i="0" baseline="0">
              <a:solidFill>
                <a:schemeClr val="dk1"/>
              </a:solidFill>
              <a:effectLst/>
              <a:latin typeface="+mn-lt"/>
              <a:ea typeface="+mn-ea"/>
              <a:cs typeface="+mn-cs"/>
            </a:rPr>
            <a:t>交付税の算入を受ける有利な起債の活用により，実質公債費比率が減少している。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水道事業会計の元利償還金に対する繰入金については，現状では地方債を財源とする大きな普通建設事業が行われていない</a:t>
          </a:r>
          <a:r>
            <a:rPr lang="ja-JP" altLang="en-US" sz="1300" b="0" i="0" baseline="0">
              <a:solidFill>
                <a:schemeClr val="dk1"/>
              </a:solidFill>
              <a:effectLst/>
              <a:latin typeface="+mn-lt"/>
              <a:ea typeface="+mn-ea"/>
              <a:cs typeface="+mn-cs"/>
            </a:rPr>
            <a:t>が，今後，簡易水道事業の統合等が計画されている。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また，</a:t>
          </a:r>
          <a:r>
            <a:rPr lang="ja-JP" altLang="ja-JP" sz="1300" b="0" i="0" baseline="0">
              <a:solidFill>
                <a:schemeClr val="dk1"/>
              </a:solidFill>
              <a:effectLst/>
              <a:latin typeface="+mn-lt"/>
              <a:ea typeface="+mn-ea"/>
              <a:cs typeface="+mn-cs"/>
            </a:rPr>
            <a:t>一部事務組合等が起こした地方債の元利償還金に対する負担金等については，</a:t>
          </a:r>
          <a:r>
            <a:rPr lang="ja-JP" altLang="en-US" sz="1300" b="0" i="0" baseline="0">
              <a:solidFill>
                <a:schemeClr val="dk1"/>
              </a:solidFill>
              <a:effectLst/>
              <a:latin typeface="+mn-lt"/>
              <a:ea typeface="+mn-ea"/>
              <a:cs typeface="+mn-cs"/>
            </a:rPr>
            <a:t>今後，見込まれるものはないが，</a:t>
          </a:r>
          <a:r>
            <a:rPr lang="ja-JP" altLang="ja-JP" sz="1300" b="0" i="0" baseline="0">
              <a:solidFill>
                <a:schemeClr val="dk1"/>
              </a:solidFill>
              <a:effectLst/>
              <a:latin typeface="+mn-lt"/>
              <a:ea typeface="+mn-ea"/>
              <a:cs typeface="+mn-cs"/>
            </a:rPr>
            <a:t>公債費の上昇を招かないように調整・連携を図る。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鹿児島県湧水町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将来負担比率の分子の構造は，一般会計等における地方債残高が主なものとなっており，平成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a:t>
          </a:r>
          <a:r>
            <a:rPr lang="ja-JP" altLang="en-US" sz="1300" b="0" i="0" baseline="0">
              <a:solidFill>
                <a:schemeClr val="dk1"/>
              </a:solidFill>
              <a:effectLst/>
              <a:latin typeface="+mn-lt"/>
              <a:ea typeface="+mn-ea"/>
              <a:cs typeface="+mn-cs"/>
            </a:rPr>
            <a:t>前年度の</a:t>
          </a:r>
          <a:r>
            <a:rPr lang="ja-JP" altLang="ja-JP" sz="1300" b="0" i="0" baseline="0">
              <a:solidFill>
                <a:schemeClr val="dk1"/>
              </a:solidFill>
              <a:effectLst/>
              <a:latin typeface="+mn-lt"/>
              <a:ea typeface="+mn-ea"/>
              <a:cs typeface="+mn-cs"/>
            </a:rPr>
            <a:t>繰越事業に伴う借り入れにより，一時的に地方債残高が増加しているもので，これを平成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年度の借入として比較すると地方債残高は年々減少している。引き続き地方債の借り入れについては，元金償還額を上回らない額の範囲で調整し，地方債残高の減少に努める。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基金については，決算収支の状況から取り崩しを抑え，繰越金等を積み立てることにより，基金の充実が図られた。公営企業会計の元利償還金に対する繰入金や，一部事務組合等が起こした地方債の元利償還金に対する負担金等についても，連携を図りながら上昇を招かないよう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7152814</v>
      </c>
      <c r="BO4" s="349"/>
      <c r="BP4" s="349"/>
      <c r="BQ4" s="349"/>
      <c r="BR4" s="349"/>
      <c r="BS4" s="349"/>
      <c r="BT4" s="349"/>
      <c r="BU4" s="350"/>
      <c r="BV4" s="348">
        <v>7036289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6.9</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6702764</v>
      </c>
      <c r="BO5" s="386"/>
      <c r="BP5" s="386"/>
      <c r="BQ5" s="386"/>
      <c r="BR5" s="386"/>
      <c r="BS5" s="386"/>
      <c r="BT5" s="386"/>
      <c r="BU5" s="387"/>
      <c r="BV5" s="385">
        <v>6659859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88.5</v>
      </c>
      <c r="CU5" s="383"/>
      <c r="CV5" s="383"/>
      <c r="CW5" s="383"/>
      <c r="CX5" s="383"/>
      <c r="CY5" s="383"/>
      <c r="CZ5" s="383"/>
      <c r="DA5" s="384"/>
      <c r="DB5" s="382">
        <v>87.8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450050</v>
      </c>
      <c r="BO6" s="386"/>
      <c r="BP6" s="386"/>
      <c r="BQ6" s="386"/>
      <c r="BR6" s="386"/>
      <c r="BS6" s="386"/>
      <c r="BT6" s="386"/>
      <c r="BU6" s="387"/>
      <c r="BV6" s="385">
        <v>376430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93.4</v>
      </c>
      <c r="CU6" s="423"/>
      <c r="CV6" s="423"/>
      <c r="CW6" s="423"/>
      <c r="CX6" s="423"/>
      <c r="CY6" s="423"/>
      <c r="CZ6" s="423"/>
      <c r="DA6" s="424"/>
      <c r="DB6" s="422">
        <v>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154480</v>
      </c>
      <c r="BO7" s="386"/>
      <c r="BP7" s="386"/>
      <c r="BQ7" s="386"/>
      <c r="BR7" s="386"/>
      <c r="BS7" s="386"/>
      <c r="BT7" s="386"/>
      <c r="BU7" s="387"/>
      <c r="BV7" s="385">
        <v>133691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4302533</v>
      </c>
      <c r="CU7" s="386"/>
      <c r="CV7" s="386"/>
      <c r="CW7" s="386"/>
      <c r="CX7" s="386"/>
      <c r="CY7" s="386"/>
      <c r="CZ7" s="386"/>
      <c r="DA7" s="387"/>
      <c r="DB7" s="385">
        <v>4381461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295570</v>
      </c>
      <c r="BO8" s="386"/>
      <c r="BP8" s="386"/>
      <c r="BQ8" s="386"/>
      <c r="BR8" s="386"/>
      <c r="BS8" s="386"/>
      <c r="BT8" s="386"/>
      <c r="BU8" s="387"/>
      <c r="BV8" s="385">
        <v>242739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11595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52831</v>
      </c>
      <c r="BO9" s="386"/>
      <c r="BP9" s="386"/>
      <c r="BQ9" s="386"/>
      <c r="BR9" s="386"/>
      <c r="BS9" s="386"/>
      <c r="BT9" s="386"/>
      <c r="BU9" s="387"/>
      <c r="BV9" s="385">
        <v>3181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12566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51947</v>
      </c>
      <c r="BO10" s="386"/>
      <c r="BP10" s="386"/>
      <c r="BQ10" s="386"/>
      <c r="BR10" s="386"/>
      <c r="BS10" s="386"/>
      <c r="BT10" s="386"/>
      <c r="BU10" s="387"/>
      <c r="BV10" s="385">
        <v>109671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10299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3286</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10262</v>
      </c>
      <c r="S13" s="467"/>
      <c r="T13" s="467"/>
      <c r="U13" s="467"/>
      <c r="V13" s="468"/>
      <c r="W13" s="401" t="s">
        <v>122</v>
      </c>
      <c r="X13" s="402"/>
      <c r="Y13" s="402"/>
      <c r="Z13" s="402"/>
      <c r="AA13" s="402"/>
      <c r="AB13" s="392"/>
      <c r="AC13" s="436">
        <v>783</v>
      </c>
      <c r="AD13" s="437"/>
      <c r="AE13" s="437"/>
      <c r="AF13" s="437"/>
      <c r="AG13" s="476"/>
      <c r="AH13" s="436">
        <v>1077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101492</v>
      </c>
      <c r="BO13" s="386"/>
      <c r="BP13" s="386"/>
      <c r="BQ13" s="386"/>
      <c r="BR13" s="386"/>
      <c r="BS13" s="386"/>
      <c r="BT13" s="386"/>
      <c r="BU13" s="387"/>
      <c r="BV13" s="385">
        <v>112852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10501</v>
      </c>
      <c r="S14" s="467"/>
      <c r="T14" s="467"/>
      <c r="U14" s="467"/>
      <c r="V14" s="468"/>
      <c r="W14" s="375"/>
      <c r="X14" s="376"/>
      <c r="Y14" s="376"/>
      <c r="Z14" s="376"/>
      <c r="AA14" s="376"/>
      <c r="AB14" s="365"/>
      <c r="AC14" s="469">
        <v>16.7</v>
      </c>
      <c r="AD14" s="470"/>
      <c r="AE14" s="470"/>
      <c r="AF14" s="470"/>
      <c r="AG14" s="471"/>
      <c r="AH14" s="469">
        <v>19.899999999999999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31.5</v>
      </c>
      <c r="CU14" s="481"/>
      <c r="CV14" s="481"/>
      <c r="CW14" s="481"/>
      <c r="CX14" s="481"/>
      <c r="CY14" s="481"/>
      <c r="CZ14" s="481"/>
      <c r="DA14" s="482"/>
      <c r="DB14" s="480">
        <v>36.1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10469</v>
      </c>
      <c r="S15" s="467"/>
      <c r="T15" s="467"/>
      <c r="U15" s="467"/>
      <c r="V15" s="468"/>
      <c r="W15" s="401" t="s">
        <v>129</v>
      </c>
      <c r="X15" s="402"/>
      <c r="Y15" s="402"/>
      <c r="Z15" s="402"/>
      <c r="AA15" s="402"/>
      <c r="AB15" s="392"/>
      <c r="AC15" s="436">
        <v>1235</v>
      </c>
      <c r="AD15" s="437"/>
      <c r="AE15" s="437"/>
      <c r="AF15" s="437"/>
      <c r="AG15" s="476"/>
      <c r="AH15" s="436">
        <v>1450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921044</v>
      </c>
      <c r="BO15" s="349"/>
      <c r="BP15" s="349"/>
      <c r="BQ15" s="349"/>
      <c r="BR15" s="349"/>
      <c r="BS15" s="349"/>
      <c r="BT15" s="349"/>
      <c r="BU15" s="350"/>
      <c r="BV15" s="348">
        <v>861593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26.4</v>
      </c>
      <c r="AD16" s="470"/>
      <c r="AE16" s="470"/>
      <c r="AF16" s="470"/>
      <c r="AG16" s="471"/>
      <c r="AH16" s="469">
        <v>26.8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3315362</v>
      </c>
      <c r="BO16" s="386"/>
      <c r="BP16" s="386"/>
      <c r="BQ16" s="386"/>
      <c r="BR16" s="386"/>
      <c r="BS16" s="386"/>
      <c r="BT16" s="386"/>
      <c r="BU16" s="387"/>
      <c r="BV16" s="385">
        <v>3349779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2659</v>
      </c>
      <c r="AD17" s="437"/>
      <c r="AE17" s="437"/>
      <c r="AF17" s="437"/>
      <c r="AG17" s="476"/>
      <c r="AH17" s="436">
        <v>2879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1173772</v>
      </c>
      <c r="BO17" s="386"/>
      <c r="BP17" s="386"/>
      <c r="BQ17" s="386"/>
      <c r="BR17" s="386"/>
      <c r="BS17" s="386"/>
      <c r="BT17" s="386"/>
      <c r="BU17" s="387"/>
      <c r="BV17" s="385">
        <v>1100768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144.29</v>
      </c>
      <c r="M18" s="498"/>
      <c r="N18" s="498"/>
      <c r="O18" s="498"/>
      <c r="P18" s="498"/>
      <c r="Q18" s="498"/>
      <c r="R18" s="499"/>
      <c r="S18" s="499"/>
      <c r="T18" s="499"/>
      <c r="U18" s="499"/>
      <c r="V18" s="500"/>
      <c r="W18" s="403"/>
      <c r="X18" s="404"/>
      <c r="Y18" s="404"/>
      <c r="Z18" s="404"/>
      <c r="AA18" s="404"/>
      <c r="AB18" s="395"/>
      <c r="AC18" s="501">
        <v>56.9</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3801688</v>
      </c>
      <c r="BO18" s="386"/>
      <c r="BP18" s="386"/>
      <c r="BQ18" s="386"/>
      <c r="BR18" s="386"/>
      <c r="BS18" s="386"/>
      <c r="BT18" s="386"/>
      <c r="BU18" s="387"/>
      <c r="BV18" s="385">
        <v>3880715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5143300</v>
      </c>
      <c r="BO19" s="386"/>
      <c r="BP19" s="386"/>
      <c r="BQ19" s="386"/>
      <c r="BR19" s="386"/>
      <c r="BS19" s="386"/>
      <c r="BT19" s="386"/>
      <c r="BU19" s="387"/>
      <c r="BV19" s="385">
        <v>5190987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4653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8790764</v>
      </c>
      <c r="BO23" s="386"/>
      <c r="BP23" s="386"/>
      <c r="BQ23" s="386"/>
      <c r="BR23" s="386"/>
      <c r="BS23" s="386"/>
      <c r="BT23" s="386"/>
      <c r="BU23" s="387"/>
      <c r="BV23" s="385">
        <v>8866721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5348</v>
      </c>
      <c r="R24" s="437"/>
      <c r="S24" s="437"/>
      <c r="T24" s="437"/>
      <c r="U24" s="437"/>
      <c r="V24" s="476"/>
      <c r="W24" s="531"/>
      <c r="X24" s="519"/>
      <c r="Y24" s="520"/>
      <c r="Z24" s="435" t="s">
        <v>153</v>
      </c>
      <c r="AA24" s="415"/>
      <c r="AB24" s="415"/>
      <c r="AC24" s="415"/>
      <c r="AD24" s="415"/>
      <c r="AE24" s="415"/>
      <c r="AF24" s="415"/>
      <c r="AG24" s="416"/>
      <c r="AH24" s="436">
        <v>117</v>
      </c>
      <c r="AI24" s="437"/>
      <c r="AJ24" s="437"/>
      <c r="AK24" s="437"/>
      <c r="AL24" s="476"/>
      <c r="AM24" s="436">
        <v>372294</v>
      </c>
      <c r="AN24" s="437"/>
      <c r="AO24" s="437"/>
      <c r="AP24" s="437"/>
      <c r="AQ24" s="437"/>
      <c r="AR24" s="476"/>
      <c r="AS24" s="436">
        <v>3182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7178382</v>
      </c>
      <c r="BO24" s="386"/>
      <c r="BP24" s="386"/>
      <c r="BQ24" s="386"/>
      <c r="BR24" s="386"/>
      <c r="BS24" s="386"/>
      <c r="BT24" s="386"/>
      <c r="BU24" s="387"/>
      <c r="BV24" s="385">
        <v>7117635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5472</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48822</v>
      </c>
      <c r="BO25" s="349"/>
      <c r="BP25" s="349"/>
      <c r="BQ25" s="349"/>
      <c r="BR25" s="349"/>
      <c r="BS25" s="349"/>
      <c r="BT25" s="349"/>
      <c r="BU25" s="350"/>
      <c r="BV25" s="348">
        <v>43093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5740</v>
      </c>
      <c r="R26" s="437"/>
      <c r="S26" s="437"/>
      <c r="T26" s="437"/>
      <c r="U26" s="437"/>
      <c r="V26" s="476"/>
      <c r="W26" s="531"/>
      <c r="X26" s="519"/>
      <c r="Y26" s="520"/>
      <c r="Z26" s="435" t="s">
        <v>159</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3050</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18267</v>
      </c>
      <c r="AN27" s="437"/>
      <c r="AO27" s="437"/>
      <c r="AP27" s="437"/>
      <c r="AQ27" s="437"/>
      <c r="AR27" s="476"/>
      <c r="AS27" s="436">
        <v>3653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398056</v>
      </c>
      <c r="BO27" s="555"/>
      <c r="BP27" s="555"/>
      <c r="BQ27" s="555"/>
      <c r="BR27" s="555"/>
      <c r="BS27" s="555"/>
      <c r="BT27" s="555"/>
      <c r="BU27" s="556"/>
      <c r="BV27" s="554">
        <v>397805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2520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1182287</v>
      </c>
      <c r="BO28" s="349"/>
      <c r="BP28" s="349"/>
      <c r="BQ28" s="349"/>
      <c r="BR28" s="349"/>
      <c r="BS28" s="349"/>
      <c r="BT28" s="349"/>
      <c r="BU28" s="350"/>
      <c r="BV28" s="348">
        <v>1133626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2290</v>
      </c>
      <c r="R29" s="437"/>
      <c r="S29" s="437"/>
      <c r="T29" s="437"/>
      <c r="U29" s="437"/>
      <c r="V29" s="476"/>
      <c r="W29" s="532"/>
      <c r="X29" s="533"/>
      <c r="Y29" s="534"/>
      <c r="Z29" s="435" t="s">
        <v>169</v>
      </c>
      <c r="AA29" s="415"/>
      <c r="AB29" s="415"/>
      <c r="AC29" s="415"/>
      <c r="AD29" s="415"/>
      <c r="AE29" s="415"/>
      <c r="AF29" s="415"/>
      <c r="AG29" s="416"/>
      <c r="AH29" s="436">
        <v>122</v>
      </c>
      <c r="AI29" s="437"/>
      <c r="AJ29" s="437"/>
      <c r="AK29" s="437"/>
      <c r="AL29" s="476"/>
      <c r="AM29" s="436">
        <v>390561</v>
      </c>
      <c r="AN29" s="437"/>
      <c r="AO29" s="437"/>
      <c r="AP29" s="437"/>
      <c r="AQ29" s="437"/>
      <c r="AR29" s="476"/>
      <c r="AS29" s="436">
        <v>3201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518770</v>
      </c>
      <c r="BO29" s="386"/>
      <c r="BP29" s="386"/>
      <c r="BQ29" s="386"/>
      <c r="BR29" s="386"/>
      <c r="BS29" s="386"/>
      <c r="BT29" s="386"/>
      <c r="BU29" s="387"/>
      <c r="BV29" s="385">
        <v>561309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1034183</v>
      </c>
      <c r="BO30" s="555"/>
      <c r="BP30" s="555"/>
      <c r="BQ30" s="555"/>
      <c r="BR30" s="555"/>
      <c r="BS30" s="555"/>
      <c r="BT30" s="555"/>
      <c r="BU30" s="556"/>
      <c r="BV30" s="554">
        <v>1012383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湧水町国民健康保険特別会計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湧水町水道事業</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湧水町土地開発公社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湧水町介護保険特別会計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伊佐湧水消防組合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湧水町後期高齢者医療特別会計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伊佐北姶良環境管理組合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伊佐北姶良火葬場管理組合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姶良・伊佐地区介護保険組合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鹿児島県後期高齢者医療広域連合（一般会計）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鹿児島県後期高齢者医療広域連合（特別会計）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大口地方卸売市場管理組合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931919</v>
      </c>
      <c r="S5" s="583"/>
      <c r="T5" s="583"/>
      <c r="U5" s="583"/>
      <c r="V5" s="583"/>
      <c r="W5" s="583"/>
      <c r="X5" s="583"/>
      <c r="Y5" s="584"/>
      <c r="Z5" s="585">
        <v>13</v>
      </c>
      <c r="AA5" s="585"/>
      <c r="AB5" s="585"/>
      <c r="AC5" s="585"/>
      <c r="AD5" s="586">
        <v>931919</v>
      </c>
      <c r="AE5" s="586"/>
      <c r="AF5" s="586"/>
      <c r="AG5" s="586"/>
      <c r="AH5" s="586"/>
      <c r="AI5" s="586"/>
      <c r="AJ5" s="586"/>
      <c r="AK5" s="586"/>
      <c r="AL5" s="587">
        <v>22.9</v>
      </c>
      <c r="AM5" s="588"/>
      <c r="AN5" s="588"/>
      <c r="AO5" s="589"/>
      <c r="AP5" s="579" t="s">
        <v>207</v>
      </c>
      <c r="AQ5" s="580"/>
      <c r="AR5" s="580"/>
      <c r="AS5" s="580"/>
      <c r="AT5" s="580"/>
      <c r="AU5" s="580"/>
      <c r="AV5" s="580"/>
      <c r="AW5" s="580"/>
      <c r="AX5" s="580"/>
      <c r="AY5" s="580"/>
      <c r="AZ5" s="580"/>
      <c r="BA5" s="580"/>
      <c r="BB5" s="580"/>
      <c r="BC5" s="580"/>
      <c r="BD5" s="580"/>
      <c r="BE5" s="580"/>
      <c r="BF5" s="581"/>
      <c r="BG5" s="593">
        <v>931650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69810</v>
      </c>
      <c r="S6" s="594"/>
      <c r="T6" s="594"/>
      <c r="U6" s="594"/>
      <c r="V6" s="594"/>
      <c r="W6" s="594"/>
      <c r="X6" s="594"/>
      <c r="Y6" s="595"/>
      <c r="Z6" s="596">
        <v>1</v>
      </c>
      <c r="AA6" s="596"/>
      <c r="AB6" s="596"/>
      <c r="AC6" s="596"/>
      <c r="AD6" s="597">
        <v>69810</v>
      </c>
      <c r="AE6" s="597"/>
      <c r="AF6" s="597"/>
      <c r="AG6" s="597"/>
      <c r="AH6" s="597"/>
      <c r="AI6" s="597"/>
      <c r="AJ6" s="597"/>
      <c r="AK6" s="597"/>
      <c r="AL6" s="598">
        <v>1.7</v>
      </c>
      <c r="AM6" s="599"/>
      <c r="AN6" s="599"/>
      <c r="AO6" s="600"/>
      <c r="AP6" s="590" t="s">
        <v>213</v>
      </c>
      <c r="AQ6" s="591"/>
      <c r="AR6" s="591"/>
      <c r="AS6" s="591"/>
      <c r="AT6" s="591"/>
      <c r="AU6" s="591"/>
      <c r="AV6" s="591"/>
      <c r="AW6" s="591"/>
      <c r="AX6" s="591"/>
      <c r="AY6" s="591"/>
      <c r="AZ6" s="591"/>
      <c r="BA6" s="591"/>
      <c r="BB6" s="591"/>
      <c r="BC6" s="591"/>
      <c r="BD6" s="591"/>
      <c r="BE6" s="591"/>
      <c r="BF6" s="592"/>
      <c r="BG6" s="593">
        <v>931650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84692</v>
      </c>
      <c r="CS6" s="594"/>
      <c r="CT6" s="594"/>
      <c r="CU6" s="594"/>
      <c r="CV6" s="594"/>
      <c r="CW6" s="594"/>
      <c r="CX6" s="594"/>
      <c r="CY6" s="595"/>
      <c r="CZ6" s="596">
        <v>1.3</v>
      </c>
      <c r="DA6" s="596"/>
      <c r="DB6" s="596"/>
      <c r="DC6" s="596"/>
      <c r="DD6" s="602" t="s">
        <v>208</v>
      </c>
      <c r="DE6" s="594"/>
      <c r="DF6" s="594"/>
      <c r="DG6" s="594"/>
      <c r="DH6" s="594"/>
      <c r="DI6" s="594"/>
      <c r="DJ6" s="594"/>
      <c r="DK6" s="594"/>
      <c r="DL6" s="594"/>
      <c r="DM6" s="594"/>
      <c r="DN6" s="594"/>
      <c r="DO6" s="594"/>
      <c r="DP6" s="595"/>
      <c r="DQ6" s="602">
        <v>84692</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1186</v>
      </c>
      <c r="S7" s="594"/>
      <c r="T7" s="594"/>
      <c r="U7" s="594"/>
      <c r="V7" s="594"/>
      <c r="W7" s="594"/>
      <c r="X7" s="594"/>
      <c r="Y7" s="595"/>
      <c r="Z7" s="596">
        <v>0</v>
      </c>
      <c r="AA7" s="596"/>
      <c r="AB7" s="596"/>
      <c r="AC7" s="596"/>
      <c r="AD7" s="597">
        <v>1186</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315685</v>
      </c>
      <c r="BH7" s="594"/>
      <c r="BI7" s="594"/>
      <c r="BJ7" s="594"/>
      <c r="BK7" s="594"/>
      <c r="BL7" s="594"/>
      <c r="BM7" s="594"/>
      <c r="BN7" s="595"/>
      <c r="BO7" s="596">
        <v>33.9</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882046</v>
      </c>
      <c r="CS7" s="594"/>
      <c r="CT7" s="594"/>
      <c r="CU7" s="594"/>
      <c r="CV7" s="594"/>
      <c r="CW7" s="594"/>
      <c r="CX7" s="594"/>
      <c r="CY7" s="595"/>
      <c r="CZ7" s="596">
        <v>13.2</v>
      </c>
      <c r="DA7" s="596"/>
      <c r="DB7" s="596"/>
      <c r="DC7" s="596"/>
      <c r="DD7" s="602">
        <v>72773</v>
      </c>
      <c r="DE7" s="594"/>
      <c r="DF7" s="594"/>
      <c r="DG7" s="594"/>
      <c r="DH7" s="594"/>
      <c r="DI7" s="594"/>
      <c r="DJ7" s="594"/>
      <c r="DK7" s="594"/>
      <c r="DL7" s="594"/>
      <c r="DM7" s="594"/>
      <c r="DN7" s="594"/>
      <c r="DO7" s="594"/>
      <c r="DP7" s="595"/>
      <c r="DQ7" s="602">
        <v>785615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3384</v>
      </c>
      <c r="S8" s="594"/>
      <c r="T8" s="594"/>
      <c r="U8" s="594"/>
      <c r="V8" s="594"/>
      <c r="W8" s="594"/>
      <c r="X8" s="594"/>
      <c r="Y8" s="595"/>
      <c r="Z8" s="596">
        <v>0</v>
      </c>
      <c r="AA8" s="596"/>
      <c r="AB8" s="596"/>
      <c r="AC8" s="596"/>
      <c r="AD8" s="597">
        <v>3384</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13452</v>
      </c>
      <c r="BH8" s="594"/>
      <c r="BI8" s="594"/>
      <c r="BJ8" s="594"/>
      <c r="BK8" s="594"/>
      <c r="BL8" s="594"/>
      <c r="BM8" s="594"/>
      <c r="BN8" s="595"/>
      <c r="BO8" s="596">
        <v>1.4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1911120</v>
      </c>
      <c r="CS8" s="594"/>
      <c r="CT8" s="594"/>
      <c r="CU8" s="594"/>
      <c r="CV8" s="594"/>
      <c r="CW8" s="594"/>
      <c r="CX8" s="594"/>
      <c r="CY8" s="595"/>
      <c r="CZ8" s="596">
        <v>28.5</v>
      </c>
      <c r="DA8" s="596"/>
      <c r="DB8" s="596"/>
      <c r="DC8" s="596"/>
      <c r="DD8" s="602">
        <v>13942</v>
      </c>
      <c r="DE8" s="594"/>
      <c r="DF8" s="594"/>
      <c r="DG8" s="594"/>
      <c r="DH8" s="594"/>
      <c r="DI8" s="594"/>
      <c r="DJ8" s="594"/>
      <c r="DK8" s="594"/>
      <c r="DL8" s="594"/>
      <c r="DM8" s="594"/>
      <c r="DN8" s="594"/>
      <c r="DO8" s="594"/>
      <c r="DP8" s="595"/>
      <c r="DQ8" s="602">
        <v>1078358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2312</v>
      </c>
      <c r="S9" s="594"/>
      <c r="T9" s="594"/>
      <c r="U9" s="594"/>
      <c r="V9" s="594"/>
      <c r="W9" s="594"/>
      <c r="X9" s="594"/>
      <c r="Y9" s="595"/>
      <c r="Z9" s="596">
        <v>0</v>
      </c>
      <c r="AA9" s="596"/>
      <c r="AB9" s="596"/>
      <c r="AC9" s="596"/>
      <c r="AD9" s="597">
        <v>2312</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238465</v>
      </c>
      <c r="BH9" s="594"/>
      <c r="BI9" s="594"/>
      <c r="BJ9" s="594"/>
      <c r="BK9" s="594"/>
      <c r="BL9" s="594"/>
      <c r="BM9" s="594"/>
      <c r="BN9" s="595"/>
      <c r="BO9" s="596">
        <v>25.6</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469496</v>
      </c>
      <c r="CS9" s="594"/>
      <c r="CT9" s="594"/>
      <c r="CU9" s="594"/>
      <c r="CV9" s="594"/>
      <c r="CW9" s="594"/>
      <c r="CX9" s="594"/>
      <c r="CY9" s="595"/>
      <c r="CZ9" s="596">
        <v>7</v>
      </c>
      <c r="DA9" s="596"/>
      <c r="DB9" s="596"/>
      <c r="DC9" s="596"/>
      <c r="DD9" s="602">
        <v>21138</v>
      </c>
      <c r="DE9" s="594"/>
      <c r="DF9" s="594"/>
      <c r="DG9" s="594"/>
      <c r="DH9" s="594"/>
      <c r="DI9" s="594"/>
      <c r="DJ9" s="594"/>
      <c r="DK9" s="594"/>
      <c r="DL9" s="594"/>
      <c r="DM9" s="594"/>
      <c r="DN9" s="594"/>
      <c r="DO9" s="594"/>
      <c r="DP9" s="595"/>
      <c r="DQ9" s="602">
        <v>443413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117764</v>
      </c>
      <c r="S10" s="594"/>
      <c r="T10" s="594"/>
      <c r="U10" s="594"/>
      <c r="V10" s="594"/>
      <c r="W10" s="594"/>
      <c r="X10" s="594"/>
      <c r="Y10" s="595"/>
      <c r="Z10" s="596">
        <v>1.6</v>
      </c>
      <c r="AA10" s="596"/>
      <c r="AB10" s="596"/>
      <c r="AC10" s="596"/>
      <c r="AD10" s="597">
        <v>117764</v>
      </c>
      <c r="AE10" s="597"/>
      <c r="AF10" s="597"/>
      <c r="AG10" s="597"/>
      <c r="AH10" s="597"/>
      <c r="AI10" s="597"/>
      <c r="AJ10" s="597"/>
      <c r="AK10" s="597"/>
      <c r="AL10" s="598">
        <v>2.9</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24769</v>
      </c>
      <c r="BH10" s="594"/>
      <c r="BI10" s="594"/>
      <c r="BJ10" s="594"/>
      <c r="BK10" s="594"/>
      <c r="BL10" s="594"/>
      <c r="BM10" s="594"/>
      <c r="BN10" s="595"/>
      <c r="BO10" s="596">
        <v>2.7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4873</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38999</v>
      </c>
      <c r="BH11" s="594"/>
      <c r="BI11" s="594"/>
      <c r="BJ11" s="594"/>
      <c r="BK11" s="594"/>
      <c r="BL11" s="594"/>
      <c r="BM11" s="594"/>
      <c r="BN11" s="595"/>
      <c r="BO11" s="596">
        <v>4.2</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456526</v>
      </c>
      <c r="CS11" s="594"/>
      <c r="CT11" s="594"/>
      <c r="CU11" s="594"/>
      <c r="CV11" s="594"/>
      <c r="CW11" s="594"/>
      <c r="CX11" s="594"/>
      <c r="CY11" s="595"/>
      <c r="CZ11" s="596">
        <v>6.8</v>
      </c>
      <c r="DA11" s="596"/>
      <c r="DB11" s="596"/>
      <c r="DC11" s="596"/>
      <c r="DD11" s="602">
        <v>203717</v>
      </c>
      <c r="DE11" s="594"/>
      <c r="DF11" s="594"/>
      <c r="DG11" s="594"/>
      <c r="DH11" s="594"/>
      <c r="DI11" s="594"/>
      <c r="DJ11" s="594"/>
      <c r="DK11" s="594"/>
      <c r="DL11" s="594"/>
      <c r="DM11" s="594"/>
      <c r="DN11" s="594"/>
      <c r="DO11" s="594"/>
      <c r="DP11" s="595"/>
      <c r="DQ11" s="602">
        <v>241742</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522179</v>
      </c>
      <c r="BH12" s="594"/>
      <c r="BI12" s="594"/>
      <c r="BJ12" s="594"/>
      <c r="BK12" s="594"/>
      <c r="BL12" s="594"/>
      <c r="BM12" s="594"/>
      <c r="BN12" s="595"/>
      <c r="BO12" s="596">
        <v>56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85946</v>
      </c>
      <c r="CS12" s="594"/>
      <c r="CT12" s="594"/>
      <c r="CU12" s="594"/>
      <c r="CV12" s="594"/>
      <c r="CW12" s="594"/>
      <c r="CX12" s="594"/>
      <c r="CY12" s="595"/>
      <c r="CZ12" s="596">
        <v>1.3</v>
      </c>
      <c r="DA12" s="596"/>
      <c r="DB12" s="596"/>
      <c r="DC12" s="596"/>
      <c r="DD12" s="602">
        <v>15958</v>
      </c>
      <c r="DE12" s="594"/>
      <c r="DF12" s="594"/>
      <c r="DG12" s="594"/>
      <c r="DH12" s="594"/>
      <c r="DI12" s="594"/>
      <c r="DJ12" s="594"/>
      <c r="DK12" s="594"/>
      <c r="DL12" s="594"/>
      <c r="DM12" s="594"/>
      <c r="DN12" s="594"/>
      <c r="DO12" s="594"/>
      <c r="DP12" s="595"/>
      <c r="DQ12" s="602">
        <v>78278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4681</v>
      </c>
      <c r="S13" s="594"/>
      <c r="T13" s="594"/>
      <c r="U13" s="594"/>
      <c r="V13" s="594"/>
      <c r="W13" s="594"/>
      <c r="X13" s="594"/>
      <c r="Y13" s="595"/>
      <c r="Z13" s="596">
        <v>0.1</v>
      </c>
      <c r="AA13" s="596"/>
      <c r="AB13" s="596"/>
      <c r="AC13" s="596"/>
      <c r="AD13" s="597">
        <v>4681</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510022</v>
      </c>
      <c r="BH13" s="594"/>
      <c r="BI13" s="594"/>
      <c r="BJ13" s="594"/>
      <c r="BK13" s="594"/>
      <c r="BL13" s="594"/>
      <c r="BM13" s="594"/>
      <c r="BN13" s="595"/>
      <c r="BO13" s="596">
        <v>54.7</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832511</v>
      </c>
      <c r="CS13" s="594"/>
      <c r="CT13" s="594"/>
      <c r="CU13" s="594"/>
      <c r="CV13" s="594"/>
      <c r="CW13" s="594"/>
      <c r="CX13" s="594"/>
      <c r="CY13" s="595"/>
      <c r="CZ13" s="596">
        <v>12.4</v>
      </c>
      <c r="DA13" s="596"/>
      <c r="DB13" s="596"/>
      <c r="DC13" s="596"/>
      <c r="DD13" s="602">
        <v>676151</v>
      </c>
      <c r="DE13" s="594"/>
      <c r="DF13" s="594"/>
      <c r="DG13" s="594"/>
      <c r="DH13" s="594"/>
      <c r="DI13" s="594"/>
      <c r="DJ13" s="594"/>
      <c r="DK13" s="594"/>
      <c r="DL13" s="594"/>
      <c r="DM13" s="594"/>
      <c r="DN13" s="594"/>
      <c r="DO13" s="594"/>
      <c r="DP13" s="595"/>
      <c r="DQ13" s="602">
        <v>388349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34230</v>
      </c>
      <c r="BH14" s="594"/>
      <c r="BI14" s="594"/>
      <c r="BJ14" s="594"/>
      <c r="BK14" s="594"/>
      <c r="BL14" s="594"/>
      <c r="BM14" s="594"/>
      <c r="BN14" s="595"/>
      <c r="BO14" s="596">
        <v>3.7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469546</v>
      </c>
      <c r="CS14" s="594"/>
      <c r="CT14" s="594"/>
      <c r="CU14" s="594"/>
      <c r="CV14" s="594"/>
      <c r="CW14" s="594"/>
      <c r="CX14" s="594"/>
      <c r="CY14" s="595"/>
      <c r="CZ14" s="596">
        <v>7</v>
      </c>
      <c r="DA14" s="596"/>
      <c r="DB14" s="596"/>
      <c r="DC14" s="596"/>
      <c r="DD14" s="602">
        <v>41516</v>
      </c>
      <c r="DE14" s="594"/>
      <c r="DF14" s="594"/>
      <c r="DG14" s="594"/>
      <c r="DH14" s="594"/>
      <c r="DI14" s="594"/>
      <c r="DJ14" s="594"/>
      <c r="DK14" s="594"/>
      <c r="DL14" s="594"/>
      <c r="DM14" s="594"/>
      <c r="DN14" s="594"/>
      <c r="DO14" s="594"/>
      <c r="DP14" s="595"/>
      <c r="DQ14" s="602">
        <v>305815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2210</v>
      </c>
      <c r="S15" s="594"/>
      <c r="T15" s="594"/>
      <c r="U15" s="594"/>
      <c r="V15" s="594"/>
      <c r="W15" s="594"/>
      <c r="X15" s="594"/>
      <c r="Y15" s="595"/>
      <c r="Z15" s="596">
        <v>0</v>
      </c>
      <c r="AA15" s="596"/>
      <c r="AB15" s="596"/>
      <c r="AC15" s="596"/>
      <c r="AD15" s="597">
        <v>2210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59556</v>
      </c>
      <c r="BH15" s="594"/>
      <c r="BI15" s="594"/>
      <c r="BJ15" s="594"/>
      <c r="BK15" s="594"/>
      <c r="BL15" s="594"/>
      <c r="BM15" s="594"/>
      <c r="BN15" s="595"/>
      <c r="BO15" s="596">
        <v>6.4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626876</v>
      </c>
      <c r="CS15" s="594"/>
      <c r="CT15" s="594"/>
      <c r="CU15" s="594"/>
      <c r="CV15" s="594"/>
      <c r="CW15" s="594"/>
      <c r="CX15" s="594"/>
      <c r="CY15" s="595"/>
      <c r="CZ15" s="596">
        <v>9.4</v>
      </c>
      <c r="DA15" s="596"/>
      <c r="DB15" s="596"/>
      <c r="DC15" s="596"/>
      <c r="DD15" s="602">
        <v>191368</v>
      </c>
      <c r="DE15" s="594"/>
      <c r="DF15" s="594"/>
      <c r="DG15" s="594"/>
      <c r="DH15" s="594"/>
      <c r="DI15" s="594"/>
      <c r="DJ15" s="594"/>
      <c r="DK15" s="594"/>
      <c r="DL15" s="594"/>
      <c r="DM15" s="594"/>
      <c r="DN15" s="594"/>
      <c r="DO15" s="594"/>
      <c r="DP15" s="595"/>
      <c r="DQ15" s="602">
        <v>483028</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3247286</v>
      </c>
      <c r="S16" s="594"/>
      <c r="T16" s="594"/>
      <c r="U16" s="594"/>
      <c r="V16" s="594"/>
      <c r="W16" s="594"/>
      <c r="X16" s="594"/>
      <c r="Y16" s="595"/>
      <c r="Z16" s="596">
        <v>45.4</v>
      </c>
      <c r="AA16" s="596"/>
      <c r="AB16" s="596"/>
      <c r="AC16" s="596"/>
      <c r="AD16" s="597">
        <v>2902248</v>
      </c>
      <c r="AE16" s="597"/>
      <c r="AF16" s="597"/>
      <c r="AG16" s="597"/>
      <c r="AH16" s="597"/>
      <c r="AI16" s="597"/>
      <c r="AJ16" s="597"/>
      <c r="AK16" s="597"/>
      <c r="AL16" s="598">
        <v>71.3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27205</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7886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2902248</v>
      </c>
      <c r="S17" s="594"/>
      <c r="T17" s="594"/>
      <c r="U17" s="594"/>
      <c r="V17" s="594"/>
      <c r="W17" s="594"/>
      <c r="X17" s="594"/>
      <c r="Y17" s="595"/>
      <c r="Z17" s="596">
        <v>40.6</v>
      </c>
      <c r="AA17" s="596"/>
      <c r="AB17" s="596"/>
      <c r="AC17" s="596"/>
      <c r="AD17" s="597">
        <v>2902248</v>
      </c>
      <c r="AE17" s="597"/>
      <c r="AF17" s="597"/>
      <c r="AG17" s="597"/>
      <c r="AH17" s="597"/>
      <c r="AI17" s="597"/>
      <c r="AJ17" s="597"/>
      <c r="AK17" s="597"/>
      <c r="AL17" s="598">
        <v>71.3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851927</v>
      </c>
      <c r="CS17" s="594"/>
      <c r="CT17" s="594"/>
      <c r="CU17" s="594"/>
      <c r="CV17" s="594"/>
      <c r="CW17" s="594"/>
      <c r="CX17" s="594"/>
      <c r="CY17" s="595"/>
      <c r="CZ17" s="596">
        <v>12.7</v>
      </c>
      <c r="DA17" s="596"/>
      <c r="DB17" s="596"/>
      <c r="DC17" s="596"/>
      <c r="DD17" s="602" t="s">
        <v>220</v>
      </c>
      <c r="DE17" s="594"/>
      <c r="DF17" s="594"/>
      <c r="DG17" s="594"/>
      <c r="DH17" s="594"/>
      <c r="DI17" s="594"/>
      <c r="DJ17" s="594"/>
      <c r="DK17" s="594"/>
      <c r="DL17" s="594"/>
      <c r="DM17" s="594"/>
      <c r="DN17" s="594"/>
      <c r="DO17" s="594"/>
      <c r="DP17" s="595"/>
      <c r="DQ17" s="602">
        <v>796074</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345038</v>
      </c>
      <c r="S18" s="594"/>
      <c r="T18" s="594"/>
      <c r="U18" s="594"/>
      <c r="V18" s="594"/>
      <c r="W18" s="594"/>
      <c r="X18" s="594"/>
      <c r="Y18" s="595"/>
      <c r="Z18" s="596">
        <v>4.8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269</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4380552</v>
      </c>
      <c r="S20" s="594"/>
      <c r="T20" s="594"/>
      <c r="U20" s="594"/>
      <c r="V20" s="594"/>
      <c r="W20" s="594"/>
      <c r="X20" s="594"/>
      <c r="Y20" s="595"/>
      <c r="Z20" s="596">
        <v>61.2</v>
      </c>
      <c r="AA20" s="596"/>
      <c r="AB20" s="596"/>
      <c r="AC20" s="596"/>
      <c r="AD20" s="597">
        <v>4035514</v>
      </c>
      <c r="AE20" s="597"/>
      <c r="AF20" s="597"/>
      <c r="AG20" s="597"/>
      <c r="AH20" s="597"/>
      <c r="AI20" s="597"/>
      <c r="AJ20" s="597"/>
      <c r="AK20" s="597"/>
      <c r="AL20" s="598">
        <v>99.1</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269</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6702764</v>
      </c>
      <c r="CS20" s="594"/>
      <c r="CT20" s="594"/>
      <c r="CU20" s="594"/>
      <c r="CV20" s="594"/>
      <c r="CW20" s="594"/>
      <c r="CX20" s="594"/>
      <c r="CY20" s="595"/>
      <c r="CZ20" s="596">
        <v>100</v>
      </c>
      <c r="DA20" s="596"/>
      <c r="DB20" s="596"/>
      <c r="DC20" s="596"/>
      <c r="DD20" s="602">
        <v>1236563</v>
      </c>
      <c r="DE20" s="594"/>
      <c r="DF20" s="594"/>
      <c r="DG20" s="594"/>
      <c r="DH20" s="594"/>
      <c r="DI20" s="594"/>
      <c r="DJ20" s="594"/>
      <c r="DK20" s="594"/>
      <c r="DL20" s="594"/>
      <c r="DM20" s="594"/>
      <c r="DN20" s="594"/>
      <c r="DO20" s="594"/>
      <c r="DP20" s="595"/>
      <c r="DQ20" s="602">
        <v>4693250</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1704</v>
      </c>
      <c r="S21" s="594"/>
      <c r="T21" s="594"/>
      <c r="U21" s="594"/>
      <c r="V21" s="594"/>
      <c r="W21" s="594"/>
      <c r="X21" s="594"/>
      <c r="Y21" s="595"/>
      <c r="Z21" s="596">
        <v>0</v>
      </c>
      <c r="AA21" s="596"/>
      <c r="AB21" s="596"/>
      <c r="AC21" s="596"/>
      <c r="AD21" s="597">
        <v>1704</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269</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55869</v>
      </c>
      <c r="S22" s="594"/>
      <c r="T22" s="594"/>
      <c r="U22" s="594"/>
      <c r="V22" s="594"/>
      <c r="W22" s="594"/>
      <c r="X22" s="594"/>
      <c r="Y22" s="595"/>
      <c r="Z22" s="596">
        <v>0.8</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139241</v>
      </c>
      <c r="S23" s="594"/>
      <c r="T23" s="594"/>
      <c r="U23" s="594"/>
      <c r="V23" s="594"/>
      <c r="W23" s="594"/>
      <c r="X23" s="594"/>
      <c r="Y23" s="595"/>
      <c r="Z23" s="596">
        <v>1.9</v>
      </c>
      <c r="AA23" s="596"/>
      <c r="AB23" s="596"/>
      <c r="AC23" s="596"/>
      <c r="AD23" s="597">
        <v>1688</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6874</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2866143</v>
      </c>
      <c r="CS24" s="583"/>
      <c r="CT24" s="583"/>
      <c r="CU24" s="583"/>
      <c r="CV24" s="583"/>
      <c r="CW24" s="583"/>
      <c r="CX24" s="583"/>
      <c r="CY24" s="584"/>
      <c r="CZ24" s="620">
        <v>42.8</v>
      </c>
      <c r="DA24" s="621"/>
      <c r="DB24" s="621"/>
      <c r="DC24" s="622"/>
      <c r="DD24" s="619">
        <v>2138108</v>
      </c>
      <c r="DE24" s="583"/>
      <c r="DF24" s="583"/>
      <c r="DG24" s="583"/>
      <c r="DH24" s="583"/>
      <c r="DI24" s="583"/>
      <c r="DJ24" s="583"/>
      <c r="DK24" s="584"/>
      <c r="DL24" s="619">
        <v>2122984</v>
      </c>
      <c r="DM24" s="583"/>
      <c r="DN24" s="583"/>
      <c r="DO24" s="583"/>
      <c r="DP24" s="583"/>
      <c r="DQ24" s="583"/>
      <c r="DR24" s="583"/>
      <c r="DS24" s="583"/>
      <c r="DT24" s="583"/>
      <c r="DU24" s="583"/>
      <c r="DV24" s="584"/>
      <c r="DW24" s="587">
        <v>49.4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725672</v>
      </c>
      <c r="S25" s="594"/>
      <c r="T25" s="594"/>
      <c r="U25" s="594"/>
      <c r="V25" s="594"/>
      <c r="W25" s="594"/>
      <c r="X25" s="594"/>
      <c r="Y25" s="595"/>
      <c r="Z25" s="596">
        <v>10.1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1120473</v>
      </c>
      <c r="CS25" s="625"/>
      <c r="CT25" s="625"/>
      <c r="CU25" s="625"/>
      <c r="CV25" s="625"/>
      <c r="CW25" s="625"/>
      <c r="CX25" s="625"/>
      <c r="CY25" s="626"/>
      <c r="CZ25" s="627">
        <v>16.7</v>
      </c>
      <c r="DA25" s="628"/>
      <c r="DB25" s="628"/>
      <c r="DC25" s="629"/>
      <c r="DD25" s="602">
        <v>1097743</v>
      </c>
      <c r="DE25" s="625"/>
      <c r="DF25" s="625"/>
      <c r="DG25" s="625"/>
      <c r="DH25" s="625"/>
      <c r="DI25" s="625"/>
      <c r="DJ25" s="625"/>
      <c r="DK25" s="626"/>
      <c r="DL25" s="602">
        <v>1082619</v>
      </c>
      <c r="DM25" s="625"/>
      <c r="DN25" s="625"/>
      <c r="DO25" s="625"/>
      <c r="DP25" s="625"/>
      <c r="DQ25" s="625"/>
      <c r="DR25" s="625"/>
      <c r="DS25" s="625"/>
      <c r="DT25" s="625"/>
      <c r="DU25" s="625"/>
      <c r="DV25" s="626"/>
      <c r="DW25" s="598">
        <v>25.2</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3067</v>
      </c>
      <c r="S26" s="594"/>
      <c r="T26" s="594"/>
      <c r="U26" s="594"/>
      <c r="V26" s="594"/>
      <c r="W26" s="594"/>
      <c r="X26" s="594"/>
      <c r="Y26" s="595"/>
      <c r="Z26" s="596">
        <v>0</v>
      </c>
      <c r="AA26" s="596"/>
      <c r="AB26" s="596"/>
      <c r="AC26" s="596"/>
      <c r="AD26" s="597">
        <v>3067</v>
      </c>
      <c r="AE26" s="597"/>
      <c r="AF26" s="597"/>
      <c r="AG26" s="597"/>
      <c r="AH26" s="597"/>
      <c r="AI26" s="597"/>
      <c r="AJ26" s="597"/>
      <c r="AK26" s="597"/>
      <c r="AL26" s="598">
        <v>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655369</v>
      </c>
      <c r="CS26" s="594"/>
      <c r="CT26" s="594"/>
      <c r="CU26" s="594"/>
      <c r="CV26" s="594"/>
      <c r="CW26" s="594"/>
      <c r="CX26" s="594"/>
      <c r="CY26" s="595"/>
      <c r="CZ26" s="627">
        <v>9.8000000000000007</v>
      </c>
      <c r="DA26" s="628"/>
      <c r="DB26" s="628"/>
      <c r="DC26" s="629"/>
      <c r="DD26" s="602">
        <v>643034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518274</v>
      </c>
      <c r="S27" s="594"/>
      <c r="T27" s="594"/>
      <c r="U27" s="594"/>
      <c r="V27" s="594"/>
      <c r="W27" s="594"/>
      <c r="X27" s="594"/>
      <c r="Y27" s="595"/>
      <c r="Z27" s="596">
        <v>7.2</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931919</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893743</v>
      </c>
      <c r="CS27" s="625"/>
      <c r="CT27" s="625"/>
      <c r="CU27" s="625"/>
      <c r="CV27" s="625"/>
      <c r="CW27" s="625"/>
      <c r="CX27" s="625"/>
      <c r="CY27" s="626"/>
      <c r="CZ27" s="627">
        <v>13.3</v>
      </c>
      <c r="DA27" s="628"/>
      <c r="DB27" s="628"/>
      <c r="DC27" s="629"/>
      <c r="DD27" s="602">
        <v>244291</v>
      </c>
      <c r="DE27" s="625"/>
      <c r="DF27" s="625"/>
      <c r="DG27" s="625"/>
      <c r="DH27" s="625"/>
      <c r="DI27" s="625"/>
      <c r="DJ27" s="625"/>
      <c r="DK27" s="626"/>
      <c r="DL27" s="602">
        <v>244291</v>
      </c>
      <c r="DM27" s="625"/>
      <c r="DN27" s="625"/>
      <c r="DO27" s="625"/>
      <c r="DP27" s="625"/>
      <c r="DQ27" s="625"/>
      <c r="DR27" s="625"/>
      <c r="DS27" s="625"/>
      <c r="DT27" s="625"/>
      <c r="DU27" s="625"/>
      <c r="DV27" s="626"/>
      <c r="DW27" s="598">
        <v>5.7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33823</v>
      </c>
      <c r="S28" s="594"/>
      <c r="T28" s="594"/>
      <c r="U28" s="594"/>
      <c r="V28" s="594"/>
      <c r="W28" s="594"/>
      <c r="X28" s="594"/>
      <c r="Y28" s="595"/>
      <c r="Z28" s="596">
        <v>0.5</v>
      </c>
      <c r="AA28" s="596"/>
      <c r="AB28" s="596"/>
      <c r="AC28" s="596"/>
      <c r="AD28" s="597">
        <v>29227</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851927</v>
      </c>
      <c r="CS28" s="594"/>
      <c r="CT28" s="594"/>
      <c r="CU28" s="594"/>
      <c r="CV28" s="594"/>
      <c r="CW28" s="594"/>
      <c r="CX28" s="594"/>
      <c r="CY28" s="595"/>
      <c r="CZ28" s="627">
        <v>12.7</v>
      </c>
      <c r="DA28" s="628"/>
      <c r="DB28" s="628"/>
      <c r="DC28" s="629"/>
      <c r="DD28" s="602">
        <v>796074</v>
      </c>
      <c r="DE28" s="594"/>
      <c r="DF28" s="594"/>
      <c r="DG28" s="594"/>
      <c r="DH28" s="594"/>
      <c r="DI28" s="594"/>
      <c r="DJ28" s="594"/>
      <c r="DK28" s="595"/>
      <c r="DL28" s="602">
        <v>796074</v>
      </c>
      <c r="DM28" s="594"/>
      <c r="DN28" s="594"/>
      <c r="DO28" s="594"/>
      <c r="DP28" s="594"/>
      <c r="DQ28" s="594"/>
      <c r="DR28" s="594"/>
      <c r="DS28" s="594"/>
      <c r="DT28" s="594"/>
      <c r="DU28" s="594"/>
      <c r="DV28" s="595"/>
      <c r="DW28" s="598">
        <v>18.5</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8319</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851927</v>
      </c>
      <c r="CS29" s="625"/>
      <c r="CT29" s="625"/>
      <c r="CU29" s="625"/>
      <c r="CV29" s="625"/>
      <c r="CW29" s="625"/>
      <c r="CX29" s="625"/>
      <c r="CY29" s="626"/>
      <c r="CZ29" s="627">
        <v>12.7</v>
      </c>
      <c r="DA29" s="628"/>
      <c r="DB29" s="628"/>
      <c r="DC29" s="629"/>
      <c r="DD29" s="602">
        <v>796074</v>
      </c>
      <c r="DE29" s="625"/>
      <c r="DF29" s="625"/>
      <c r="DG29" s="625"/>
      <c r="DH29" s="625"/>
      <c r="DI29" s="625"/>
      <c r="DJ29" s="625"/>
      <c r="DK29" s="626"/>
      <c r="DL29" s="602">
        <v>796074</v>
      </c>
      <c r="DM29" s="625"/>
      <c r="DN29" s="625"/>
      <c r="DO29" s="625"/>
      <c r="DP29" s="625"/>
      <c r="DQ29" s="625"/>
      <c r="DR29" s="625"/>
      <c r="DS29" s="625"/>
      <c r="DT29" s="625"/>
      <c r="DU29" s="625"/>
      <c r="DV29" s="626"/>
      <c r="DW29" s="598">
        <v>18.5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166704</v>
      </c>
      <c r="S30" s="594"/>
      <c r="T30" s="594"/>
      <c r="U30" s="594"/>
      <c r="V30" s="594"/>
      <c r="W30" s="594"/>
      <c r="X30" s="594"/>
      <c r="Y30" s="595"/>
      <c r="Z30" s="596">
        <v>2.2999999999999998</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98.6</v>
      </c>
      <c r="BH30" s="652"/>
      <c r="BI30" s="652"/>
      <c r="BJ30" s="652"/>
      <c r="BK30" s="652"/>
      <c r="BL30" s="652"/>
      <c r="BM30" s="588">
        <v>91.9</v>
      </c>
      <c r="BN30" s="652"/>
      <c r="BO30" s="652"/>
      <c r="BP30" s="652"/>
      <c r="BQ30" s="653"/>
      <c r="BR30" s="651">
        <v>98.5</v>
      </c>
      <c r="BS30" s="652"/>
      <c r="BT30" s="652"/>
      <c r="BU30" s="652"/>
      <c r="BV30" s="652"/>
      <c r="BW30" s="652"/>
      <c r="BX30" s="588">
        <v>90.6</v>
      </c>
      <c r="BY30" s="652"/>
      <c r="BZ30" s="652"/>
      <c r="CA30" s="652"/>
      <c r="CB30" s="653"/>
      <c r="CD30" s="656"/>
      <c r="CE30" s="657"/>
      <c r="CF30" s="607" t="s">
        <v>292</v>
      </c>
      <c r="CG30" s="608"/>
      <c r="CH30" s="608"/>
      <c r="CI30" s="608"/>
      <c r="CJ30" s="608"/>
      <c r="CK30" s="608"/>
      <c r="CL30" s="608"/>
      <c r="CM30" s="608"/>
      <c r="CN30" s="608"/>
      <c r="CO30" s="608"/>
      <c r="CP30" s="608"/>
      <c r="CQ30" s="609"/>
      <c r="CR30" s="593">
        <v>741870</v>
      </c>
      <c r="CS30" s="594"/>
      <c r="CT30" s="594"/>
      <c r="CU30" s="594"/>
      <c r="CV30" s="594"/>
      <c r="CW30" s="594"/>
      <c r="CX30" s="594"/>
      <c r="CY30" s="595"/>
      <c r="CZ30" s="627">
        <v>11.1</v>
      </c>
      <c r="DA30" s="628"/>
      <c r="DB30" s="628"/>
      <c r="DC30" s="629"/>
      <c r="DD30" s="602">
        <v>690842</v>
      </c>
      <c r="DE30" s="594"/>
      <c r="DF30" s="594"/>
      <c r="DG30" s="594"/>
      <c r="DH30" s="594"/>
      <c r="DI30" s="594"/>
      <c r="DJ30" s="594"/>
      <c r="DK30" s="595"/>
      <c r="DL30" s="602">
        <v>690842</v>
      </c>
      <c r="DM30" s="594"/>
      <c r="DN30" s="594"/>
      <c r="DO30" s="594"/>
      <c r="DP30" s="594"/>
      <c r="DQ30" s="594"/>
      <c r="DR30" s="594"/>
      <c r="DS30" s="594"/>
      <c r="DT30" s="594"/>
      <c r="DU30" s="594"/>
      <c r="DV30" s="595"/>
      <c r="DW30" s="598">
        <v>16.100000000000001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376430</v>
      </c>
      <c r="S31" s="594"/>
      <c r="T31" s="594"/>
      <c r="U31" s="594"/>
      <c r="V31" s="594"/>
      <c r="W31" s="594"/>
      <c r="X31" s="594"/>
      <c r="Y31" s="595"/>
      <c r="Z31" s="596">
        <v>5.3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94.6</v>
      </c>
      <c r="BN31" s="649"/>
      <c r="BO31" s="649"/>
      <c r="BP31" s="649"/>
      <c r="BQ31" s="650"/>
      <c r="BR31" s="648">
        <v>98.4</v>
      </c>
      <c r="BS31" s="625"/>
      <c r="BT31" s="625"/>
      <c r="BU31" s="625"/>
      <c r="BV31" s="625"/>
      <c r="BW31" s="625"/>
      <c r="BX31" s="599">
        <v>93.4</v>
      </c>
      <c r="BY31" s="649"/>
      <c r="BZ31" s="649"/>
      <c r="CA31" s="649"/>
      <c r="CB31" s="650"/>
      <c r="CD31" s="656"/>
      <c r="CE31" s="657"/>
      <c r="CF31" s="607" t="s">
        <v>296</v>
      </c>
      <c r="CG31" s="608"/>
      <c r="CH31" s="608"/>
      <c r="CI31" s="608"/>
      <c r="CJ31" s="608"/>
      <c r="CK31" s="608"/>
      <c r="CL31" s="608"/>
      <c r="CM31" s="608"/>
      <c r="CN31" s="608"/>
      <c r="CO31" s="608"/>
      <c r="CP31" s="608"/>
      <c r="CQ31" s="609"/>
      <c r="CR31" s="593">
        <v>110057</v>
      </c>
      <c r="CS31" s="625"/>
      <c r="CT31" s="625"/>
      <c r="CU31" s="625"/>
      <c r="CV31" s="625"/>
      <c r="CW31" s="625"/>
      <c r="CX31" s="625"/>
      <c r="CY31" s="626"/>
      <c r="CZ31" s="627">
        <v>1.6</v>
      </c>
      <c r="DA31" s="628"/>
      <c r="DB31" s="628"/>
      <c r="DC31" s="629"/>
      <c r="DD31" s="602">
        <v>105232</v>
      </c>
      <c r="DE31" s="625"/>
      <c r="DF31" s="625"/>
      <c r="DG31" s="625"/>
      <c r="DH31" s="625"/>
      <c r="DI31" s="625"/>
      <c r="DJ31" s="625"/>
      <c r="DK31" s="626"/>
      <c r="DL31" s="602">
        <v>105232</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70372</v>
      </c>
      <c r="S32" s="594"/>
      <c r="T32" s="594"/>
      <c r="U32" s="594"/>
      <c r="V32" s="594"/>
      <c r="W32" s="594"/>
      <c r="X32" s="594"/>
      <c r="Y32" s="595"/>
      <c r="Z32" s="596">
        <v>1</v>
      </c>
      <c r="AA32" s="596"/>
      <c r="AB32" s="596"/>
      <c r="AC32" s="596"/>
      <c r="AD32" s="597">
        <v>322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89.5</v>
      </c>
      <c r="BN32" s="661"/>
      <c r="BO32" s="661"/>
      <c r="BP32" s="661"/>
      <c r="BQ32" s="663"/>
      <c r="BR32" s="660">
        <v>98.4</v>
      </c>
      <c r="BS32" s="661"/>
      <c r="BT32" s="661"/>
      <c r="BU32" s="661"/>
      <c r="BV32" s="661"/>
      <c r="BW32" s="661"/>
      <c r="BX32" s="662">
        <v>87.9</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665913</v>
      </c>
      <c r="S33" s="594"/>
      <c r="T33" s="594"/>
      <c r="U33" s="594"/>
      <c r="V33" s="594"/>
      <c r="W33" s="594"/>
      <c r="X33" s="594"/>
      <c r="Y33" s="595"/>
      <c r="Z33" s="596">
        <v>9.3000000000000007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2572853</v>
      </c>
      <c r="CS33" s="625"/>
      <c r="CT33" s="625"/>
      <c r="CU33" s="625"/>
      <c r="CV33" s="625"/>
      <c r="CW33" s="625"/>
      <c r="CX33" s="625"/>
      <c r="CY33" s="626"/>
      <c r="CZ33" s="627">
        <v>38.4</v>
      </c>
      <c r="DA33" s="628"/>
      <c r="DB33" s="628"/>
      <c r="DC33" s="629"/>
      <c r="DD33" s="602">
        <v>2065977</v>
      </c>
      <c r="DE33" s="625"/>
      <c r="DF33" s="625"/>
      <c r="DG33" s="625"/>
      <c r="DH33" s="625"/>
      <c r="DI33" s="625"/>
      <c r="DJ33" s="625"/>
      <c r="DK33" s="626"/>
      <c r="DL33" s="602">
        <v>1678704</v>
      </c>
      <c r="DM33" s="625"/>
      <c r="DN33" s="625"/>
      <c r="DO33" s="625"/>
      <c r="DP33" s="625"/>
      <c r="DQ33" s="625"/>
      <c r="DR33" s="625"/>
      <c r="DS33" s="625"/>
      <c r="DT33" s="625"/>
      <c r="DU33" s="625"/>
      <c r="DV33" s="626"/>
      <c r="DW33" s="598">
        <v>39.1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723415</v>
      </c>
      <c r="CS34" s="594"/>
      <c r="CT34" s="594"/>
      <c r="CU34" s="594"/>
      <c r="CV34" s="594"/>
      <c r="CW34" s="594"/>
      <c r="CX34" s="594"/>
      <c r="CY34" s="595"/>
      <c r="CZ34" s="627">
        <v>10.8</v>
      </c>
      <c r="DA34" s="628"/>
      <c r="DB34" s="628"/>
      <c r="DC34" s="629"/>
      <c r="DD34" s="602">
        <v>583794</v>
      </c>
      <c r="DE34" s="594"/>
      <c r="DF34" s="594"/>
      <c r="DG34" s="594"/>
      <c r="DH34" s="594"/>
      <c r="DI34" s="594"/>
      <c r="DJ34" s="594"/>
      <c r="DK34" s="595"/>
      <c r="DL34" s="602">
        <v>537651</v>
      </c>
      <c r="DM34" s="594"/>
      <c r="DN34" s="594"/>
      <c r="DO34" s="594"/>
      <c r="DP34" s="594"/>
      <c r="DQ34" s="594"/>
      <c r="DR34" s="594"/>
      <c r="DS34" s="594"/>
      <c r="DT34" s="594"/>
      <c r="DU34" s="594"/>
      <c r="DV34" s="595"/>
      <c r="DW34" s="598">
        <v>12.5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226513</v>
      </c>
      <c r="S35" s="594"/>
      <c r="T35" s="594"/>
      <c r="U35" s="594"/>
      <c r="V35" s="594"/>
      <c r="W35" s="594"/>
      <c r="X35" s="594"/>
      <c r="Y35" s="595"/>
      <c r="Z35" s="596">
        <v>3.2</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672812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5400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59913</v>
      </c>
      <c r="CS35" s="625"/>
      <c r="CT35" s="625"/>
      <c r="CU35" s="625"/>
      <c r="CV35" s="625"/>
      <c r="CW35" s="625"/>
      <c r="CX35" s="625"/>
      <c r="CY35" s="626"/>
      <c r="CZ35" s="627">
        <v>0.9</v>
      </c>
      <c r="DA35" s="628"/>
      <c r="DB35" s="628"/>
      <c r="DC35" s="629"/>
      <c r="DD35" s="602">
        <v>41432</v>
      </c>
      <c r="DE35" s="625"/>
      <c r="DF35" s="625"/>
      <c r="DG35" s="625"/>
      <c r="DH35" s="625"/>
      <c r="DI35" s="625"/>
      <c r="DJ35" s="625"/>
      <c r="DK35" s="626"/>
      <c r="DL35" s="602">
        <v>41367</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7152814</v>
      </c>
      <c r="S36" s="666"/>
      <c r="T36" s="666"/>
      <c r="U36" s="666"/>
      <c r="V36" s="666"/>
      <c r="W36" s="666"/>
      <c r="X36" s="666"/>
      <c r="Y36" s="667"/>
      <c r="Z36" s="668">
        <v>100</v>
      </c>
      <c r="AA36" s="668"/>
      <c r="AB36" s="668"/>
      <c r="AC36" s="668"/>
      <c r="AD36" s="669">
        <v>4071522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61614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-22236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987693</v>
      </c>
      <c r="CS36" s="594"/>
      <c r="CT36" s="594"/>
      <c r="CU36" s="594"/>
      <c r="CV36" s="594"/>
      <c r="CW36" s="594"/>
      <c r="CX36" s="594"/>
      <c r="CY36" s="595"/>
      <c r="CZ36" s="627">
        <v>14.7</v>
      </c>
      <c r="DA36" s="628"/>
      <c r="DB36" s="628"/>
      <c r="DC36" s="629"/>
      <c r="DD36" s="602">
        <v>741724</v>
      </c>
      <c r="DE36" s="594"/>
      <c r="DF36" s="594"/>
      <c r="DG36" s="594"/>
      <c r="DH36" s="594"/>
      <c r="DI36" s="594"/>
      <c r="DJ36" s="594"/>
      <c r="DK36" s="595"/>
      <c r="DL36" s="602">
        <v>610423</v>
      </c>
      <c r="DM36" s="594"/>
      <c r="DN36" s="594"/>
      <c r="DO36" s="594"/>
      <c r="DP36" s="594"/>
      <c r="DQ36" s="594"/>
      <c r="DR36" s="594"/>
      <c r="DS36" s="594"/>
      <c r="DT36" s="594"/>
      <c r="DU36" s="594"/>
      <c r="DV36" s="595"/>
      <c r="DW36" s="598">
        <v>14.2</v>
      </c>
      <c r="DX36" s="623"/>
      <c r="DY36" s="623"/>
      <c r="DZ36" s="623"/>
      <c r="EA36" s="623"/>
      <c r="EB36" s="623"/>
      <c r="EC36" s="624"/>
    </row>
    <row r="37" spans="2:133" ht="11.25" customHeight="1">
      <c r="AQ37" s="672" t="s">
        <v>314</v>
      </c>
      <c r="AR37" s="673"/>
      <c r="AS37" s="673"/>
      <c r="AT37" s="673"/>
      <c r="AU37" s="673"/>
      <c r="AV37" s="673"/>
      <c r="AW37" s="673"/>
      <c r="AX37" s="673"/>
      <c r="AY37" s="674"/>
      <c r="AZ37" s="593">
        <v>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1797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537938</v>
      </c>
      <c r="CS37" s="625"/>
      <c r="CT37" s="625"/>
      <c r="CU37" s="625"/>
      <c r="CV37" s="625"/>
      <c r="CW37" s="625"/>
      <c r="CX37" s="625"/>
      <c r="CY37" s="626"/>
      <c r="CZ37" s="627">
        <v>8</v>
      </c>
      <c r="DA37" s="628"/>
      <c r="DB37" s="628"/>
      <c r="DC37" s="629"/>
      <c r="DD37" s="602">
        <v>418219</v>
      </c>
      <c r="DE37" s="625"/>
      <c r="DF37" s="625"/>
      <c r="DG37" s="625"/>
      <c r="DH37" s="625"/>
      <c r="DI37" s="625"/>
      <c r="DJ37" s="625"/>
      <c r="DK37" s="626"/>
      <c r="DL37" s="602">
        <v>389802</v>
      </c>
      <c r="DM37" s="625"/>
      <c r="DN37" s="625"/>
      <c r="DO37" s="625"/>
      <c r="DP37" s="625"/>
      <c r="DQ37" s="625"/>
      <c r="DR37" s="625"/>
      <c r="DS37" s="625"/>
      <c r="DT37" s="625"/>
      <c r="DU37" s="625"/>
      <c r="DV37" s="626"/>
      <c r="DW37" s="598">
        <v>9.1</v>
      </c>
      <c r="DX37" s="623"/>
      <c r="DY37" s="623"/>
      <c r="DZ37" s="623"/>
      <c r="EA37" s="623"/>
      <c r="EB37" s="623"/>
      <c r="EC37" s="624"/>
    </row>
    <row r="38" spans="2:133" ht="11.25" customHeight="1">
      <c r="AQ38" s="672" t="s">
        <v>317</v>
      </c>
      <c r="AR38" s="673"/>
      <c r="AS38" s="673"/>
      <c r="AT38" s="673"/>
      <c r="AU38" s="673"/>
      <c r="AV38" s="673"/>
      <c r="AW38" s="673"/>
      <c r="AX38" s="673"/>
      <c r="AY38" s="674"/>
      <c r="AZ38" s="593" t="s">
        <v>220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2768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611198</v>
      </c>
      <c r="CS38" s="594"/>
      <c r="CT38" s="594"/>
      <c r="CU38" s="594"/>
      <c r="CV38" s="594"/>
      <c r="CW38" s="594"/>
      <c r="CX38" s="594"/>
      <c r="CY38" s="595"/>
      <c r="CZ38" s="627">
        <v>9.1</v>
      </c>
      <c r="DA38" s="628"/>
      <c r="DB38" s="628"/>
      <c r="DC38" s="629"/>
      <c r="DD38" s="602">
        <v>520932</v>
      </c>
      <c r="DE38" s="594"/>
      <c r="DF38" s="594"/>
      <c r="DG38" s="594"/>
      <c r="DH38" s="594"/>
      <c r="DI38" s="594"/>
      <c r="DJ38" s="594"/>
      <c r="DK38" s="595"/>
      <c r="DL38" s="602">
        <v>489263</v>
      </c>
      <c r="DM38" s="594"/>
      <c r="DN38" s="594"/>
      <c r="DO38" s="594"/>
      <c r="DP38" s="594"/>
      <c r="DQ38" s="594"/>
      <c r="DR38" s="594"/>
      <c r="DS38" s="594"/>
      <c r="DT38" s="594"/>
      <c r="DU38" s="594"/>
      <c r="DV38" s="595"/>
      <c r="DW38" s="598">
        <v>11.4</v>
      </c>
      <c r="DX38" s="623"/>
      <c r="DY38" s="623"/>
      <c r="DZ38" s="623"/>
      <c r="EA38" s="623"/>
      <c r="EB38" s="623"/>
      <c r="EC38" s="624"/>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190634</v>
      </c>
      <c r="CS39" s="625"/>
      <c r="CT39" s="625"/>
      <c r="CU39" s="625"/>
      <c r="CV39" s="625"/>
      <c r="CW39" s="625"/>
      <c r="CX39" s="625"/>
      <c r="CY39" s="626"/>
      <c r="CZ39" s="627">
        <v>2.8</v>
      </c>
      <c r="DA39" s="628"/>
      <c r="DB39" s="628"/>
      <c r="DC39" s="629"/>
      <c r="DD39" s="602">
        <v>178095</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120311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220</v>
      </c>
      <c r="CS40" s="594"/>
      <c r="CT40" s="594"/>
      <c r="CU40" s="594"/>
      <c r="CV40" s="594"/>
      <c r="CW40" s="594"/>
      <c r="CX40" s="594"/>
      <c r="CY40" s="595"/>
      <c r="CZ40" s="627" t="s">
        <v>220</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490873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395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1263768</v>
      </c>
      <c r="CS42" s="594"/>
      <c r="CT42" s="594"/>
      <c r="CU42" s="594"/>
      <c r="CV42" s="594"/>
      <c r="CW42" s="594"/>
      <c r="CX42" s="594"/>
      <c r="CY42" s="595"/>
      <c r="CZ42" s="627">
        <v>18.899999999999999</v>
      </c>
      <c r="DA42" s="676"/>
      <c r="DB42" s="676"/>
      <c r="DC42" s="677"/>
      <c r="DD42" s="602">
        <v>489165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90625</v>
      </c>
      <c r="CS43" s="625"/>
      <c r="CT43" s="625"/>
      <c r="CU43" s="625"/>
      <c r="CV43" s="625"/>
      <c r="CW43" s="625"/>
      <c r="CX43" s="625"/>
      <c r="CY43" s="626"/>
      <c r="CZ43" s="627">
        <v>1.4</v>
      </c>
      <c r="DA43" s="628"/>
      <c r="DB43" s="628"/>
      <c r="DC43" s="629"/>
      <c r="DD43" s="602">
        <v>87223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1236563</v>
      </c>
      <c r="CS44" s="594"/>
      <c r="CT44" s="594"/>
      <c r="CU44" s="594"/>
      <c r="CV44" s="594"/>
      <c r="CW44" s="594"/>
      <c r="CX44" s="594"/>
      <c r="CY44" s="595"/>
      <c r="CZ44" s="627">
        <v>18.399999999999999</v>
      </c>
      <c r="DA44" s="676"/>
      <c r="DB44" s="676"/>
      <c r="DC44" s="677"/>
      <c r="DD44" s="602">
        <v>481279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439751</v>
      </c>
      <c r="CS45" s="625"/>
      <c r="CT45" s="625"/>
      <c r="CU45" s="625"/>
      <c r="CV45" s="625"/>
      <c r="CW45" s="625"/>
      <c r="CX45" s="625"/>
      <c r="CY45" s="626"/>
      <c r="CZ45" s="627">
        <v>6.6</v>
      </c>
      <c r="DA45" s="628"/>
      <c r="DB45" s="628"/>
      <c r="DC45" s="629"/>
      <c r="DD45" s="602">
        <v>58115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773773</v>
      </c>
      <c r="CS46" s="594"/>
      <c r="CT46" s="594"/>
      <c r="CU46" s="594"/>
      <c r="CV46" s="594"/>
      <c r="CW46" s="594"/>
      <c r="CX46" s="594"/>
      <c r="CY46" s="595"/>
      <c r="CZ46" s="627">
        <v>11.5</v>
      </c>
      <c r="DA46" s="676"/>
      <c r="DB46" s="676"/>
      <c r="DC46" s="677"/>
      <c r="DD46" s="602">
        <v>409759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27205</v>
      </c>
      <c r="CS47" s="625"/>
      <c r="CT47" s="625"/>
      <c r="CU47" s="625"/>
      <c r="CV47" s="625"/>
      <c r="CW47" s="625"/>
      <c r="CX47" s="625"/>
      <c r="CY47" s="626"/>
      <c r="CZ47" s="627">
        <v>0.4</v>
      </c>
      <c r="DA47" s="628"/>
      <c r="DB47" s="628"/>
      <c r="DC47" s="629"/>
      <c r="DD47" s="602">
        <v>7886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6702764</v>
      </c>
      <c r="CS49" s="661"/>
      <c r="CT49" s="661"/>
      <c r="CU49" s="661"/>
      <c r="CV49" s="661"/>
      <c r="CW49" s="661"/>
      <c r="CX49" s="661"/>
      <c r="CY49" s="688"/>
      <c r="CZ49" s="689">
        <v>100</v>
      </c>
      <c r="DA49" s="690"/>
      <c r="DB49" s="690"/>
      <c r="DC49" s="691"/>
      <c r="DD49" s="692">
        <v>4693250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7096</v>
      </c>
      <c r="R7" s="723"/>
      <c r="S7" s="723"/>
      <c r="T7" s="723"/>
      <c r="U7" s="723"/>
      <c r="V7" s="723">
        <v>6717</v>
      </c>
      <c r="W7" s="723"/>
      <c r="X7" s="723"/>
      <c r="Y7" s="723"/>
      <c r="Z7" s="723"/>
      <c r="AA7" s="723">
        <v>379</v>
      </c>
      <c r="AB7" s="723"/>
      <c r="AC7" s="723"/>
      <c r="AD7" s="723"/>
      <c r="AE7" s="724"/>
      <c r="AF7" s="725">
        <v>225</v>
      </c>
      <c r="AG7" s="726"/>
      <c r="AH7" s="726"/>
      <c r="AI7" s="726"/>
      <c r="AJ7" s="727"/>
      <c r="AK7" s="762">
        <v>167</v>
      </c>
      <c r="AL7" s="763"/>
      <c r="AM7" s="763"/>
      <c r="AN7" s="763"/>
      <c r="AO7" s="763"/>
      <c r="AP7" s="763">
        <v>8791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-1</v>
      </c>
      <c r="CI7" s="760"/>
      <c r="CJ7" s="760"/>
      <c r="CK7" s="760"/>
      <c r="CL7" s="761"/>
      <c r="CM7" s="759">
        <v>18</v>
      </c>
      <c r="CN7" s="760"/>
      <c r="CO7" s="760"/>
      <c r="CP7" s="760"/>
      <c r="CQ7" s="761"/>
      <c r="CR7" s="759">
        <v>5</v>
      </c>
      <c r="CS7" s="760"/>
      <c r="CT7" s="760"/>
      <c r="CU7" s="760"/>
      <c r="CV7" s="761"/>
      <c r="CW7" s="759" t="s">
        <v>529</v>
      </c>
      <c r="CX7" s="760"/>
      <c r="CY7" s="760"/>
      <c r="CZ7" s="760"/>
      <c r="DA7" s="761"/>
      <c r="DB7" s="759" t="s">
        <v>529</v>
      </c>
      <c r="DC7" s="760"/>
      <c r="DD7" s="760"/>
      <c r="DE7" s="760"/>
      <c r="DF7" s="761"/>
      <c r="DG7" s="759">
        <v>10</v>
      </c>
      <c r="DH7" s="760"/>
      <c r="DI7" s="760"/>
      <c r="DJ7" s="760"/>
      <c r="DK7" s="761"/>
      <c r="DL7" s="759" t="s">
        <v>529</v>
      </c>
      <c r="DM7" s="760"/>
      <c r="DN7" s="760"/>
      <c r="DO7" s="760"/>
      <c r="DP7" s="761"/>
      <c r="DQ7" s="759" t="s">
        <v>529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7153</v>
      </c>
      <c r="R23" s="782"/>
      <c r="S23" s="782"/>
      <c r="T23" s="782"/>
      <c r="U23" s="782"/>
      <c r="V23" s="782">
        <v>6703</v>
      </c>
      <c r="W23" s="782"/>
      <c r="X23" s="782"/>
      <c r="Y23" s="782"/>
      <c r="Z23" s="782"/>
      <c r="AA23" s="782">
        <v>450</v>
      </c>
      <c r="AB23" s="782"/>
      <c r="AC23" s="782"/>
      <c r="AD23" s="782"/>
      <c r="AE23" s="783"/>
      <c r="AF23" s="784">
        <v>296</v>
      </c>
      <c r="AG23" s="782"/>
      <c r="AH23" s="782"/>
      <c r="AI23" s="782"/>
      <c r="AJ23" s="785"/>
      <c r="AK23" s="786"/>
      <c r="AL23" s="787"/>
      <c r="AM23" s="787"/>
      <c r="AN23" s="787"/>
      <c r="AO23" s="787"/>
      <c r="AP23" s="782">
        <v>8791</v>
      </c>
      <c r="AQ23" s="782"/>
      <c r="AR23" s="782"/>
      <c r="AS23" s="782"/>
      <c r="AT23" s="782"/>
      <c r="AU23" s="788"/>
      <c r="AV23" s="788"/>
      <c r="AW23" s="788"/>
      <c r="AX23" s="788"/>
      <c r="AY23" s="789"/>
      <c r="AZ23" s="797">
        <v>-6.86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1602</v>
      </c>
      <c r="R28" s="811"/>
      <c r="S28" s="811"/>
      <c r="T28" s="811"/>
      <c r="U28" s="811"/>
      <c r="V28" s="811">
        <v>1596</v>
      </c>
      <c r="W28" s="811"/>
      <c r="X28" s="811"/>
      <c r="Y28" s="811"/>
      <c r="Z28" s="811"/>
      <c r="AA28" s="811">
        <v>5</v>
      </c>
      <c r="AB28" s="811"/>
      <c r="AC28" s="811"/>
      <c r="AD28" s="811"/>
      <c r="AE28" s="812"/>
      <c r="AF28" s="813">
        <v>5</v>
      </c>
      <c r="AG28" s="811"/>
      <c r="AH28" s="811"/>
      <c r="AI28" s="811"/>
      <c r="AJ28" s="814"/>
      <c r="AK28" s="815">
        <v>130</v>
      </c>
      <c r="AL28" s="806"/>
      <c r="AM28" s="806"/>
      <c r="AN28" s="806"/>
      <c r="AO28" s="806"/>
      <c r="AP28" s="806" t="s">
        <v>534</v>
      </c>
      <c r="AQ28" s="806"/>
      <c r="AR28" s="806"/>
      <c r="AS28" s="806"/>
      <c r="AT28" s="806"/>
      <c r="AU28" s="806" t="s">
        <v>534</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1368</v>
      </c>
      <c r="R29" s="747"/>
      <c r="S29" s="747"/>
      <c r="T29" s="747"/>
      <c r="U29" s="747"/>
      <c r="V29" s="747">
        <v>1353</v>
      </c>
      <c r="W29" s="747"/>
      <c r="X29" s="747"/>
      <c r="Y29" s="747"/>
      <c r="Z29" s="747"/>
      <c r="AA29" s="747">
        <v>15</v>
      </c>
      <c r="AB29" s="747"/>
      <c r="AC29" s="747"/>
      <c r="AD29" s="747"/>
      <c r="AE29" s="748"/>
      <c r="AF29" s="749">
        <v>15</v>
      </c>
      <c r="AG29" s="750"/>
      <c r="AH29" s="750"/>
      <c r="AI29" s="750"/>
      <c r="AJ29" s="751"/>
      <c r="AK29" s="818">
        <v>222</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138</v>
      </c>
      <c r="R30" s="747"/>
      <c r="S30" s="747"/>
      <c r="T30" s="747"/>
      <c r="U30" s="747"/>
      <c r="V30" s="747">
        <v>138</v>
      </c>
      <c r="W30" s="747"/>
      <c r="X30" s="747"/>
      <c r="Y30" s="747"/>
      <c r="Z30" s="747"/>
      <c r="AA30" s="747">
        <v>0</v>
      </c>
      <c r="AB30" s="747"/>
      <c r="AC30" s="747"/>
      <c r="AD30" s="747"/>
      <c r="AE30" s="748"/>
      <c r="AF30" s="749">
        <v>0</v>
      </c>
      <c r="AG30" s="750"/>
      <c r="AH30" s="750"/>
      <c r="AI30" s="750"/>
      <c r="AJ30" s="751"/>
      <c r="AK30" s="818">
        <v>62</v>
      </c>
      <c r="AL30" s="819"/>
      <c r="AM30" s="819"/>
      <c r="AN30" s="819"/>
      <c r="AO30" s="819"/>
      <c r="AP30" s="819" t="s">
        <v>534</v>
      </c>
      <c r="AQ30" s="819"/>
      <c r="AR30" s="819"/>
      <c r="AS30" s="819"/>
      <c r="AT30" s="819"/>
      <c r="AU30" s="819" t="s">
        <v>534</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841</v>
      </c>
      <c r="R31" s="747"/>
      <c r="S31" s="747"/>
      <c r="T31" s="747"/>
      <c r="U31" s="747"/>
      <c r="V31" s="747">
        <v>240</v>
      </c>
      <c r="W31" s="747"/>
      <c r="X31" s="747"/>
      <c r="Y31" s="747"/>
      <c r="Z31" s="747"/>
      <c r="AA31" s="747">
        <v>601</v>
      </c>
      <c r="AB31" s="747"/>
      <c r="AC31" s="747"/>
      <c r="AD31" s="747"/>
      <c r="AE31" s="748"/>
      <c r="AF31" s="749">
        <v>601</v>
      </c>
      <c r="AG31" s="750"/>
      <c r="AH31" s="750"/>
      <c r="AI31" s="750"/>
      <c r="AJ31" s="751"/>
      <c r="AK31" s="818">
        <v>59</v>
      </c>
      <c r="AL31" s="819"/>
      <c r="AM31" s="819"/>
      <c r="AN31" s="819"/>
      <c r="AO31" s="819"/>
      <c r="AP31" s="819">
        <v>731</v>
      </c>
      <c r="AQ31" s="819"/>
      <c r="AR31" s="819"/>
      <c r="AS31" s="819"/>
      <c r="AT31" s="819"/>
      <c r="AU31" s="819">
        <v>425</v>
      </c>
      <c r="AV31" s="819"/>
      <c r="AW31" s="819"/>
      <c r="AX31" s="819"/>
      <c r="AY31" s="819"/>
      <c r="AZ31" s="820" t="s">
        <v>534</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621</v>
      </c>
      <c r="AG63" s="830"/>
      <c r="AH63" s="830"/>
      <c r="AI63" s="830"/>
      <c r="AJ63" s="831"/>
      <c r="AK63" s="832"/>
      <c r="AL63" s="827"/>
      <c r="AM63" s="827"/>
      <c r="AN63" s="827"/>
      <c r="AO63" s="827"/>
      <c r="AP63" s="830">
        <v>731</v>
      </c>
      <c r="AQ63" s="830"/>
      <c r="AR63" s="830"/>
      <c r="AS63" s="830"/>
      <c r="AT63" s="830"/>
      <c r="AU63" s="830">
        <v>425</v>
      </c>
      <c r="AV63" s="830"/>
      <c r="AW63" s="830"/>
      <c r="AX63" s="830"/>
      <c r="AY63" s="830"/>
      <c r="AZ63" s="834"/>
      <c r="BA63" s="834"/>
      <c r="BB63" s="834"/>
      <c r="BC63" s="834"/>
      <c r="BD63" s="834"/>
      <c r="BE63" s="835"/>
      <c r="BF63" s="835"/>
      <c r="BG63" s="835"/>
      <c r="BH63" s="835"/>
      <c r="BI63" s="836"/>
      <c r="BJ63" s="837" t="s">
        <v>384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387</v>
      </c>
      <c r="R66" s="706"/>
      <c r="S66" s="706"/>
      <c r="T66" s="706"/>
      <c r="U66" s="707"/>
      <c r="V66" s="705" t="s">
        <v>388</v>
      </c>
      <c r="W66" s="706"/>
      <c r="X66" s="706"/>
      <c r="Y66" s="706"/>
      <c r="Z66" s="707"/>
      <c r="AA66" s="705" t="s">
        <v>389</v>
      </c>
      <c r="AB66" s="706"/>
      <c r="AC66" s="706"/>
      <c r="AD66" s="706"/>
      <c r="AE66" s="707"/>
      <c r="AF66" s="840" t="s">
        <v>390</v>
      </c>
      <c r="AG66" s="801"/>
      <c r="AH66" s="801"/>
      <c r="AI66" s="801"/>
      <c r="AJ66" s="841"/>
      <c r="AK66" s="705" t="s">
        <v>391</v>
      </c>
      <c r="AL66" s="729"/>
      <c r="AM66" s="729"/>
      <c r="AN66" s="729"/>
      <c r="AO66" s="730"/>
      <c r="AP66" s="705" t="s">
        <v>392</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529</v>
      </c>
      <c r="AQ68" s="854"/>
      <c r="AR68" s="854"/>
      <c r="AS68" s="854"/>
      <c r="AT68" s="854"/>
      <c r="AU68" s="854" t="s">
        <v>529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530</v>
      </c>
      <c r="C69" s="862"/>
      <c r="D69" s="862"/>
      <c r="E69" s="862"/>
      <c r="F69" s="862"/>
      <c r="G69" s="862"/>
      <c r="H69" s="862"/>
      <c r="I69" s="862"/>
      <c r="J69" s="862"/>
      <c r="K69" s="862"/>
      <c r="L69" s="862"/>
      <c r="M69" s="862"/>
      <c r="N69" s="862"/>
      <c r="O69" s="862"/>
      <c r="P69" s="863"/>
      <c r="Q69" s="864">
        <v>1087</v>
      </c>
      <c r="R69" s="819"/>
      <c r="S69" s="819"/>
      <c r="T69" s="819"/>
      <c r="U69" s="819"/>
      <c r="V69" s="819">
        <v>1072</v>
      </c>
      <c r="W69" s="819"/>
      <c r="X69" s="819"/>
      <c r="Y69" s="819"/>
      <c r="Z69" s="819"/>
      <c r="AA69" s="819">
        <v>15</v>
      </c>
      <c r="AB69" s="819"/>
      <c r="AC69" s="819"/>
      <c r="AD69" s="819"/>
      <c r="AE69" s="819"/>
      <c r="AF69" s="819">
        <v>15</v>
      </c>
      <c r="AG69" s="819"/>
      <c r="AH69" s="819"/>
      <c r="AI69" s="819"/>
      <c r="AJ69" s="819"/>
      <c r="AK69" s="819">
        <v>40</v>
      </c>
      <c r="AL69" s="819"/>
      <c r="AM69" s="819"/>
      <c r="AN69" s="819"/>
      <c r="AO69" s="819"/>
      <c r="AP69" s="819" t="s">
        <v>529</v>
      </c>
      <c r="AQ69" s="819"/>
      <c r="AR69" s="819"/>
      <c r="AS69" s="819"/>
      <c r="AT69" s="819"/>
      <c r="AU69" s="819" t="s">
        <v>529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531</v>
      </c>
      <c r="C70" s="862"/>
      <c r="D70" s="862"/>
      <c r="E70" s="862"/>
      <c r="F70" s="862"/>
      <c r="G70" s="862"/>
      <c r="H70" s="862"/>
      <c r="I70" s="862"/>
      <c r="J70" s="862"/>
      <c r="K70" s="862"/>
      <c r="L70" s="862"/>
      <c r="M70" s="862"/>
      <c r="N70" s="862"/>
      <c r="O70" s="862"/>
      <c r="P70" s="863"/>
      <c r="Q70" s="864">
        <v>1104</v>
      </c>
      <c r="R70" s="819"/>
      <c r="S70" s="819"/>
      <c r="T70" s="819"/>
      <c r="U70" s="819"/>
      <c r="V70" s="819">
        <v>1093</v>
      </c>
      <c r="W70" s="819"/>
      <c r="X70" s="819"/>
      <c r="Y70" s="819"/>
      <c r="Z70" s="819"/>
      <c r="AA70" s="819">
        <v>11</v>
      </c>
      <c r="AB70" s="819"/>
      <c r="AC70" s="819"/>
      <c r="AD70" s="819"/>
      <c r="AE70" s="819"/>
      <c r="AF70" s="819">
        <v>11</v>
      </c>
      <c r="AG70" s="819"/>
      <c r="AH70" s="819"/>
      <c r="AI70" s="819"/>
      <c r="AJ70" s="819"/>
      <c r="AK70" s="819">
        <v>189</v>
      </c>
      <c r="AL70" s="819"/>
      <c r="AM70" s="819"/>
      <c r="AN70" s="819"/>
      <c r="AO70" s="819"/>
      <c r="AP70" s="819">
        <v>907</v>
      </c>
      <c r="AQ70" s="819"/>
      <c r="AR70" s="819"/>
      <c r="AS70" s="819"/>
      <c r="AT70" s="819"/>
      <c r="AU70" s="819" t="s">
        <v>529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61</v>
      </c>
      <c r="R71" s="819"/>
      <c r="S71" s="819"/>
      <c r="T71" s="819"/>
      <c r="U71" s="819"/>
      <c r="V71" s="819">
        <v>50</v>
      </c>
      <c r="W71" s="819"/>
      <c r="X71" s="819"/>
      <c r="Y71" s="819"/>
      <c r="Z71" s="819"/>
      <c r="AA71" s="819">
        <v>10</v>
      </c>
      <c r="AB71" s="819"/>
      <c r="AC71" s="819"/>
      <c r="AD71" s="819"/>
      <c r="AE71" s="819"/>
      <c r="AF71" s="819">
        <v>10</v>
      </c>
      <c r="AG71" s="819"/>
      <c r="AH71" s="819"/>
      <c r="AI71" s="819"/>
      <c r="AJ71" s="819"/>
      <c r="AK71" s="819" t="s">
        <v>529</v>
      </c>
      <c r="AL71" s="819"/>
      <c r="AM71" s="819"/>
      <c r="AN71" s="819"/>
      <c r="AO71" s="819"/>
      <c r="AP71" s="819" t="s">
        <v>529</v>
      </c>
      <c r="AQ71" s="819"/>
      <c r="AR71" s="819"/>
      <c r="AS71" s="819"/>
      <c r="AT71" s="819"/>
      <c r="AU71" s="819" t="s">
        <v>529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122</v>
      </c>
      <c r="R72" s="819"/>
      <c r="S72" s="819"/>
      <c r="T72" s="819"/>
      <c r="U72" s="819"/>
      <c r="V72" s="819">
        <v>108</v>
      </c>
      <c r="W72" s="819"/>
      <c r="X72" s="819"/>
      <c r="Y72" s="819"/>
      <c r="Z72" s="819"/>
      <c r="AA72" s="819">
        <v>14</v>
      </c>
      <c r="AB72" s="819"/>
      <c r="AC72" s="819"/>
      <c r="AD72" s="819"/>
      <c r="AE72" s="819"/>
      <c r="AF72" s="819">
        <v>14</v>
      </c>
      <c r="AG72" s="819"/>
      <c r="AH72" s="819"/>
      <c r="AI72" s="819"/>
      <c r="AJ72" s="819"/>
      <c r="AK72" s="819" t="s">
        <v>537</v>
      </c>
      <c r="AL72" s="819"/>
      <c r="AM72" s="819"/>
      <c r="AN72" s="819"/>
      <c r="AO72" s="819"/>
      <c r="AP72" s="819" t="s">
        <v>529</v>
      </c>
      <c r="AQ72" s="819"/>
      <c r="AR72" s="819"/>
      <c r="AS72" s="819"/>
      <c r="AT72" s="819"/>
      <c r="AU72" s="819" t="s">
        <v>529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538</v>
      </c>
      <c r="C73" s="862"/>
      <c r="D73" s="862"/>
      <c r="E73" s="862"/>
      <c r="F73" s="862"/>
      <c r="G73" s="862"/>
      <c r="H73" s="862"/>
      <c r="I73" s="862"/>
      <c r="J73" s="862"/>
      <c r="K73" s="862"/>
      <c r="L73" s="862"/>
      <c r="M73" s="862"/>
      <c r="N73" s="862"/>
      <c r="O73" s="862"/>
      <c r="P73" s="863"/>
      <c r="Q73" s="864">
        <v>2162</v>
      </c>
      <c r="R73" s="819"/>
      <c r="S73" s="819"/>
      <c r="T73" s="819"/>
      <c r="U73" s="819"/>
      <c r="V73" s="819">
        <v>2158</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529</v>
      </c>
      <c r="AQ73" s="819"/>
      <c r="AR73" s="819"/>
      <c r="AS73" s="819"/>
      <c r="AT73" s="819"/>
      <c r="AU73" s="819" t="s">
        <v>529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539</v>
      </c>
      <c r="C74" s="862"/>
      <c r="D74" s="862"/>
      <c r="E74" s="862"/>
      <c r="F74" s="862"/>
      <c r="G74" s="862"/>
      <c r="H74" s="862"/>
      <c r="I74" s="862"/>
      <c r="J74" s="862"/>
      <c r="K74" s="862"/>
      <c r="L74" s="862"/>
      <c r="M74" s="862"/>
      <c r="N74" s="862"/>
      <c r="O74" s="862"/>
      <c r="P74" s="863"/>
      <c r="Q74" s="864">
        <v>270300</v>
      </c>
      <c r="R74" s="819"/>
      <c r="S74" s="819"/>
      <c r="T74" s="819"/>
      <c r="U74" s="819"/>
      <c r="V74" s="819">
        <v>259535</v>
      </c>
      <c r="W74" s="819"/>
      <c r="X74" s="819"/>
      <c r="Y74" s="819"/>
      <c r="Z74" s="819"/>
      <c r="AA74" s="819">
        <v>10765</v>
      </c>
      <c r="AB74" s="819"/>
      <c r="AC74" s="819"/>
      <c r="AD74" s="819"/>
      <c r="AE74" s="819"/>
      <c r="AF74" s="819">
        <v>10765</v>
      </c>
      <c r="AG74" s="819"/>
      <c r="AH74" s="819"/>
      <c r="AI74" s="819"/>
      <c r="AJ74" s="819"/>
      <c r="AK74" s="819">
        <v>3923</v>
      </c>
      <c r="AL74" s="819"/>
      <c r="AM74" s="819"/>
      <c r="AN74" s="819"/>
      <c r="AO74" s="819"/>
      <c r="AP74" s="819" t="s">
        <v>529</v>
      </c>
      <c r="AQ74" s="819"/>
      <c r="AR74" s="819"/>
      <c r="AS74" s="819"/>
      <c r="AT74" s="819"/>
      <c r="AU74" s="819" t="s">
        <v>529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536</v>
      </c>
      <c r="C75" s="862"/>
      <c r="D75" s="862"/>
      <c r="E75" s="862"/>
      <c r="F75" s="862"/>
      <c r="G75" s="862"/>
      <c r="H75" s="862"/>
      <c r="I75" s="862"/>
      <c r="J75" s="862"/>
      <c r="K75" s="862"/>
      <c r="L75" s="862"/>
      <c r="M75" s="862"/>
      <c r="N75" s="862"/>
      <c r="O75" s="862"/>
      <c r="P75" s="863"/>
      <c r="Q75" s="867">
        <v>2</v>
      </c>
      <c r="R75" s="868"/>
      <c r="S75" s="868"/>
      <c r="T75" s="868"/>
      <c r="U75" s="818"/>
      <c r="V75" s="869">
        <v>1</v>
      </c>
      <c r="W75" s="868"/>
      <c r="X75" s="868"/>
      <c r="Y75" s="868"/>
      <c r="Z75" s="818"/>
      <c r="AA75" s="869">
        <v>1</v>
      </c>
      <c r="AB75" s="868"/>
      <c r="AC75" s="868"/>
      <c r="AD75" s="868"/>
      <c r="AE75" s="818"/>
      <c r="AF75" s="869">
        <v>1</v>
      </c>
      <c r="AG75" s="868"/>
      <c r="AH75" s="868"/>
      <c r="AI75" s="868"/>
      <c r="AJ75" s="818"/>
      <c r="AK75" s="869" t="s">
        <v>537</v>
      </c>
      <c r="AL75" s="868"/>
      <c r="AM75" s="868"/>
      <c r="AN75" s="868"/>
      <c r="AO75" s="818"/>
      <c r="AP75" s="869" t="s">
        <v>537</v>
      </c>
      <c r="AQ75" s="868"/>
      <c r="AR75" s="868"/>
      <c r="AS75" s="868"/>
      <c r="AT75" s="818"/>
      <c r="AU75" s="869" t="s">
        <v>537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11245</v>
      </c>
      <c r="AG88" s="830"/>
      <c r="AH88" s="830"/>
      <c r="AI88" s="830"/>
      <c r="AJ88" s="830"/>
      <c r="AK88" s="827"/>
      <c r="AL88" s="827"/>
      <c r="AM88" s="827"/>
      <c r="AN88" s="827"/>
      <c r="AO88" s="827"/>
      <c r="AP88" s="830">
        <v>907</v>
      </c>
      <c r="AQ88" s="830"/>
      <c r="AR88" s="830"/>
      <c r="AS88" s="830"/>
      <c r="AT88" s="830"/>
      <c r="AU88" s="830" t="s">
        <v>534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534</v>
      </c>
      <c r="CX102" s="838"/>
      <c r="CY102" s="838"/>
      <c r="CZ102" s="838"/>
      <c r="DA102" s="881"/>
      <c r="DB102" s="880" t="s">
        <v>534</v>
      </c>
      <c r="DC102" s="838"/>
      <c r="DD102" s="838"/>
      <c r="DE102" s="838"/>
      <c r="DF102" s="881"/>
      <c r="DG102" s="880">
        <v>10</v>
      </c>
      <c r="DH102" s="838"/>
      <c r="DI102" s="838"/>
      <c r="DJ102" s="838"/>
      <c r="DK102" s="881"/>
      <c r="DL102" s="880" t="s">
        <v>534</v>
      </c>
      <c r="DM102" s="838"/>
      <c r="DN102" s="838"/>
      <c r="DO102" s="838"/>
      <c r="DP102" s="881"/>
      <c r="DQ102" s="880" t="s">
        <v>534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957770</v>
      </c>
      <c r="AB110" s="890"/>
      <c r="AC110" s="890"/>
      <c r="AD110" s="890"/>
      <c r="AE110" s="891"/>
      <c r="AF110" s="892">
        <v>939617</v>
      </c>
      <c r="AG110" s="890"/>
      <c r="AH110" s="890"/>
      <c r="AI110" s="890"/>
      <c r="AJ110" s="891"/>
      <c r="AK110" s="892">
        <v>851927</v>
      </c>
      <c r="AL110" s="890"/>
      <c r="AM110" s="890"/>
      <c r="AN110" s="890"/>
      <c r="AO110" s="891"/>
      <c r="AP110" s="893">
        <v>23.2</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9101858</v>
      </c>
      <c r="BR110" s="927"/>
      <c r="BS110" s="927"/>
      <c r="BT110" s="927"/>
      <c r="BU110" s="927"/>
      <c r="BV110" s="927">
        <v>8866721</v>
      </c>
      <c r="BW110" s="927"/>
      <c r="BX110" s="927"/>
      <c r="BY110" s="927"/>
      <c r="BZ110" s="927"/>
      <c r="CA110" s="927">
        <v>8790764</v>
      </c>
      <c r="CB110" s="927"/>
      <c r="CC110" s="927"/>
      <c r="CD110" s="927"/>
      <c r="CE110" s="927"/>
      <c r="CF110" s="941">
        <v>239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513313</v>
      </c>
      <c r="BR112" s="920"/>
      <c r="BS112" s="920"/>
      <c r="BT112" s="920"/>
      <c r="BU112" s="920"/>
      <c r="BV112" s="920">
        <v>440992</v>
      </c>
      <c r="BW112" s="920"/>
      <c r="BX112" s="920"/>
      <c r="BY112" s="920"/>
      <c r="BZ112" s="920"/>
      <c r="CA112" s="920">
        <v>424845</v>
      </c>
      <c r="CB112" s="920"/>
      <c r="CC112" s="920"/>
      <c r="CD112" s="920"/>
      <c r="CE112" s="920"/>
      <c r="CF112" s="914">
        <v>11.5</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88875</v>
      </c>
      <c r="AB113" s="934"/>
      <c r="AC113" s="934"/>
      <c r="AD113" s="934"/>
      <c r="AE113" s="935"/>
      <c r="AF113" s="936">
        <v>76004</v>
      </c>
      <c r="AG113" s="934"/>
      <c r="AH113" s="934"/>
      <c r="AI113" s="934"/>
      <c r="AJ113" s="935"/>
      <c r="AK113" s="936">
        <v>28900</v>
      </c>
      <c r="AL113" s="934"/>
      <c r="AM113" s="934"/>
      <c r="AN113" s="934"/>
      <c r="AO113" s="935"/>
      <c r="AP113" s="937">
        <v>0.8</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234789</v>
      </c>
      <c r="BR113" s="920"/>
      <c r="BS113" s="920"/>
      <c r="BT113" s="920"/>
      <c r="BU113" s="920"/>
      <c r="BV113" s="920">
        <v>181274</v>
      </c>
      <c r="BW113" s="920"/>
      <c r="BX113" s="920"/>
      <c r="BY113" s="920"/>
      <c r="BZ113" s="920"/>
      <c r="CA113" s="920">
        <v>128854</v>
      </c>
      <c r="CB113" s="920"/>
      <c r="CC113" s="920"/>
      <c r="CD113" s="920"/>
      <c r="CE113" s="920"/>
      <c r="CF113" s="914">
        <v>3.5</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60650</v>
      </c>
      <c r="AB114" s="959"/>
      <c r="AC114" s="959"/>
      <c r="AD114" s="959"/>
      <c r="AE114" s="960"/>
      <c r="AF114" s="961">
        <v>68062</v>
      </c>
      <c r="AG114" s="959"/>
      <c r="AH114" s="959"/>
      <c r="AI114" s="959"/>
      <c r="AJ114" s="960"/>
      <c r="AK114" s="961">
        <v>66471</v>
      </c>
      <c r="AL114" s="959"/>
      <c r="AM114" s="959"/>
      <c r="AN114" s="959"/>
      <c r="AO114" s="960"/>
      <c r="AP114" s="962">
        <v>1.8</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1574493</v>
      </c>
      <c r="BR114" s="920"/>
      <c r="BS114" s="920"/>
      <c r="BT114" s="920"/>
      <c r="BU114" s="920"/>
      <c r="BV114" s="920">
        <v>1521134</v>
      </c>
      <c r="BW114" s="920"/>
      <c r="BX114" s="920"/>
      <c r="BY114" s="920"/>
      <c r="BZ114" s="920"/>
      <c r="CA114" s="920">
        <v>1395096</v>
      </c>
      <c r="CB114" s="920"/>
      <c r="CC114" s="920"/>
      <c r="CD114" s="920"/>
      <c r="CE114" s="920"/>
      <c r="CF114" s="914">
        <v>37.9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1107295</v>
      </c>
      <c r="AB117" s="966"/>
      <c r="AC117" s="966"/>
      <c r="AD117" s="966"/>
      <c r="AE117" s="967"/>
      <c r="AF117" s="965">
        <v>1083683</v>
      </c>
      <c r="AG117" s="966"/>
      <c r="AH117" s="966"/>
      <c r="AI117" s="966"/>
      <c r="AJ117" s="967"/>
      <c r="AK117" s="965">
        <v>947298</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11424453</v>
      </c>
      <c r="BR118" s="986"/>
      <c r="BS118" s="986"/>
      <c r="BT118" s="986"/>
      <c r="BU118" s="986"/>
      <c r="BV118" s="986">
        <v>11010121</v>
      </c>
      <c r="BW118" s="986"/>
      <c r="BX118" s="986"/>
      <c r="BY118" s="986"/>
      <c r="BZ118" s="986"/>
      <c r="CA118" s="986">
        <v>10739559</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2855458</v>
      </c>
      <c r="BR119" s="927"/>
      <c r="BS119" s="927"/>
      <c r="BT119" s="927"/>
      <c r="BU119" s="927"/>
      <c r="BV119" s="927">
        <v>3105110</v>
      </c>
      <c r="BW119" s="927"/>
      <c r="BX119" s="927"/>
      <c r="BY119" s="927"/>
      <c r="BZ119" s="927"/>
      <c r="CA119" s="927">
        <v>3117216</v>
      </c>
      <c r="CB119" s="927"/>
      <c r="CC119" s="927"/>
      <c r="CD119" s="927"/>
      <c r="CE119" s="927"/>
      <c r="CF119" s="941">
        <v>84.7</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302759</v>
      </c>
      <c r="BR120" s="920"/>
      <c r="BS120" s="920"/>
      <c r="BT120" s="920"/>
      <c r="BU120" s="920"/>
      <c r="BV120" s="920">
        <v>246303</v>
      </c>
      <c r="BW120" s="920"/>
      <c r="BX120" s="920"/>
      <c r="BY120" s="920"/>
      <c r="BZ120" s="920"/>
      <c r="CA120" s="920">
        <v>196533</v>
      </c>
      <c r="CB120" s="920"/>
      <c r="CC120" s="920"/>
      <c r="CD120" s="920"/>
      <c r="CE120" s="920"/>
      <c r="CF120" s="914">
        <v>5.3</v>
      </c>
      <c r="CG120" s="915"/>
      <c r="CH120" s="915"/>
      <c r="CI120" s="915"/>
      <c r="CJ120" s="915"/>
      <c r="CK120" s="1013" t="s">
        <v>438</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513313</v>
      </c>
      <c r="DH120" s="927"/>
      <c r="DI120" s="927"/>
      <c r="DJ120" s="927"/>
      <c r="DK120" s="927"/>
      <c r="DL120" s="927">
        <v>440992</v>
      </c>
      <c r="DM120" s="927"/>
      <c r="DN120" s="927"/>
      <c r="DO120" s="927"/>
      <c r="DP120" s="927"/>
      <c r="DQ120" s="927">
        <v>424845</v>
      </c>
      <c r="DR120" s="927"/>
      <c r="DS120" s="927"/>
      <c r="DT120" s="927"/>
      <c r="DU120" s="927"/>
      <c r="DV120" s="928">
        <v>11.5</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6449317</v>
      </c>
      <c r="BR121" s="986"/>
      <c r="BS121" s="986"/>
      <c r="BT121" s="986"/>
      <c r="BU121" s="986"/>
      <c r="BV121" s="986">
        <v>6313331</v>
      </c>
      <c r="BW121" s="986"/>
      <c r="BX121" s="986"/>
      <c r="BY121" s="986"/>
      <c r="BZ121" s="986"/>
      <c r="CA121" s="986">
        <v>6266742</v>
      </c>
      <c r="CB121" s="986"/>
      <c r="CC121" s="986"/>
      <c r="CD121" s="986"/>
      <c r="CE121" s="986"/>
      <c r="CF121" s="1024">
        <v>170.3</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9607534</v>
      </c>
      <c r="BR122" s="1035"/>
      <c r="BS122" s="1035"/>
      <c r="BT122" s="1035"/>
      <c r="BU122" s="1035"/>
      <c r="BV122" s="1035">
        <v>9664744</v>
      </c>
      <c r="BW122" s="1035"/>
      <c r="BX122" s="1035"/>
      <c r="BY122" s="1035"/>
      <c r="BZ122" s="1035"/>
      <c r="CA122" s="1035">
        <v>9580491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48.2</v>
      </c>
      <c r="BR123" s="1027"/>
      <c r="BS123" s="1027"/>
      <c r="BT123" s="1027"/>
      <c r="BU123" s="1027"/>
      <c r="BV123" s="1027">
        <v>36.1</v>
      </c>
      <c r="BW123" s="1027"/>
      <c r="BX123" s="1027"/>
      <c r="BY123" s="1027"/>
      <c r="BZ123" s="1027"/>
      <c r="CA123" s="1027">
        <v>31.5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452</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68907</v>
      </c>
      <c r="AB128" s="1090"/>
      <c r="AC128" s="1090"/>
      <c r="AD128" s="1090"/>
      <c r="AE128" s="1091"/>
      <c r="AF128" s="1092">
        <v>62169</v>
      </c>
      <c r="AG128" s="1090"/>
      <c r="AH128" s="1090"/>
      <c r="AI128" s="1090"/>
      <c r="AJ128" s="1091"/>
      <c r="AK128" s="1092">
        <v>55853</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4434349</v>
      </c>
      <c r="AB129" s="959"/>
      <c r="AC129" s="959"/>
      <c r="AD129" s="959"/>
      <c r="AE129" s="960"/>
      <c r="AF129" s="961">
        <v>4381461</v>
      </c>
      <c r="AG129" s="959"/>
      <c r="AH129" s="959"/>
      <c r="AI129" s="959"/>
      <c r="AJ129" s="960"/>
      <c r="AK129" s="961">
        <v>4302533</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8.9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668811</v>
      </c>
      <c r="AB130" s="959"/>
      <c r="AC130" s="959"/>
      <c r="AD130" s="959"/>
      <c r="AE130" s="960"/>
      <c r="AF130" s="961">
        <v>660120</v>
      </c>
      <c r="AG130" s="959"/>
      <c r="AH130" s="959"/>
      <c r="AI130" s="959"/>
      <c r="AJ130" s="960"/>
      <c r="AK130" s="961">
        <v>623718</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31.5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3765538</v>
      </c>
      <c r="AB131" s="998"/>
      <c r="AC131" s="998"/>
      <c r="AD131" s="998"/>
      <c r="AE131" s="999"/>
      <c r="AF131" s="1000">
        <v>3721341</v>
      </c>
      <c r="AG131" s="998"/>
      <c r="AH131" s="998"/>
      <c r="AI131" s="998"/>
      <c r="AJ131" s="999"/>
      <c r="AK131" s="1000">
        <v>3678815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9.8147197029999997</v>
      </c>
      <c r="AB132" s="1104"/>
      <c r="AC132" s="1104"/>
      <c r="AD132" s="1104"/>
      <c r="AE132" s="1105"/>
      <c r="AF132" s="1106">
        <v>9.7113916729999996</v>
      </c>
      <c r="AG132" s="1104"/>
      <c r="AH132" s="1104"/>
      <c r="AI132" s="1104"/>
      <c r="AJ132" s="1105"/>
      <c r="AK132" s="1106">
        <v>7.2775336619999997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11.7</v>
      </c>
      <c r="AB133" s="1111"/>
      <c r="AC133" s="1111"/>
      <c r="AD133" s="1111"/>
      <c r="AE133" s="1112"/>
      <c r="AF133" s="1110">
        <v>10.6</v>
      </c>
      <c r="AG133" s="1111"/>
      <c r="AH133" s="1111"/>
      <c r="AI133" s="1111"/>
      <c r="AJ133" s="1112"/>
      <c r="AK133" s="1110">
        <v>8.9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1120473</v>
      </c>
      <c r="L9" s="264">
        <v>108794</v>
      </c>
      <c r="M9" s="265">
        <v>89595</v>
      </c>
      <c r="N9" s="266">
        <v>21.4</v>
      </c>
    </row>
    <row r="10" spans="1:16">
      <c r="A10" s="248"/>
      <c r="B10" s="244"/>
      <c r="C10" s="244"/>
      <c r="D10" s="244"/>
      <c r="E10" s="244"/>
      <c r="F10" s="244"/>
      <c r="G10" s="1119" t="s">
        <v>474</v>
      </c>
      <c r="H10" s="1120"/>
      <c r="I10" s="1120"/>
      <c r="J10" s="1121"/>
      <c r="K10" s="267">
        <v>90356</v>
      </c>
      <c r="L10" s="268">
        <v>8773</v>
      </c>
      <c r="M10" s="269">
        <v>8996</v>
      </c>
      <c r="N10" s="270">
        <v>-2.5</v>
      </c>
    </row>
    <row r="11" spans="1:16" ht="13.5" customHeight="1">
      <c r="A11" s="248"/>
      <c r="B11" s="244"/>
      <c r="C11" s="244"/>
      <c r="D11" s="244"/>
      <c r="E11" s="244"/>
      <c r="F11" s="244"/>
      <c r="G11" s="1119" t="s">
        <v>475</v>
      </c>
      <c r="H11" s="1120"/>
      <c r="I11" s="1120"/>
      <c r="J11" s="1121"/>
      <c r="K11" s="267">
        <v>218968</v>
      </c>
      <c r="L11" s="268">
        <v>21261</v>
      </c>
      <c r="M11" s="269">
        <v>12730</v>
      </c>
      <c r="N11" s="270">
        <v>67</v>
      </c>
    </row>
    <row r="12" spans="1:16" ht="13.5" customHeight="1">
      <c r="A12" s="248"/>
      <c r="B12" s="244"/>
      <c r="C12" s="244"/>
      <c r="D12" s="244"/>
      <c r="E12" s="244"/>
      <c r="F12" s="244"/>
      <c r="G12" s="1119" t="s">
        <v>476</v>
      </c>
      <c r="H12" s="1120"/>
      <c r="I12" s="1120"/>
      <c r="J12" s="1121"/>
      <c r="K12" s="267" t="s">
        <v>477</v>
      </c>
      <c r="L12" s="268" t="s">
        <v>477</v>
      </c>
      <c r="M12" s="269">
        <v>1070</v>
      </c>
      <c r="N12" s="270" t="s">
        <v>477</v>
      </c>
    </row>
    <row r="13" spans="1:16" ht="13.5" customHeight="1">
      <c r="A13" s="248"/>
      <c r="B13" s="244"/>
      <c r="C13" s="244"/>
      <c r="D13" s="244"/>
      <c r="E13" s="244"/>
      <c r="F13" s="244"/>
      <c r="G13" s="1119" t="s">
        <v>478</v>
      </c>
      <c r="H13" s="1120"/>
      <c r="I13" s="1120"/>
      <c r="J13" s="1121"/>
      <c r="K13" s="267" t="s">
        <v>477</v>
      </c>
      <c r="L13" s="268" t="s">
        <v>477</v>
      </c>
      <c r="M13" s="269">
        <v>19</v>
      </c>
      <c r="N13" s="270" t="s">
        <v>477</v>
      </c>
    </row>
    <row r="14" spans="1:16" ht="13.5" customHeight="1">
      <c r="A14" s="248"/>
      <c r="B14" s="244"/>
      <c r="C14" s="244"/>
      <c r="D14" s="244"/>
      <c r="E14" s="244"/>
      <c r="F14" s="244"/>
      <c r="G14" s="1119" t="s">
        <v>479</v>
      </c>
      <c r="H14" s="1120"/>
      <c r="I14" s="1120"/>
      <c r="J14" s="1121"/>
      <c r="K14" s="267">
        <v>57106</v>
      </c>
      <c r="L14" s="268">
        <v>5545</v>
      </c>
      <c r="M14" s="269">
        <v>4490</v>
      </c>
      <c r="N14" s="270">
        <v>23.5</v>
      </c>
    </row>
    <row r="15" spans="1:16" ht="13.5" customHeight="1">
      <c r="A15" s="248"/>
      <c r="B15" s="244"/>
      <c r="C15" s="244"/>
      <c r="D15" s="244"/>
      <c r="E15" s="244"/>
      <c r="F15" s="244"/>
      <c r="G15" s="1119" t="s">
        <v>480</v>
      </c>
      <c r="H15" s="1120"/>
      <c r="I15" s="1120"/>
      <c r="J15" s="1121"/>
      <c r="K15" s="267">
        <v>90625</v>
      </c>
      <c r="L15" s="268">
        <v>8799</v>
      </c>
      <c r="M15" s="269">
        <v>2030</v>
      </c>
      <c r="N15" s="270">
        <v>333.4</v>
      </c>
    </row>
    <row r="16" spans="1:16">
      <c r="A16" s="248"/>
      <c r="B16" s="244"/>
      <c r="C16" s="244"/>
      <c r="D16" s="244"/>
      <c r="E16" s="244"/>
      <c r="F16" s="244"/>
      <c r="G16" s="1122" t="s">
        <v>481</v>
      </c>
      <c r="H16" s="1123"/>
      <c r="I16" s="1123"/>
      <c r="J16" s="1124"/>
      <c r="K16" s="268">
        <v>-151637</v>
      </c>
      <c r="L16" s="268">
        <v>-14723</v>
      </c>
      <c r="M16" s="269">
        <v>-9813</v>
      </c>
      <c r="N16" s="270">
        <v>50</v>
      </c>
    </row>
    <row r="17" spans="1:16">
      <c r="A17" s="248"/>
      <c r="B17" s="244"/>
      <c r="C17" s="244"/>
      <c r="D17" s="244"/>
      <c r="E17" s="244"/>
      <c r="F17" s="244"/>
      <c r="G17" s="1122" t="s">
        <v>169</v>
      </c>
      <c r="H17" s="1123"/>
      <c r="I17" s="1123"/>
      <c r="J17" s="1124"/>
      <c r="K17" s="268">
        <v>1425891</v>
      </c>
      <c r="L17" s="268">
        <v>138449</v>
      </c>
      <c r="M17" s="269">
        <v>109116</v>
      </c>
      <c r="N17" s="270">
        <v>26.9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11.85</v>
      </c>
      <c r="L21" s="281">
        <v>10.38</v>
      </c>
      <c r="M21" s="282">
        <v>1.47</v>
      </c>
      <c r="N21" s="249"/>
      <c r="O21" s="283"/>
      <c r="P21" s="279"/>
    </row>
    <row r="22" spans="1:16" s="284" customFormat="1">
      <c r="A22" s="279"/>
      <c r="B22" s="249"/>
      <c r="C22" s="249"/>
      <c r="D22" s="249"/>
      <c r="E22" s="249"/>
      <c r="F22" s="249"/>
      <c r="G22" s="1114" t="s">
        <v>487</v>
      </c>
      <c r="H22" s="1115"/>
      <c r="I22" s="1115"/>
      <c r="J22" s="1116"/>
      <c r="K22" s="285">
        <v>97.4</v>
      </c>
      <c r="L22" s="286">
        <v>95.1</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851927</v>
      </c>
      <c r="L32" s="294">
        <v>82719</v>
      </c>
      <c r="M32" s="295">
        <v>57190</v>
      </c>
      <c r="N32" s="296">
        <v>44.6</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1</v>
      </c>
      <c r="N34" s="296" t="s">
        <v>477</v>
      </c>
    </row>
    <row r="35" spans="1:16" ht="27" customHeight="1">
      <c r="A35" s="248"/>
      <c r="B35" s="244"/>
      <c r="C35" s="244"/>
      <c r="D35" s="244"/>
      <c r="E35" s="244"/>
      <c r="F35" s="244"/>
      <c r="G35" s="1130" t="s">
        <v>493</v>
      </c>
      <c r="H35" s="1131"/>
      <c r="I35" s="1131"/>
      <c r="J35" s="1132"/>
      <c r="K35" s="294">
        <v>28900</v>
      </c>
      <c r="L35" s="294">
        <v>2806</v>
      </c>
      <c r="M35" s="295">
        <v>16809</v>
      </c>
      <c r="N35" s="296">
        <v>-83.3</v>
      </c>
    </row>
    <row r="36" spans="1:16" ht="27" customHeight="1">
      <c r="A36" s="248"/>
      <c r="B36" s="244"/>
      <c r="C36" s="244"/>
      <c r="D36" s="244"/>
      <c r="E36" s="244"/>
      <c r="F36" s="244"/>
      <c r="G36" s="1130" t="s">
        <v>494</v>
      </c>
      <c r="H36" s="1131"/>
      <c r="I36" s="1131"/>
      <c r="J36" s="1132"/>
      <c r="K36" s="294">
        <v>66471</v>
      </c>
      <c r="L36" s="294">
        <v>6454</v>
      </c>
      <c r="M36" s="295">
        <v>4695</v>
      </c>
      <c r="N36" s="296">
        <v>37.5</v>
      </c>
    </row>
    <row r="37" spans="1:16" ht="13.5" customHeight="1">
      <c r="A37" s="248"/>
      <c r="B37" s="244"/>
      <c r="C37" s="244"/>
      <c r="D37" s="244"/>
      <c r="E37" s="244"/>
      <c r="F37" s="244"/>
      <c r="G37" s="1130" t="s">
        <v>495</v>
      </c>
      <c r="H37" s="1131"/>
      <c r="I37" s="1131"/>
      <c r="J37" s="1132"/>
      <c r="K37" s="294" t="s">
        <v>477</v>
      </c>
      <c r="L37" s="294" t="s">
        <v>477</v>
      </c>
      <c r="M37" s="295">
        <v>1282</v>
      </c>
      <c r="N37" s="296" t="s">
        <v>477</v>
      </c>
    </row>
    <row r="38" spans="1:16" ht="27" customHeight="1">
      <c r="A38" s="248"/>
      <c r="B38" s="244"/>
      <c r="C38" s="244"/>
      <c r="D38" s="244"/>
      <c r="E38" s="244"/>
      <c r="F38" s="244"/>
      <c r="G38" s="1133" t="s">
        <v>496</v>
      </c>
      <c r="H38" s="1134"/>
      <c r="I38" s="1134"/>
      <c r="J38" s="1135"/>
      <c r="K38" s="297" t="s">
        <v>477</v>
      </c>
      <c r="L38" s="297" t="s">
        <v>477</v>
      </c>
      <c r="M38" s="298">
        <v>8</v>
      </c>
      <c r="N38" s="299" t="s">
        <v>477</v>
      </c>
      <c r="O38" s="293"/>
    </row>
    <row r="39" spans="1:16">
      <c r="A39" s="248"/>
      <c r="B39" s="244"/>
      <c r="C39" s="244"/>
      <c r="D39" s="244"/>
      <c r="E39" s="244"/>
      <c r="F39" s="244"/>
      <c r="G39" s="1133" t="s">
        <v>497</v>
      </c>
      <c r="H39" s="1134"/>
      <c r="I39" s="1134"/>
      <c r="J39" s="1135"/>
      <c r="K39" s="300">
        <v>-55853</v>
      </c>
      <c r="L39" s="300">
        <v>-5423</v>
      </c>
      <c r="M39" s="301">
        <v>-2615</v>
      </c>
      <c r="N39" s="302">
        <v>107.4</v>
      </c>
      <c r="O39" s="293"/>
    </row>
    <row r="40" spans="1:16" ht="27" customHeight="1">
      <c r="A40" s="248"/>
      <c r="B40" s="244"/>
      <c r="C40" s="244"/>
      <c r="D40" s="244"/>
      <c r="E40" s="244"/>
      <c r="F40" s="244"/>
      <c r="G40" s="1130" t="s">
        <v>498</v>
      </c>
      <c r="H40" s="1131"/>
      <c r="I40" s="1131"/>
      <c r="J40" s="1132"/>
      <c r="K40" s="300">
        <v>-623718</v>
      </c>
      <c r="L40" s="300">
        <v>-60561</v>
      </c>
      <c r="M40" s="301">
        <v>-54029</v>
      </c>
      <c r="N40" s="302">
        <v>12.1</v>
      </c>
      <c r="O40" s="293"/>
    </row>
    <row r="41" spans="1:16">
      <c r="A41" s="248"/>
      <c r="B41" s="244"/>
      <c r="C41" s="244"/>
      <c r="D41" s="244"/>
      <c r="E41" s="244"/>
      <c r="F41" s="244"/>
      <c r="G41" s="1136" t="s">
        <v>280</v>
      </c>
      <c r="H41" s="1137"/>
      <c r="I41" s="1137"/>
      <c r="J41" s="1138"/>
      <c r="K41" s="294">
        <v>267727</v>
      </c>
      <c r="L41" s="300">
        <v>25995</v>
      </c>
      <c r="M41" s="301">
        <v>23340</v>
      </c>
      <c r="N41" s="302">
        <v>11.4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1838756</v>
      </c>
      <c r="J51" s="320">
        <v>166660</v>
      </c>
      <c r="K51" s="321">
        <v>-9.6</v>
      </c>
      <c r="L51" s="322">
        <v>95443</v>
      </c>
      <c r="M51" s="323">
        <v>9.8000000000000007</v>
      </c>
      <c r="N51" s="324">
        <v>-19.399999999999999</v>
      </c>
    </row>
    <row r="52" spans="1:14">
      <c r="A52" s="248"/>
      <c r="B52" s="244"/>
      <c r="C52" s="244"/>
      <c r="D52" s="244"/>
      <c r="E52" s="244"/>
      <c r="F52" s="244"/>
      <c r="G52" s="325"/>
      <c r="H52" s="326" t="s">
        <v>509</v>
      </c>
      <c r="I52" s="327">
        <v>1120788</v>
      </c>
      <c r="J52" s="328">
        <v>101585</v>
      </c>
      <c r="K52" s="329">
        <v>-4.7</v>
      </c>
      <c r="L52" s="330">
        <v>48538</v>
      </c>
      <c r="M52" s="331">
        <v>-4.5999999999999996</v>
      </c>
      <c r="N52" s="332">
        <v>-0.1</v>
      </c>
    </row>
    <row r="53" spans="1:14">
      <c r="A53" s="248"/>
      <c r="B53" s="244"/>
      <c r="C53" s="244"/>
      <c r="D53" s="244"/>
      <c r="E53" s="244"/>
      <c r="F53" s="244"/>
      <c r="G53" s="310" t="s">
        <v>510</v>
      </c>
      <c r="H53" s="311"/>
      <c r="I53" s="319">
        <v>2087305</v>
      </c>
      <c r="J53" s="320">
        <v>191830</v>
      </c>
      <c r="K53" s="321">
        <v>15.1</v>
      </c>
      <c r="L53" s="322">
        <v>70897</v>
      </c>
      <c r="M53" s="323">
        <v>-25.7</v>
      </c>
      <c r="N53" s="324">
        <v>40.799999999999997</v>
      </c>
    </row>
    <row r="54" spans="1:14">
      <c r="A54" s="248"/>
      <c r="B54" s="244"/>
      <c r="C54" s="244"/>
      <c r="D54" s="244"/>
      <c r="E54" s="244"/>
      <c r="F54" s="244"/>
      <c r="G54" s="325"/>
      <c r="H54" s="326" t="s">
        <v>509</v>
      </c>
      <c r="I54" s="327">
        <v>1262610</v>
      </c>
      <c r="J54" s="328">
        <v>116038</v>
      </c>
      <c r="K54" s="329">
        <v>14.2</v>
      </c>
      <c r="L54" s="330">
        <v>39878</v>
      </c>
      <c r="M54" s="331">
        <v>-17.8</v>
      </c>
      <c r="N54" s="332">
        <v>32</v>
      </c>
    </row>
    <row r="55" spans="1:14">
      <c r="A55" s="248"/>
      <c r="B55" s="244"/>
      <c r="C55" s="244"/>
      <c r="D55" s="244"/>
      <c r="E55" s="244"/>
      <c r="F55" s="244"/>
      <c r="G55" s="310" t="s">
        <v>511</v>
      </c>
      <c r="H55" s="311"/>
      <c r="I55" s="319">
        <v>1922151</v>
      </c>
      <c r="J55" s="320">
        <v>180518</v>
      </c>
      <c r="K55" s="321">
        <v>-5.9</v>
      </c>
      <c r="L55" s="322">
        <v>66496</v>
      </c>
      <c r="M55" s="323">
        <v>-6.2</v>
      </c>
      <c r="N55" s="324">
        <v>0.3</v>
      </c>
    </row>
    <row r="56" spans="1:14">
      <c r="A56" s="248"/>
      <c r="B56" s="244"/>
      <c r="C56" s="244"/>
      <c r="D56" s="244"/>
      <c r="E56" s="244"/>
      <c r="F56" s="244"/>
      <c r="G56" s="325"/>
      <c r="H56" s="326" t="s">
        <v>509</v>
      </c>
      <c r="I56" s="327">
        <v>1245193</v>
      </c>
      <c r="J56" s="328">
        <v>116941</v>
      </c>
      <c r="K56" s="329">
        <v>0.8</v>
      </c>
      <c r="L56" s="330">
        <v>36530</v>
      </c>
      <c r="M56" s="331">
        <v>-8.4</v>
      </c>
      <c r="N56" s="332">
        <v>9.1999999999999993</v>
      </c>
    </row>
    <row r="57" spans="1:14">
      <c r="A57" s="248"/>
      <c r="B57" s="244"/>
      <c r="C57" s="244"/>
      <c r="D57" s="244"/>
      <c r="E57" s="244"/>
      <c r="F57" s="244"/>
      <c r="G57" s="310" t="s">
        <v>512</v>
      </c>
      <c r="H57" s="311"/>
      <c r="I57" s="319">
        <v>1296965</v>
      </c>
      <c r="J57" s="320">
        <v>123509</v>
      </c>
      <c r="K57" s="321">
        <v>-31.6</v>
      </c>
      <c r="L57" s="322">
        <v>82748</v>
      </c>
      <c r="M57" s="323">
        <v>24.4</v>
      </c>
      <c r="N57" s="324">
        <v>-56</v>
      </c>
    </row>
    <row r="58" spans="1:14">
      <c r="A58" s="248"/>
      <c r="B58" s="244"/>
      <c r="C58" s="244"/>
      <c r="D58" s="244"/>
      <c r="E58" s="244"/>
      <c r="F58" s="244"/>
      <c r="G58" s="325"/>
      <c r="H58" s="326" t="s">
        <v>509</v>
      </c>
      <c r="I58" s="327">
        <v>788104</v>
      </c>
      <c r="J58" s="328">
        <v>75050</v>
      </c>
      <c r="K58" s="329">
        <v>-35.799999999999997</v>
      </c>
      <c r="L58" s="330">
        <v>44732</v>
      </c>
      <c r="M58" s="331">
        <v>22.5</v>
      </c>
      <c r="N58" s="332">
        <v>-58.3</v>
      </c>
    </row>
    <row r="59" spans="1:14">
      <c r="A59" s="248"/>
      <c r="B59" s="244"/>
      <c r="C59" s="244"/>
      <c r="D59" s="244"/>
      <c r="E59" s="244"/>
      <c r="F59" s="244"/>
      <c r="G59" s="310" t="s">
        <v>513</v>
      </c>
      <c r="H59" s="311"/>
      <c r="I59" s="319">
        <v>1236563</v>
      </c>
      <c r="J59" s="320">
        <v>120066</v>
      </c>
      <c r="K59" s="321">
        <v>-2.8</v>
      </c>
      <c r="L59" s="322">
        <v>91837</v>
      </c>
      <c r="M59" s="323">
        <v>11</v>
      </c>
      <c r="N59" s="324">
        <v>-13.8</v>
      </c>
    </row>
    <row r="60" spans="1:14">
      <c r="A60" s="248"/>
      <c r="B60" s="244"/>
      <c r="C60" s="244"/>
      <c r="D60" s="244"/>
      <c r="E60" s="244"/>
      <c r="F60" s="244"/>
      <c r="G60" s="325"/>
      <c r="H60" s="326" t="s">
        <v>509</v>
      </c>
      <c r="I60" s="333">
        <v>773773</v>
      </c>
      <c r="J60" s="328">
        <v>75131</v>
      </c>
      <c r="K60" s="329">
        <v>0.1</v>
      </c>
      <c r="L60" s="330">
        <v>54439</v>
      </c>
      <c r="M60" s="331">
        <v>21.7</v>
      </c>
      <c r="N60" s="332">
        <v>-21.6</v>
      </c>
    </row>
    <row r="61" spans="1:14">
      <c r="A61" s="248"/>
      <c r="B61" s="244"/>
      <c r="C61" s="244"/>
      <c r="D61" s="244"/>
      <c r="E61" s="244"/>
      <c r="F61" s="244"/>
      <c r="G61" s="310" t="s">
        <v>514</v>
      </c>
      <c r="H61" s="334"/>
      <c r="I61" s="335">
        <v>1676348</v>
      </c>
      <c r="J61" s="336">
        <v>156517</v>
      </c>
      <c r="K61" s="337">
        <v>-7</v>
      </c>
      <c r="L61" s="338">
        <v>81484</v>
      </c>
      <c r="M61" s="339">
        <v>2.7</v>
      </c>
      <c r="N61" s="324">
        <v>-9.6999999999999993</v>
      </c>
    </row>
    <row r="62" spans="1:14">
      <c r="A62" s="248"/>
      <c r="B62" s="244"/>
      <c r="C62" s="244"/>
      <c r="D62" s="244"/>
      <c r="E62" s="244"/>
      <c r="F62" s="244"/>
      <c r="G62" s="325"/>
      <c r="H62" s="326" t="s">
        <v>509</v>
      </c>
      <c r="I62" s="327">
        <v>1038094</v>
      </c>
      <c r="J62" s="328">
        <v>96949</v>
      </c>
      <c r="K62" s="329">
        <v>-5.0999999999999996</v>
      </c>
      <c r="L62" s="330">
        <v>44823</v>
      </c>
      <c r="M62" s="331">
        <v>2.7</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18.93</v>
      </c>
      <c r="G47" s="12">
        <v>20.96</v>
      </c>
      <c r="H47" s="12">
        <v>23.09</v>
      </c>
      <c r="I47" s="12">
        <v>25.87</v>
      </c>
      <c r="J47" s="13">
        <v>27.48</v>
      </c>
    </row>
    <row r="48" spans="2:10" ht="57.75" customHeight="1">
      <c r="B48" s="14"/>
      <c r="C48" s="1141" t="s">
        <v>4</v>
      </c>
      <c r="D48" s="1141"/>
      <c r="E48" s="1142"/>
      <c r="F48" s="15">
        <v>6.12</v>
      </c>
      <c r="G48" s="16">
        <v>5.54</v>
      </c>
      <c r="H48" s="16">
        <v>5.4</v>
      </c>
      <c r="I48" s="16">
        <v>5.54</v>
      </c>
      <c r="J48" s="17">
        <v>6.87</v>
      </c>
    </row>
    <row r="49" spans="2:10" ht="57.75" customHeight="1" thickBot="1">
      <c r="B49" s="18"/>
      <c r="C49" s="1143" t="s">
        <v>5</v>
      </c>
      <c r="D49" s="1143"/>
      <c r="E49" s="1144"/>
      <c r="F49" s="19">
        <v>4.04</v>
      </c>
      <c r="G49" s="20">
        <v>3.91</v>
      </c>
      <c r="H49" s="20">
        <v>0.84</v>
      </c>
      <c r="I49" s="20">
        <v>2.58</v>
      </c>
      <c r="J49" s="21">
        <v>2.36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12.91</v>
      </c>
      <c r="G34" s="33">
        <v>13.79</v>
      </c>
      <c r="H34" s="33">
        <v>14.89</v>
      </c>
      <c r="I34" s="33">
        <v>14.94</v>
      </c>
      <c r="J34" s="34">
        <v>13.97</v>
      </c>
      <c r="K34" s="22"/>
      <c r="L34" s="22"/>
      <c r="M34" s="22"/>
      <c r="N34" s="22"/>
      <c r="O34" s="22"/>
      <c r="P34" s="22"/>
    </row>
    <row r="35" spans="1:16" ht="39" customHeight="1">
      <c r="A35" s="22"/>
      <c r="B35" s="35"/>
      <c r="C35" s="1145" t="s">
        <v>522</v>
      </c>
      <c r="D35" s="1146"/>
      <c r="E35" s="1147"/>
      <c r="F35" s="36">
        <v>6.12</v>
      </c>
      <c r="G35" s="37">
        <v>5.53</v>
      </c>
      <c r="H35" s="37">
        <v>5.4</v>
      </c>
      <c r="I35" s="37">
        <v>5.54</v>
      </c>
      <c r="J35" s="38">
        <v>5.22</v>
      </c>
      <c r="K35" s="22"/>
      <c r="L35" s="22"/>
      <c r="M35" s="22"/>
      <c r="N35" s="22"/>
      <c r="O35" s="22"/>
      <c r="P35" s="22"/>
    </row>
    <row r="36" spans="1:16" ht="39" customHeight="1">
      <c r="A36" s="22"/>
      <c r="B36" s="35"/>
      <c r="C36" s="1145" t="s">
        <v>523</v>
      </c>
      <c r="D36" s="1146"/>
      <c r="E36" s="1147"/>
      <c r="F36" s="36">
        <v>0.15</v>
      </c>
      <c r="G36" s="37">
        <v>0.01</v>
      </c>
      <c r="H36" s="37">
        <v>0.32</v>
      </c>
      <c r="I36" s="37">
        <v>0.35</v>
      </c>
      <c r="J36" s="38">
        <v>0.34</v>
      </c>
      <c r="K36" s="22"/>
      <c r="L36" s="22"/>
      <c r="M36" s="22"/>
      <c r="N36" s="22"/>
      <c r="O36" s="22"/>
      <c r="P36" s="22"/>
    </row>
    <row r="37" spans="1:16" ht="39" customHeight="1">
      <c r="A37" s="22"/>
      <c r="B37" s="35"/>
      <c r="C37" s="1145" t="s">
        <v>524</v>
      </c>
      <c r="D37" s="1146"/>
      <c r="E37" s="1147"/>
      <c r="F37" s="36">
        <v>1.63</v>
      </c>
      <c r="G37" s="37">
        <v>1.1499999999999999</v>
      </c>
      <c r="H37" s="37">
        <v>0.64</v>
      </c>
      <c r="I37" s="37">
        <v>1.33</v>
      </c>
      <c r="J37" s="38">
        <v>0.12</v>
      </c>
      <c r="K37" s="22"/>
      <c r="L37" s="22"/>
      <c r="M37" s="22"/>
      <c r="N37" s="22"/>
      <c r="O37" s="22"/>
      <c r="P37" s="22"/>
    </row>
    <row r="38" spans="1:16" ht="39" customHeight="1">
      <c r="A38" s="22"/>
      <c r="B38" s="35"/>
      <c r="C38" s="1145" t="s">
        <v>525</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527</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1228</v>
      </c>
      <c r="L45" s="60">
        <v>1178</v>
      </c>
      <c r="M45" s="60">
        <v>958</v>
      </c>
      <c r="N45" s="60">
        <v>940</v>
      </c>
      <c r="O45" s="61">
        <v>852</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92</v>
      </c>
      <c r="L48" s="64">
        <v>87</v>
      </c>
      <c r="M48" s="64">
        <v>89</v>
      </c>
      <c r="N48" s="64">
        <v>76</v>
      </c>
      <c r="O48" s="65">
        <v>29</v>
      </c>
      <c r="P48" s="48"/>
      <c r="Q48" s="48"/>
      <c r="R48" s="48"/>
      <c r="S48" s="48"/>
      <c r="T48" s="48"/>
      <c r="U48" s="48"/>
    </row>
    <row r="49" spans="1:21" ht="30.75" customHeight="1">
      <c r="A49" s="48"/>
      <c r="B49" s="1163"/>
      <c r="C49" s="1164"/>
      <c r="D49" s="62"/>
      <c r="E49" s="1155" t="s">
        <v>16</v>
      </c>
      <c r="F49" s="1155"/>
      <c r="G49" s="1155"/>
      <c r="H49" s="1155"/>
      <c r="I49" s="1155"/>
      <c r="J49" s="1156"/>
      <c r="K49" s="63">
        <v>74</v>
      </c>
      <c r="L49" s="64">
        <v>72</v>
      </c>
      <c r="M49" s="64">
        <v>61</v>
      </c>
      <c r="N49" s="64">
        <v>68</v>
      </c>
      <c r="O49" s="65">
        <v>66</v>
      </c>
      <c r="P49" s="48"/>
      <c r="Q49" s="48"/>
      <c r="R49" s="48"/>
      <c r="S49" s="48"/>
      <c r="T49" s="48"/>
      <c r="U49" s="48"/>
    </row>
    <row r="50" spans="1:21" ht="30.75" customHeight="1">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881</v>
      </c>
      <c r="L52" s="64">
        <v>863</v>
      </c>
      <c r="M52" s="64">
        <v>738</v>
      </c>
      <c r="N52" s="64">
        <v>722</v>
      </c>
      <c r="O52" s="65">
        <v>680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513</v>
      </c>
      <c r="L53" s="69">
        <v>474</v>
      </c>
      <c r="M53" s="69">
        <v>370</v>
      </c>
      <c r="N53" s="69">
        <v>362</v>
      </c>
      <c r="O53" s="70">
        <v>267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9360</v>
      </c>
      <c r="J41" s="83">
        <v>8953</v>
      </c>
      <c r="K41" s="83">
        <v>9102</v>
      </c>
      <c r="L41" s="83">
        <v>8867</v>
      </c>
      <c r="M41" s="84">
        <v>8791</v>
      </c>
    </row>
    <row r="42" spans="2:13" ht="27.75" customHeight="1">
      <c r="B42" s="1171"/>
      <c r="C42" s="1172"/>
      <c r="D42" s="85"/>
      <c r="E42" s="1177" t="s">
        <v>26</v>
      </c>
      <c r="F42" s="1177"/>
      <c r="G42" s="1177"/>
      <c r="H42" s="1178"/>
      <c r="I42" s="86" t="s">
        <v>477</v>
      </c>
      <c r="J42" s="87" t="s">
        <v>477</v>
      </c>
      <c r="K42" s="87" t="s">
        <v>477</v>
      </c>
      <c r="L42" s="87" t="s">
        <v>477</v>
      </c>
      <c r="M42" s="88" t="s">
        <v>477</v>
      </c>
    </row>
    <row r="43" spans="2:13" ht="27.75" customHeight="1">
      <c r="B43" s="1171"/>
      <c r="C43" s="1172"/>
      <c r="D43" s="85"/>
      <c r="E43" s="1177" t="s">
        <v>27</v>
      </c>
      <c r="F43" s="1177"/>
      <c r="G43" s="1177"/>
      <c r="H43" s="1178"/>
      <c r="I43" s="86">
        <v>645</v>
      </c>
      <c r="J43" s="87">
        <v>578</v>
      </c>
      <c r="K43" s="87">
        <v>513</v>
      </c>
      <c r="L43" s="87">
        <v>441</v>
      </c>
      <c r="M43" s="88">
        <v>425</v>
      </c>
    </row>
    <row r="44" spans="2:13" ht="27.75" customHeight="1">
      <c r="B44" s="1171"/>
      <c r="C44" s="1172"/>
      <c r="D44" s="85"/>
      <c r="E44" s="1177" t="s">
        <v>28</v>
      </c>
      <c r="F44" s="1177"/>
      <c r="G44" s="1177"/>
      <c r="H44" s="1178"/>
      <c r="I44" s="86">
        <v>337</v>
      </c>
      <c r="J44" s="87">
        <v>288</v>
      </c>
      <c r="K44" s="87">
        <v>235</v>
      </c>
      <c r="L44" s="87">
        <v>181</v>
      </c>
      <c r="M44" s="88">
        <v>129</v>
      </c>
    </row>
    <row r="45" spans="2:13" ht="27.75" customHeight="1">
      <c r="B45" s="1171"/>
      <c r="C45" s="1172"/>
      <c r="D45" s="85"/>
      <c r="E45" s="1177" t="s">
        <v>29</v>
      </c>
      <c r="F45" s="1177"/>
      <c r="G45" s="1177"/>
      <c r="H45" s="1178"/>
      <c r="I45" s="86">
        <v>1686</v>
      </c>
      <c r="J45" s="87">
        <v>1638</v>
      </c>
      <c r="K45" s="87">
        <v>1574</v>
      </c>
      <c r="L45" s="87">
        <v>1521</v>
      </c>
      <c r="M45" s="88">
        <v>1395</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2740</v>
      </c>
      <c r="J49" s="87">
        <v>2822</v>
      </c>
      <c r="K49" s="87">
        <v>2855</v>
      </c>
      <c r="L49" s="87">
        <v>3105</v>
      </c>
      <c r="M49" s="88">
        <v>3117</v>
      </c>
    </row>
    <row r="50" spans="2:13" ht="27.75" customHeight="1">
      <c r="B50" s="1171"/>
      <c r="C50" s="1172"/>
      <c r="D50" s="85"/>
      <c r="E50" s="1177" t="s">
        <v>35</v>
      </c>
      <c r="F50" s="1177"/>
      <c r="G50" s="1177"/>
      <c r="H50" s="1178"/>
      <c r="I50" s="86">
        <v>354</v>
      </c>
      <c r="J50" s="87">
        <v>361</v>
      </c>
      <c r="K50" s="87">
        <v>303</v>
      </c>
      <c r="L50" s="87">
        <v>246</v>
      </c>
      <c r="M50" s="88">
        <v>197</v>
      </c>
    </row>
    <row r="51" spans="2:13" ht="27.75" customHeight="1">
      <c r="B51" s="1173"/>
      <c r="C51" s="1174"/>
      <c r="D51" s="85"/>
      <c r="E51" s="1177" t="s">
        <v>36</v>
      </c>
      <c r="F51" s="1177"/>
      <c r="G51" s="1177"/>
      <c r="H51" s="1178"/>
      <c r="I51" s="86">
        <v>6488</v>
      </c>
      <c r="J51" s="87">
        <v>6520</v>
      </c>
      <c r="K51" s="87">
        <v>6449</v>
      </c>
      <c r="L51" s="87">
        <v>6313</v>
      </c>
      <c r="M51" s="88">
        <v>6267</v>
      </c>
    </row>
    <row r="52" spans="2:13" ht="27.75" customHeight="1" thickBot="1">
      <c r="B52" s="1181" t="s">
        <v>37</v>
      </c>
      <c r="C52" s="1182"/>
      <c r="D52" s="90"/>
      <c r="E52" s="1183" t="s">
        <v>38</v>
      </c>
      <c r="F52" s="1183"/>
      <c r="G52" s="1183"/>
      <c r="H52" s="1184"/>
      <c r="I52" s="91">
        <v>2446</v>
      </c>
      <c r="J52" s="92">
        <v>1754</v>
      </c>
      <c r="K52" s="92">
        <v>1817</v>
      </c>
      <c r="L52" s="92">
        <v>1345</v>
      </c>
      <c r="M52" s="93">
        <v>1159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166660</v>
      </c>
      <c r="E3" s="116"/>
      <c r="F3" s="117">
        <v>95443</v>
      </c>
      <c r="G3" s="118"/>
      <c r="H3" s="119"/>
    </row>
    <row r="4" spans="1:8">
      <c r="A4" s="120"/>
      <c r="B4" s="121"/>
      <c r="C4" s="122"/>
      <c r="D4" s="123">
        <v>101585</v>
      </c>
      <c r="E4" s="124"/>
      <c r="F4" s="125">
        <v>48538</v>
      </c>
      <c r="G4" s="126"/>
      <c r="H4" s="127"/>
    </row>
    <row r="5" spans="1:8">
      <c r="A5" s="108" t="s">
        <v>510</v>
      </c>
      <c r="B5" s="113"/>
      <c r="C5" s="114"/>
      <c r="D5" s="115">
        <v>191830</v>
      </c>
      <c r="E5" s="116"/>
      <c r="F5" s="117">
        <v>70897</v>
      </c>
      <c r="G5" s="118"/>
      <c r="H5" s="119"/>
    </row>
    <row r="6" spans="1:8">
      <c r="A6" s="120"/>
      <c r="B6" s="121"/>
      <c r="C6" s="122"/>
      <c r="D6" s="123">
        <v>116038</v>
      </c>
      <c r="E6" s="124"/>
      <c r="F6" s="125">
        <v>39878</v>
      </c>
      <c r="G6" s="126"/>
      <c r="H6" s="127"/>
    </row>
    <row r="7" spans="1:8">
      <c r="A7" s="108" t="s">
        <v>511</v>
      </c>
      <c r="B7" s="113"/>
      <c r="C7" s="114"/>
      <c r="D7" s="115">
        <v>180518</v>
      </c>
      <c r="E7" s="116"/>
      <c r="F7" s="117">
        <v>66496</v>
      </c>
      <c r="G7" s="118"/>
      <c r="H7" s="119"/>
    </row>
    <row r="8" spans="1:8">
      <c r="A8" s="120"/>
      <c r="B8" s="121"/>
      <c r="C8" s="122"/>
      <c r="D8" s="123">
        <v>116941</v>
      </c>
      <c r="E8" s="124"/>
      <c r="F8" s="125">
        <v>36530</v>
      </c>
      <c r="G8" s="126"/>
      <c r="H8" s="127"/>
    </row>
    <row r="9" spans="1:8">
      <c r="A9" s="108" t="s">
        <v>512</v>
      </c>
      <c r="B9" s="113"/>
      <c r="C9" s="114"/>
      <c r="D9" s="115">
        <v>123509</v>
      </c>
      <c r="E9" s="116"/>
      <c r="F9" s="117">
        <v>82748</v>
      </c>
      <c r="G9" s="118"/>
      <c r="H9" s="119"/>
    </row>
    <row r="10" spans="1:8">
      <c r="A10" s="120"/>
      <c r="B10" s="121"/>
      <c r="C10" s="122"/>
      <c r="D10" s="123">
        <v>75050</v>
      </c>
      <c r="E10" s="124"/>
      <c r="F10" s="125">
        <v>44732</v>
      </c>
      <c r="G10" s="126"/>
      <c r="H10" s="127"/>
    </row>
    <row r="11" spans="1:8">
      <c r="A11" s="108" t="s">
        <v>513</v>
      </c>
      <c r="B11" s="113"/>
      <c r="C11" s="114"/>
      <c r="D11" s="115">
        <v>120066</v>
      </c>
      <c r="E11" s="116"/>
      <c r="F11" s="117">
        <v>91837</v>
      </c>
      <c r="G11" s="118"/>
      <c r="H11" s="119"/>
    </row>
    <row r="12" spans="1:8">
      <c r="A12" s="120"/>
      <c r="B12" s="121"/>
      <c r="C12" s="128"/>
      <c r="D12" s="123">
        <v>75131</v>
      </c>
      <c r="E12" s="124"/>
      <c r="F12" s="125">
        <v>54439</v>
      </c>
      <c r="G12" s="126"/>
      <c r="H12" s="127"/>
    </row>
    <row r="13" spans="1:8">
      <c r="A13" s="108"/>
      <c r="B13" s="113"/>
      <c r="C13" s="129"/>
      <c r="D13" s="130">
        <v>156517</v>
      </c>
      <c r="E13" s="131"/>
      <c r="F13" s="132">
        <v>81484</v>
      </c>
      <c r="G13" s="133"/>
      <c r="H13" s="119"/>
    </row>
    <row r="14" spans="1:8">
      <c r="A14" s="120"/>
      <c r="B14" s="121"/>
      <c r="C14" s="122"/>
      <c r="D14" s="123">
        <v>96949</v>
      </c>
      <c r="E14" s="124"/>
      <c r="F14" s="125">
        <v>44823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6.12</v>
      </c>
      <c r="C19" s="134">
        <f>ROUND(VALUE(SUBSTITUTE(実質収支比率等に係る経年分析!G$48,"▲","-")),2)</f>
        <v>5.54</v>
      </c>
      <c r="D19" s="134">
        <f>ROUND(VALUE(SUBSTITUTE(実質収支比率等に係る経年分析!H$48,"▲","-")),2)</f>
        <v>5.4</v>
      </c>
      <c r="E19" s="134">
        <f>ROUND(VALUE(SUBSTITUTE(実質収支比率等に係る経年分析!I$48,"▲","-")),2)</f>
        <v>5.54</v>
      </c>
      <c r="F19" s="134">
        <f>ROUND(VALUE(SUBSTITUTE(実質収支比率等に係る経年分析!J$48,"▲","-")),2)</f>
        <v>6.87</v>
      </c>
    </row>
    <row r="20" spans="1:11">
      <c r="A20" s="134" t="s">
        <v>43</v>
      </c>
      <c r="B20" s="134">
        <f>ROUND(VALUE(SUBSTITUTE(実質収支比率等に係る経年分析!F$47,"▲","-")),2)</f>
        <v>18.93</v>
      </c>
      <c r="C20" s="134">
        <f>ROUND(VALUE(SUBSTITUTE(実質収支比率等に係る経年分析!G$47,"▲","-")),2)</f>
        <v>20.96</v>
      </c>
      <c r="D20" s="134">
        <f>ROUND(VALUE(SUBSTITUTE(実質収支比率等に係る経年分析!H$47,"▲","-")),2)</f>
        <v>23.09</v>
      </c>
      <c r="E20" s="134">
        <f>ROUND(VALUE(SUBSTITUTE(実質収支比率等に係る経年分析!I$47,"▲","-")),2)</f>
        <v>25.87</v>
      </c>
      <c r="F20" s="134">
        <f>ROUND(VALUE(SUBSTITUTE(実質収支比率等に係る経年分析!J$47,"▲","-")),2)</f>
        <v>27.48</v>
      </c>
    </row>
    <row r="21" spans="1:11">
      <c r="A21" s="134" t="s">
        <v>44</v>
      </c>
      <c r="B21" s="134">
        <f>IF(ISNUMBER(VALUE(SUBSTITUTE(実質収支比率等に係る経年分析!F$49,"▲","-"))),ROUND(VALUE(SUBSTITUTE(実質収支比率等に係る経年分析!F$49,"▲","-")),2),NA())</f>
        <v>4.04</v>
      </c>
      <c r="C21" s="134">
        <f>IF(ISNUMBER(VALUE(SUBSTITUTE(実質収支比率等に係る経年分析!G$49,"▲","-"))),ROUND(VALUE(SUBSTITUTE(実質収支比率等に係る経年分析!G$49,"▲","-")),2),NA())</f>
        <v>3.91</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2.58</v>
      </c>
      <c r="F21" s="134">
        <f>IF(ISNUMBER(VALUE(SUBSTITUTE(実質収支比率等に係る経年分析!J$49,"▲","-"))),ROUND(VALUE(SUBSTITUTE(実質収支比率等に係る経年分析!J$49,"▲","-")),2),NA())</f>
        <v>2.36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湧水町後期高齢者医療特別会計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湧水町国民健康保険特別会計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c r="A34" s="135" t="str">
        <f>IF(連結実質赤字比率に係る赤字・黒字の構成分析!C$36="",NA(),連結実質赤字比率に係る赤字・黒字の構成分析!C$36)</f>
        <v>湧水町介護保険特別会計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5.22</v>
      </c>
    </row>
    <row r="36" spans="1:16">
      <c r="A36" s="135" t="str">
        <f>IF(連結実質赤字比率に係る赤字・黒字の構成分析!C$34="",NA(),連結実質赤字比率に係る赤字・黒字の構成分析!C$34)</f>
        <v>湧水町水道事業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881</v>
      </c>
      <c r="E42" s="136"/>
      <c r="F42" s="136"/>
      <c r="G42" s="136">
        <f>'実質公債費比率（分子）の構造'!L$52</f>
        <v>863</v>
      </c>
      <c r="H42" s="136"/>
      <c r="I42" s="136"/>
      <c r="J42" s="136">
        <f>'実質公債費比率（分子）の構造'!M$52</f>
        <v>738</v>
      </c>
      <c r="K42" s="136"/>
      <c r="L42" s="136"/>
      <c r="M42" s="136">
        <f>'実質公債費比率（分子）の構造'!N$52</f>
        <v>722</v>
      </c>
      <c r="N42" s="136"/>
      <c r="O42" s="136"/>
      <c r="P42" s="136">
        <f>'実質公債費比率（分子）の構造'!O$52</f>
        <v>680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v>
      </c>
      <c r="C45" s="136"/>
      <c r="D45" s="136"/>
      <c r="E45" s="136">
        <f>'実質公債費比率（分子）の構造'!L$49</f>
        <v>72</v>
      </c>
      <c r="F45" s="136"/>
      <c r="G45" s="136"/>
      <c r="H45" s="136">
        <f>'実質公債費比率（分子）の構造'!M$49</f>
        <v>61</v>
      </c>
      <c r="I45" s="136"/>
      <c r="J45" s="136"/>
      <c r="K45" s="136">
        <f>'実質公債費比率（分子）の構造'!N$49</f>
        <v>68</v>
      </c>
      <c r="L45" s="136"/>
      <c r="M45" s="136"/>
      <c r="N45" s="136">
        <f>'実質公債費比率（分子）の構造'!O$49</f>
        <v>66</v>
      </c>
      <c r="O45" s="136"/>
      <c r="P45" s="136"/>
    </row>
    <row r="46" spans="1:16">
      <c r="A46" s="136" t="s">
        <v>55</v>
      </c>
      <c r="B46" s="136">
        <f>'実質公債費比率（分子）の構造'!K$48</f>
        <v>92</v>
      </c>
      <c r="C46" s="136"/>
      <c r="D46" s="136"/>
      <c r="E46" s="136">
        <f>'実質公債費比率（分子）の構造'!L$48</f>
        <v>87</v>
      </c>
      <c r="F46" s="136"/>
      <c r="G46" s="136"/>
      <c r="H46" s="136">
        <f>'実質公債費比率（分子）の構造'!M$48</f>
        <v>89</v>
      </c>
      <c r="I46" s="136"/>
      <c r="J46" s="136"/>
      <c r="K46" s="136">
        <f>'実質公債費比率（分子）の構造'!N$48</f>
        <v>76</v>
      </c>
      <c r="L46" s="136"/>
      <c r="M46" s="136"/>
      <c r="N46" s="136">
        <f>'実質公債費比率（分子）の構造'!O$48</f>
        <v>29</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1228</v>
      </c>
      <c r="C49" s="136"/>
      <c r="D49" s="136"/>
      <c r="E49" s="136">
        <f>'実質公債費比率（分子）の構造'!L$45</f>
        <v>1178</v>
      </c>
      <c r="F49" s="136"/>
      <c r="G49" s="136"/>
      <c r="H49" s="136">
        <f>'実質公債費比率（分子）の構造'!M$45</f>
        <v>958</v>
      </c>
      <c r="I49" s="136"/>
      <c r="J49" s="136"/>
      <c r="K49" s="136">
        <f>'実質公債費比率（分子）の構造'!N$45</f>
        <v>940</v>
      </c>
      <c r="L49" s="136"/>
      <c r="M49" s="136"/>
      <c r="N49" s="136">
        <f>'実質公債費比率（分子）の構造'!O$45</f>
        <v>852</v>
      </c>
      <c r="O49" s="136"/>
      <c r="P49" s="136"/>
    </row>
    <row r="50" spans="1:16">
      <c r="A50" s="136" t="s">
        <v>58</v>
      </c>
      <c r="B50" s="136" t="e">
        <f>NA()</f>
        <v>#N/A</v>
      </c>
      <c r="C50" s="136">
        <f>IF(ISNUMBER('実質公債費比率（分子）の構造'!K$53),'実質公債費比率（分子）の構造'!K$53,NA())</f>
        <v>513</v>
      </c>
      <c r="D50" s="136" t="e">
        <f>NA()</f>
        <v>#N/A</v>
      </c>
      <c r="E50" s="136" t="e">
        <f>NA()</f>
        <v>#N/A</v>
      </c>
      <c r="F50" s="136">
        <f>IF(ISNUMBER('実質公債費比率（分子）の構造'!L$53),'実質公債費比率（分子）の構造'!L$53,NA())</f>
        <v>474</v>
      </c>
      <c r="G50" s="136" t="e">
        <f>NA()</f>
        <v>#N/A</v>
      </c>
      <c r="H50" s="136" t="e">
        <f>NA()</f>
        <v>#N/A</v>
      </c>
      <c r="I50" s="136">
        <f>IF(ISNUMBER('実質公債費比率（分子）の構造'!M$53),'実質公債費比率（分子）の構造'!M$53,NA())</f>
        <v>370</v>
      </c>
      <c r="J50" s="136" t="e">
        <f>NA()</f>
        <v>#N/A</v>
      </c>
      <c r="K50" s="136" t="e">
        <f>NA()</f>
        <v>#N/A</v>
      </c>
      <c r="L50" s="136">
        <f>IF(ISNUMBER('実質公債費比率（分子）の構造'!N$53),'実質公債費比率（分子）の構造'!N$53,NA())</f>
        <v>362</v>
      </c>
      <c r="M50" s="136" t="e">
        <f>NA()</f>
        <v>#N/A</v>
      </c>
      <c r="N50" s="136" t="e">
        <f>NA()</f>
        <v>#N/A</v>
      </c>
      <c r="O50" s="136">
        <f>IF(ISNUMBER('実質公債費比率（分子）の構造'!O$53),'実質公債費比率（分子）の構造'!O$53,NA())</f>
        <v>267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6488</v>
      </c>
      <c r="E56" s="135"/>
      <c r="F56" s="135"/>
      <c r="G56" s="135">
        <f>'将来負担比率（分子）の構造'!J$51</f>
        <v>6520</v>
      </c>
      <c r="H56" s="135"/>
      <c r="I56" s="135"/>
      <c r="J56" s="135">
        <f>'将来負担比率（分子）の構造'!K$51</f>
        <v>6449</v>
      </c>
      <c r="K56" s="135"/>
      <c r="L56" s="135"/>
      <c r="M56" s="135">
        <f>'将来負担比率（分子）の構造'!L$51</f>
        <v>6313</v>
      </c>
      <c r="N56" s="135"/>
      <c r="O56" s="135"/>
      <c r="P56" s="135">
        <f>'将来負担比率（分子）の構造'!M$51</f>
        <v>6267</v>
      </c>
    </row>
    <row r="57" spans="1:16">
      <c r="A57" s="135" t="s">
        <v>35</v>
      </c>
      <c r="B57" s="135"/>
      <c r="C57" s="135"/>
      <c r="D57" s="135">
        <f>'将来負担比率（分子）の構造'!I$50</f>
        <v>354</v>
      </c>
      <c r="E57" s="135"/>
      <c r="F57" s="135"/>
      <c r="G57" s="135">
        <f>'将来負担比率（分子）の構造'!J$50</f>
        <v>361</v>
      </c>
      <c r="H57" s="135"/>
      <c r="I57" s="135"/>
      <c r="J57" s="135">
        <f>'将来負担比率（分子）の構造'!K$50</f>
        <v>303</v>
      </c>
      <c r="K57" s="135"/>
      <c r="L57" s="135"/>
      <c r="M57" s="135">
        <f>'将来負担比率（分子）の構造'!L$50</f>
        <v>246</v>
      </c>
      <c r="N57" s="135"/>
      <c r="O57" s="135"/>
      <c r="P57" s="135">
        <f>'将来負担比率（分子）の構造'!M$50</f>
        <v>197</v>
      </c>
    </row>
    <row r="58" spans="1:16">
      <c r="A58" s="135" t="s">
        <v>34</v>
      </c>
      <c r="B58" s="135"/>
      <c r="C58" s="135"/>
      <c r="D58" s="135">
        <f>'将来負担比率（分子）の構造'!I$49</f>
        <v>2740</v>
      </c>
      <c r="E58" s="135"/>
      <c r="F58" s="135"/>
      <c r="G58" s="135">
        <f>'将来負担比率（分子）の構造'!J$49</f>
        <v>2822</v>
      </c>
      <c r="H58" s="135"/>
      <c r="I58" s="135"/>
      <c r="J58" s="135">
        <f>'将来負担比率（分子）の構造'!K$49</f>
        <v>2855</v>
      </c>
      <c r="K58" s="135"/>
      <c r="L58" s="135"/>
      <c r="M58" s="135">
        <f>'将来負担比率（分子）の構造'!L$49</f>
        <v>3105</v>
      </c>
      <c r="N58" s="135"/>
      <c r="O58" s="135"/>
      <c r="P58" s="135">
        <f>'将来負担比率（分子）の構造'!M$49</f>
        <v>3117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1686</v>
      </c>
      <c r="C62" s="135"/>
      <c r="D62" s="135"/>
      <c r="E62" s="135">
        <f>'将来負担比率（分子）の構造'!J$45</f>
        <v>1638</v>
      </c>
      <c r="F62" s="135"/>
      <c r="G62" s="135"/>
      <c r="H62" s="135">
        <f>'将来負担比率（分子）の構造'!K$45</f>
        <v>1574</v>
      </c>
      <c r="I62" s="135"/>
      <c r="J62" s="135"/>
      <c r="K62" s="135">
        <f>'将来負担比率（分子）の構造'!L$45</f>
        <v>1521</v>
      </c>
      <c r="L62" s="135"/>
      <c r="M62" s="135"/>
      <c r="N62" s="135">
        <f>'将来負担比率（分子）の構造'!M$45</f>
        <v>1395</v>
      </c>
      <c r="O62" s="135"/>
      <c r="P62" s="135"/>
    </row>
    <row r="63" spans="1:16">
      <c r="A63" s="135" t="s">
        <v>28</v>
      </c>
      <c r="B63" s="135">
        <f>'将来負担比率（分子）の構造'!I$44</f>
        <v>337</v>
      </c>
      <c r="C63" s="135"/>
      <c r="D63" s="135"/>
      <c r="E63" s="135">
        <f>'将来負担比率（分子）の構造'!J$44</f>
        <v>288</v>
      </c>
      <c r="F63" s="135"/>
      <c r="G63" s="135"/>
      <c r="H63" s="135">
        <f>'将来負担比率（分子）の構造'!K$44</f>
        <v>235</v>
      </c>
      <c r="I63" s="135"/>
      <c r="J63" s="135"/>
      <c r="K63" s="135">
        <f>'将来負担比率（分子）の構造'!L$44</f>
        <v>181</v>
      </c>
      <c r="L63" s="135"/>
      <c r="M63" s="135"/>
      <c r="N63" s="135">
        <f>'将来負担比率（分子）の構造'!M$44</f>
        <v>129</v>
      </c>
      <c r="O63" s="135"/>
      <c r="P63" s="135"/>
    </row>
    <row r="64" spans="1:16">
      <c r="A64" s="135" t="s">
        <v>27</v>
      </c>
      <c r="B64" s="135">
        <f>'将来負担比率（分子）の構造'!I$43</f>
        <v>645</v>
      </c>
      <c r="C64" s="135"/>
      <c r="D64" s="135"/>
      <c r="E64" s="135">
        <f>'将来負担比率（分子）の構造'!J$43</f>
        <v>578</v>
      </c>
      <c r="F64" s="135"/>
      <c r="G64" s="135"/>
      <c r="H64" s="135">
        <f>'将来負担比率（分子）の構造'!K$43</f>
        <v>513</v>
      </c>
      <c r="I64" s="135"/>
      <c r="J64" s="135"/>
      <c r="K64" s="135">
        <f>'将来負担比率（分子）の構造'!L$43</f>
        <v>441</v>
      </c>
      <c r="L64" s="135"/>
      <c r="M64" s="135"/>
      <c r="N64" s="135">
        <f>'将来負担比率（分子）の構造'!M$43</f>
        <v>425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9360</v>
      </c>
      <c r="C66" s="135"/>
      <c r="D66" s="135"/>
      <c r="E66" s="135">
        <f>'将来負担比率（分子）の構造'!J$41</f>
        <v>8953</v>
      </c>
      <c r="F66" s="135"/>
      <c r="G66" s="135"/>
      <c r="H66" s="135">
        <f>'将来負担比率（分子）の構造'!K$41</f>
        <v>9102</v>
      </c>
      <c r="I66" s="135"/>
      <c r="J66" s="135"/>
      <c r="K66" s="135">
        <f>'将来負担比率（分子）の構造'!L$41</f>
        <v>8867</v>
      </c>
      <c r="L66" s="135"/>
      <c r="M66" s="135"/>
      <c r="N66" s="135">
        <f>'将来負担比率（分子）の構造'!M$41</f>
        <v>8791</v>
      </c>
      <c r="O66" s="135"/>
      <c r="P66" s="135"/>
    </row>
    <row r="67" spans="1:16">
      <c r="A67" s="135" t="s">
        <v>62</v>
      </c>
      <c r="B67" s="135" t="e">
        <f>NA()</f>
        <v>#N/A</v>
      </c>
      <c r="C67" s="135">
        <f>IF(ISNUMBER('将来負担比率（分子）の構造'!I$52), IF('将来負担比率（分子）の構造'!I$52 &lt; 0, 0, '将来負担比率（分子）の構造'!I$52), NA())</f>
        <v>2446</v>
      </c>
      <c r="D67" s="135" t="e">
        <f>NA()</f>
        <v>#N/A</v>
      </c>
      <c r="E67" s="135" t="e">
        <f>NA()</f>
        <v>#N/A</v>
      </c>
      <c r="F67" s="135">
        <f>IF(ISNUMBER('将来負担比率（分子）の構造'!J$52), IF('将来負担比率（分子）の構造'!J$52 &lt; 0, 0, '将来負担比率（分子）の構造'!J$52), NA())</f>
        <v>1754</v>
      </c>
      <c r="G67" s="135" t="e">
        <f>NA()</f>
        <v>#N/A</v>
      </c>
      <c r="H67" s="135" t="e">
        <f>NA()</f>
        <v>#N/A</v>
      </c>
      <c r="I67" s="135">
        <f>IF(ISNUMBER('将来負担比率（分子）の構造'!K$52), IF('将来負担比率（分子）の構造'!K$52 &lt; 0, 0, '将来負担比率（分子）の構造'!K$52), NA())</f>
        <v>1817</v>
      </c>
      <c r="J67" s="135" t="e">
        <f>NA()</f>
        <v>#N/A</v>
      </c>
      <c r="K67" s="135" t="e">
        <f>NA()</f>
        <v>#N/A</v>
      </c>
      <c r="L67" s="135">
        <f>IF(ISNUMBER('将来負担比率（分子）の構造'!L$52), IF('将来負担比率（分子）の構造'!L$52 &lt; 0, 0, '将来負担比率（分子）の構造'!L$52), NA())</f>
        <v>1345</v>
      </c>
      <c r="M67" s="135" t="e">
        <f>NA()</f>
        <v>#N/A</v>
      </c>
      <c r="N67" s="135" t="e">
        <f>NA()</f>
        <v>#N/A</v>
      </c>
      <c r="O67" s="135">
        <f>IF(ISNUMBER('将来負担比率（分子）の構造'!M$52), IF('将来負担比率（分子）の構造'!M$52 &lt; 0, 0, '将来負担比率（分子）の構造'!M$52), NA())</f>
        <v>1159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2016-04-21T01:00:24Z</cp:lastPrinted>
  <dcterms:created xsi:type="dcterms:W3CDTF">2016-02-15T02:28:23Z</dcterms:created>
  <dcterms:modified xsi:type="dcterms:W3CDTF">2016-04-21T02:23:31Z</dcterms:modified>
  <cp:category/>
</cp:coreProperties>
</file>