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BW41" i="9" s="1"/>
</calcChain>
</file>

<file path=xl/sharedStrings.xml><?xml version="1.0" encoding="utf-8"?>
<sst xmlns="http://schemas.openxmlformats.org/spreadsheetml/2006/main" count="1028" uniqueCount="540">
  <si>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</si>
  <si>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</si>
  <si>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</si>
  <si>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</si>
  <si>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</si>
  <si>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</si>
  <si>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</si>
  <si>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</si>
  <si>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</si>
  <si>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</si>
  <si>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</si>
  <si>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</si>
  <si>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</si>
  <si>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</si>
  <si>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</si>
  <si>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</si>
  <si>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</si>
  <si>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</si>
  <si>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</si>
  <si>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</si>
  <si>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</si>
  <si>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</si>
  <si>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</si>
  <si>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</si>
  <si>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</si>
  <si>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</si>
  <si>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</si>
  <si>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</si>
  <si>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</si>
  <si>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</si>
  <si>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</si>
  <si>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</si>
  <si>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</si>
  <si>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</si>
  <si>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</si>
  <si>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</si>
  <si>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</si>
  <si>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</si>
  <si>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</si>
  <si>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</si>
  <si>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</si>
  <si>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</si>
  <si>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</si>
  <si>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</si>
  <si>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</si>
  <si>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</si>
  <si>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</si>
  <si>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</si>
  <si>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</si>
  <si>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</si>
  <si>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</si>
  <si>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</si>
  <si>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</si>
  <si>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</si>
  <si>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</si>
  <si>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</si>
  <si>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</si>
  <si>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</si>
  <si>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</si>
  <si>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</si>
  <si>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</si>
  <si>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</si>
  <si>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</si>
  <si>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</si>
  <si>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</si>
  <si>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</si>
  <si>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</si>
  <si>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</si>
  <si>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</si>
  <si>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</si>
  <si>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</si>
  <si>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</si>
  <si>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</si>
  <si>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</si>
  <si>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</si>
  <si>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</si>
  <si>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</si>
  <si>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</si>
  <si>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</si>
  <si>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</si>
  <si>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</si>
  <si>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</si>
  <si>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</si>
  <si>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</si>
  <si>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</si>
  <si>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</si>
  <si>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</si>
  <si>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</si>
  <si>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</si>
  <si>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</si>
  <si>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</si>
  <si>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</si>
  <si>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</si>
  <si>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</si>
  <si>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</si>
  <si>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</si>
  <si>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</si>
  <si>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</si>
  <si>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</si>
  <si>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</si>
  <si>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</si>
  <si>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</si>
  <si>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</si>
  <si>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</si>
  <si>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</si>
  <si>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</si>
  <si>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</si>
  <si>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</si>
  <si>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</si>
  <si>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</si>
  <si>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</si>
  <si>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</si>
  <si>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</si>
  <si>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</si>
  <si>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</si>
  <si>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</si>
  <si>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</si>
  <si>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</si>
  <si>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</si>
  <si>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</si>
  <si>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</si>
  <si>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</si>
  <si>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</si>
  <si>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</si>
  <si>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</si>
  <si>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</si>
  <si>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</si>
  <si>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</si>
  <si>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</si>
  <si>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</si>
  <si>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</si>
  <si>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</si>
  <si>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</si>
  <si>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</si>
  <si>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</si>
  <si>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</si>
  <si>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</si>
  <si>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</si>
  <si>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</si>
  <si>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</si>
  <si>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</si>
  <si>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</si>
  <si>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</si>
  <si>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</si>
  <si>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</si>
  <si>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</si>
  <si>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</si>
  <si>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</si>
  <si>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</si>
  <si>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</si>
  <si>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</si>
  <si>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</si>
  <si>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</si>
  <si>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</si>
  <si>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</si>
  <si>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</si>
  <si>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</si>
  <si>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</si>
  <si>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</si>
  <si>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</si>
  <si>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</si>
  <si>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</si>
  <si>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</si>
  <si>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</si>
  <si>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</si>
  <si>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</si>
  <si>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</si>
  <si>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</si>
  <si>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</si>
  <si>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</si>
  <si>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</si>
  <si>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</si>
  <si>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</si>
  <si>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</si>
  <si>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</si>
  <si>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</si>
  <si>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</si>
  <si>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</si>
  <si>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</si>
  <si>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</si>
  <si>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</si>
  <si>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</si>
  <si>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</si>
  <si>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</si>
  <si>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</si>
  <si>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</si>
  <si>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</si>
  <si>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</si>
  <si>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</si>
  <si>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</si>
  <si>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</si>
  <si>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</si>
  <si>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</si>
  <si>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鹿児島県龍郷町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</si>
  <si>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</si>
  <si>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</si>
  <si>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</si>
  <si>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</si>
  <si>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</si>
  <si>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</si>
  <si>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</si>
  <si>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</si>
  <si>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</si>
  <si>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</si>
  <si>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</si>
  <si>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</si>
  <si>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</si>
  <si>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</si>
  <si>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</si>
  <si>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</si>
  <si>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</si>
  <si>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</si>
  <si>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</si>
  <si>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</si>
  <si>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</si>
  <si>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</si>
  <si>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</si>
  <si>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</si>
  <si>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</si>
  <si>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</si>
  <si>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</si>
  <si>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</si>
  <si>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</si>
  <si>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</si>
  <si>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</si>
  <si>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</si>
  <si>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</si>
  <si>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</si>
  <si>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</si>
  <si>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</si>
  <si>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</si>
  <si>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</si>
  <si>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</si>
  <si>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</si>
  <si>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</si>
  <si>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</si>
  <si>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</si>
  <si>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</si>
  <si>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</si>
  <si>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</si>
  <si>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</si>
  <si>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</si>
  <si>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</si>
  <si>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</si>
  <si>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</si>
  <si>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</si>
  <si>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</si>
  <si>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</si>
  <si>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</si>
  <si>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</si>
  <si>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</si>
  <si>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</si>
  <si>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</si>
  <si>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</si>
  <si>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</si>
  <si>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</si>
  <si>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</si>
  <si>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</si>
  <si>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</si>
  <si>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</si>
  <si>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</si>
  <si>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</si>
  <si>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</si>
  <si>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</si>
  <si>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</si>
  <si>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</si>
  <si>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</si>
  <si>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</si>
  <si>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</si>
  <si>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</si>
  <si>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</si>
  <si>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</si>
  <si>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</si>
  <si>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</si>
  <si>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</si>
  <si>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</si>
  <si>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</si>
  <si>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</si>
  <si>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</si>
  <si>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</si>
  <si>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</si>
  <si>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</si>
  <si>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</si>
  <si>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</si>
  <si>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</si>
  <si>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</si>
  <si>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</si>
  <si>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</si>
  <si>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</si>
  <si>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</si>
  <si>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</si>
  <si>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</si>
  <si>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</si>
  <si>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</si>
  <si>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</si>
  <si>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</si>
  <si>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</si>
  <si>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</si>
  <si>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</si>
  <si>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</si>
  <si>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</si>
  <si>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</si>
  <si>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</si>
  <si>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</si>
  <si>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</si>
  <si>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</si>
  <si>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</si>
  <si>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</si>
  <si>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</si>
  <si>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</si>
  <si>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</si>
  <si>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</si>
  <si>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</si>
  <si>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</si>
  <si>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</si>
  <si>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</si>
  <si>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</si>
  <si>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</si>
  <si>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</si>
  <si>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</si>
  <si>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</si>
  <si>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</si>
  <si>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</si>
  <si>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</si>
  <si>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</si>
  <si>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</si>
  <si>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</si>
  <si>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</si>
  <si>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</si>
  <si>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</si>
  <si>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</si>
  <si>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</si>
  <si>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</si>
  <si>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</si>
  <si>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</si>
  <si>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</si>
  <si>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</si>
  <si>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</si>
  <si>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</si>
  <si>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</si>
  <si>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</si>
  <si>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</si>
  <si>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</si>
  <si>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</si>
  <si>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鹿児島県龍郷町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</si>
  <si>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</si>
  <si>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</si>
  <si>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</si>
  <si>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</si>
  <si>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</si>
  <si>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</si>
  <si>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</si>
  <si>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</si>
  <si>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</si>
  <si>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</si>
  <si>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</si>
  <si>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</si>
  <si>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</si>
  <si>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</si>
  <si>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</si>
  <si>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</si>
  <si>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</si>
  <si>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</si>
  <si>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</si>
  <si>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</si>
  <si>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</si>
  <si>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</si>
  <si>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</si>
  <si>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</si>
  <si>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</si>
  <si>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</si>
  <si>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</si>
  <si>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</si>
  <si>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</si>
  <si>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</si>
  <si>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</si>
  <si>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</si>
  <si>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</si>
  <si>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</si>
  <si>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</si>
  <si>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</si>
  <si>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</si>
  <si>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</si>
  <si>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</si>
  <si>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</si>
  <si>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</si>
  <si>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</si>
  <si>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</si>
  <si>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</si>
  <si>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</si>
  <si>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</si>
  <si>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</si>
  <si>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</si>
  <si>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</si>
  <si>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</si>
  <si>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</si>
  <si>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</si>
  <si>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</si>
  <si>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</si>
  <si>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</si>
  <si>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</si>
  <si>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</si>
  <si>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</si>
  <si>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</si>
  <si>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</si>
  <si>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</si>
  <si>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</si>
  <si>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</si>
  <si>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</si>
  <si>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</si>
  <si>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</si>
  <si>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</si>
  <si>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</si>
  <si>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</si>
  <si>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</si>
  <si>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</si>
  <si>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</si>
  <si>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</si>
  <si>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</si>
  <si>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</si>
  <si>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</si>
  <si>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</si>
  <si>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</si>
  <si>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</si>
  <si>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</si>
  <si>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</si>
  <si>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</si>
  <si>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</si>
  <si>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</si>
  <si>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</si>
  <si>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</si>
  <si>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</si>
  <si>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</si>
  <si>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</si>
  <si>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</si>
  <si>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</si>
  <si>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</si>
  <si>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</si>
  <si>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</si>
  <si>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</si>
  <si>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</si>
  <si>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</si>
  <si>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</si>
  <si>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</si>
  <si>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</si>
  <si>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</si>
  <si>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</si>
  <si>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</si>
  <si>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</si>
  <si>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</si>
  <si>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</si>
  <si>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</si>
  <si>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</si>
  <si>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</si>
  <si>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</si>
  <si>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</si>
  <si>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</si>
  <si>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</si>
  <si>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</si>
  <si>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</si>
  <si>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</si>
  <si>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</si>
  <si>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</si>
  <si>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</si>
  <si>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</si>
  <si>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</si>
  <si>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</si>
  <si>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</si>
  <si>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</si>
  <si>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</si>
  <si>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</si>
  <si>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</si>
  <si>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</si>
  <si>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</si>
  <si>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</si>
  <si>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</si>
  <si>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</si>
  <si>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</si>
  <si>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</si>
  <si>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</si>
  <si>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</si>
  <si>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</si>
  <si>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</si>
  <si>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</si>
  <si>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</si>
  <si>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</si>
  <si>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</si>
  <si>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</si>
  <si>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</si>
  <si>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</si>
  <si>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</si>
  <si>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</si>
  <si>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</si>
  <si>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</si>
  <si>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</si>
  <si>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</si>
  <si>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</si>
  <si>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</si>
  <si>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</si>
  <si>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</si>
  <si>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</si>
  <si>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</si>
  <si>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</si>
  <si>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</si>
  <si>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</si>
  <si>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</si>
  <si>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</si>
  <si>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</si>
  <si>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</si>
  <si>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</si>
  <si>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</si>
  <si>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</si>
  <si>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</si>
  <si>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</si>
  <si>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</si>
  <si>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</si>
  <si>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</si>
  <si>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</si>
  <si>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</si>
  <si>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一般会計</t>
  </si>
  <si>
    <t>国民健康保険事業勘定特別会計</t>
  </si>
  <si>
    <t>介護保険事業特別会計</t>
  </si>
  <si>
    <t>簡易水道事業特別会計</t>
  </si>
  <si>
    <t>生活排水処理事業特別会計</t>
  </si>
  <si>
    <t>後期高齢者医療特別会計</t>
  </si>
  <si>
    <t>デジタル放送事業特別会計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</si>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</sst>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231280</c:v>
                </c:pt>
                <c:pt idx="1">
                  <c:v>127029</c:v>
                </c:pt>
                <c:pt idx="2">
                  <c:v>130999</c:v>
                </c:pt>
                <c:pt idx="3">
                  <c:v>146651</c:v>
                </c:pt>
                <c:pt idx="4">
                  <c:v>196969</c:v>
                </c:pt>
              </c:numCache>
            </c:numRef>
          </c:val>
          <c:smooth val="0"/>
        </c:ser>
        <c:dLbls>
          <c:showLegendKey val="0"/>
          <c:showVal val="0"/>
          <c:showCatName val="0"/>
          <c:showSerName val="0"/>
          <c:showPercent val="0"/>
          <c:showBubbleSize val="0"/>
        </c:dLbls>
        <c:marker val="1"/>
        <c:smooth val="0"/>
        <c:axId val="178116480"/>
        <c:axId val="178122752"/>
      </c:lineChart>
      <c:catAx>
        <c:axId val="17811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22752"/>
        <c:crosses val="autoZero"/>
        <c:auto val="1"/>
        <c:lblAlgn val="ctr"/>
        <c:lblOffset val="100"/>
        <c:tickLblSkip val="1"/>
        <c:tickMarkSkip val="1"/>
        <c:noMultiLvlLbl val="0"/>
      </c:catAx>
      <c:valAx>
        <c:axId val="1781227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1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2.86</c:v>
                </c:pt>
                <c:pt idx="1">
                  <c:v>2.0499999999999998</c:v>
                </c:pt>
                <c:pt idx="2">
                  <c:v>2.83</c:v>
                </c:pt>
                <c:pt idx="3">
                  <c:v>4.0199999999999996</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29.33</c:v>
                </c:pt>
                <c:pt idx="1">
                  <c:v>28.9</c:v>
                </c:pt>
                <c:pt idx="2">
                  <c:v>33.5</c:v>
                </c:pt>
                <c:pt idx="3">
                  <c:v>43.32</c:v>
                </c:pt>
                <c:pt idx="4">
                  <c:v>53.07</c:v>
                </c:pt>
              </c:numCache>
            </c:numRef>
          </c:val>
        </c:ser>
        <c:dLbls>
          <c:showLegendKey val="0"/>
          <c:showVal val="0"/>
          <c:showCatName val="0"/>
          <c:showSerName val="0"/>
          <c:showPercent val="0"/>
          <c:showBubbleSize val="0"/>
        </c:dLbls>
        <c:gapWidth val="250"/>
        <c:overlap val="100"/>
        <c:axId val="180958720"/>
        <c:axId val="18096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11.59</c:v>
                </c:pt>
                <c:pt idx="1">
                  <c:v>-0.69</c:v>
                </c:pt>
                <c:pt idx="2">
                  <c:v>4.87</c:v>
                </c:pt>
                <c:pt idx="3">
                  <c:v>11.22</c:v>
                </c:pt>
                <c:pt idx="4">
                  <c:v>8.7799999999999994</c:v>
                </c:pt>
              </c:numCache>
            </c:numRef>
          </c:val>
          <c:smooth val="0"/>
        </c:ser>
        <c:dLbls>
          <c:showLegendKey val="0"/>
          <c:showVal val="0"/>
          <c:showCatName val="0"/>
          <c:showSerName val="0"/>
          <c:showPercent val="0"/>
          <c:showBubbleSize val="0"/>
        </c:dLbls>
        <c:marker val="1"/>
        <c:smooth val="0"/>
        <c:axId val="180958720"/>
        <c:axId val="180960640"/>
      </c:lineChart>
      <c:catAx>
        <c:axId val="1809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960640"/>
        <c:crosses val="autoZero"/>
        <c:auto val="1"/>
        <c:lblAlgn val="ctr"/>
        <c:lblOffset val="100"/>
        <c:tickLblSkip val="1"/>
        <c:tickMarkSkip val="1"/>
        <c:noMultiLvlLbl val="0"/>
      </c:catAx>
      <c:valAx>
        <c:axId val="18096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5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0.04</c:v>
                </c:pt>
                <c:pt idx="8">
                  <c:v>#N/A</c:v>
                </c:pt>
                <c:pt idx="9">
                  <c:v>0.02</c:v>
                </c:pt>
              </c:numCache>
            </c:numRef>
          </c:val>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0.02</c:v>
                </c:pt>
                <c:pt idx="6">
                  <c:v>#N/A</c:v>
                </c:pt>
                <c:pt idx="7">
                  <c:v>0.03</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0.21</c:v>
                </c:pt>
                <c:pt idx="4">
                  <c:v>#N/A</c:v>
                </c:pt>
                <c:pt idx="5">
                  <c:v>0.06</c:v>
                </c:pt>
                <c:pt idx="6">
                  <c:v>#N/A</c:v>
                </c:pt>
                <c:pt idx="7">
                  <c:v>0.05</c:v>
                </c:pt>
                <c:pt idx="8">
                  <c:v>#N/A</c:v>
                </c:pt>
                <c:pt idx="9">
                  <c:v>0.06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0.42</c:v>
                </c:pt>
                <c:pt idx="4">
                  <c:v>#N/A</c:v>
                </c:pt>
                <c:pt idx="5">
                  <c:v>0.09</c:v>
                </c:pt>
                <c:pt idx="6">
                  <c:v>#N/A</c:v>
                </c:pt>
                <c:pt idx="7">
                  <c:v>0.08</c:v>
                </c:pt>
                <c:pt idx="8">
                  <c:v>#N/A</c:v>
                </c:pt>
                <c:pt idx="9">
                  <c:v>7.0000000000000007E-2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0.18</c:v>
                </c:pt>
                <c:pt idx="2">
                  <c:v>#N/A</c:v>
                </c:pt>
                <c:pt idx="3">
                  <c:v>0.11</c:v>
                </c:pt>
                <c:pt idx="4">
                  <c:v>#N/A</c:v>
                </c:pt>
                <c:pt idx="5">
                  <c:v>0.27</c:v>
                </c:pt>
                <c:pt idx="6">
                  <c:v>#N/A</c:v>
                </c:pt>
                <c:pt idx="7">
                  <c:v>0.17</c:v>
                </c:pt>
                <c:pt idx="8">
                  <c:v>#N/A</c:v>
                </c:pt>
                <c:pt idx="9">
                  <c:v>0.28999999999999998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2.85</c:v>
                </c:pt>
                <c:pt idx="2">
                  <c:v>#N/A</c:v>
                </c:pt>
                <c:pt idx="3">
                  <c:v>2.0499999999999998</c:v>
                </c:pt>
                <c:pt idx="4">
                  <c:v>#N/A</c:v>
                </c:pt>
                <c:pt idx="5">
                  <c:v>2.82</c:v>
                </c:pt>
                <c:pt idx="6">
                  <c:v>#N/A</c:v>
                </c:pt>
                <c:pt idx="7">
                  <c:v>4.0199999999999996</c:v>
                </c:pt>
                <c:pt idx="8">
                  <c:v>#N/A</c:v>
                </c:pt>
                <c:pt idx="9">
                  <c:v>3.56</c:v>
                </c:pt>
              </c:numCache>
            </c:numRef>
          </c:val>
        </c:ser>
        <c:dLbls>
          <c:showLegendKey val="0"/>
          <c:showVal val="0"/>
          <c:showCatName val="0"/>
          <c:showSerName val="0"/>
          <c:showPercent val="0"/>
          <c:showBubbleSize val="0"/>
        </c:dLbls>
        <c:gapWidth val="150"/>
        <c:overlap val="100"/>
        <c:axId val="181087616"/>
        <c:axId val="181105792"/>
      </c:barChart>
      <c:catAx>
        <c:axId val="1810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05792"/>
        <c:crosses val="autoZero"/>
        <c:auto val="1"/>
        <c:lblAlgn val="ctr"/>
        <c:lblOffset val="100"/>
        <c:tickLblSkip val="1"/>
        <c:tickMarkSkip val="1"/>
        <c:noMultiLvlLbl val="0"/>
      </c:catAx>
      <c:valAx>
        <c:axId val="1811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08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628</c:v>
                </c:pt>
                <c:pt idx="5">
                  <c:v>625</c:v>
                </c:pt>
                <c:pt idx="8">
                  <c:v>593</c:v>
                </c:pt>
                <c:pt idx="11">
                  <c:v>586</c:v>
                </c:pt>
                <c:pt idx="14">
                  <c:v>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c:v>
                </c:pt>
                <c:pt idx="3">
                  <c:v>60</c:v>
                </c:pt>
                <c:pt idx="6">
                  <c:v>40</c:v>
                </c:pt>
                <c:pt idx="9">
                  <c:v>40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44</c:v>
                </c:pt>
                <c:pt idx="6">
                  <c:v>91</c:v>
                </c:pt>
                <c:pt idx="9">
                  <c:v>96</c:v>
                </c:pt>
                <c:pt idx="12">
                  <c:v>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857</c:v>
                </c:pt>
                <c:pt idx="3">
                  <c:v>843</c:v>
                </c:pt>
                <c:pt idx="6">
                  <c:v>788</c:v>
                </c:pt>
                <c:pt idx="9">
                  <c:v>726</c:v>
                </c:pt>
                <c:pt idx="12">
                  <c:v>714</c:v>
                </c:pt>
              </c:numCache>
            </c:numRef>
          </c:val>
        </c:ser>
        <c:dLbls>
          <c:showLegendKey val="0"/>
          <c:showVal val="0"/>
          <c:showCatName val="0"/>
          <c:showSerName val="0"/>
          <c:showPercent val="0"/>
          <c:showBubbleSize val="0"/>
        </c:dLbls>
        <c:gapWidth val="100"/>
        <c:overlap val="100"/>
        <c:axId val="181230592"/>
        <c:axId val="18124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c:v>
                </c:pt>
                <c:pt idx="2">
                  <c:v>#N/A</c:v>
                </c:pt>
                <c:pt idx="3">
                  <c:v>#N/A</c:v>
                </c:pt>
                <c:pt idx="4">
                  <c:v>322</c:v>
                </c:pt>
                <c:pt idx="5">
                  <c:v>#N/A</c:v>
                </c:pt>
                <c:pt idx="6">
                  <c:v>#N/A</c:v>
                </c:pt>
                <c:pt idx="7">
                  <c:v>326</c:v>
                </c:pt>
                <c:pt idx="8">
                  <c:v>#N/A</c:v>
                </c:pt>
                <c:pt idx="9">
                  <c:v>#N/A</c:v>
                </c:pt>
                <c:pt idx="10">
                  <c:v>276</c:v>
                </c:pt>
                <c:pt idx="11">
                  <c:v>#N/A</c:v>
                </c:pt>
                <c:pt idx="12">
                  <c:v>#N/A</c:v>
                </c:pt>
                <c:pt idx="13">
                  <c:v>259</c:v>
                </c:pt>
                <c:pt idx="14">
                  <c:v>#N/A</c:v>
                </c:pt>
              </c:numCache>
            </c:numRef>
          </c:val>
          <c:smooth val="0"/>
        </c:ser>
        <c:dLbls>
          <c:showLegendKey val="0"/>
          <c:showVal val="0"/>
          <c:showCatName val="0"/>
          <c:showSerName val="0"/>
          <c:showPercent val="0"/>
          <c:showBubbleSize val="0"/>
        </c:dLbls>
        <c:marker val="1"/>
        <c:smooth val="0"/>
        <c:axId val="181230592"/>
        <c:axId val="181245056"/>
      </c:lineChart>
      <c:catAx>
        <c:axId val="1812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45056"/>
        <c:crosses val="autoZero"/>
        <c:auto val="1"/>
        <c:lblAlgn val="ctr"/>
        <c:lblOffset val="100"/>
        <c:tickLblSkip val="1"/>
        <c:tickMarkSkip val="1"/>
        <c:noMultiLvlLbl val="0"/>
      </c:catAx>
      <c:valAx>
        <c:axId val="1812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3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4980</c:v>
                </c:pt>
                <c:pt idx="5">
                  <c:v>5131</c:v>
                </c:pt>
                <c:pt idx="8">
                  <c:v>5185</c:v>
                </c:pt>
                <c:pt idx="11">
                  <c:v>5191</c:v>
                </c:pt>
                <c:pt idx="14">
                  <c:v>5149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637</c:v>
                </c:pt>
                <c:pt idx="5">
                  <c:v>659</c:v>
                </c:pt>
                <c:pt idx="8">
                  <c:v>679</c:v>
                </c:pt>
                <c:pt idx="11">
                  <c:v>731</c:v>
                </c:pt>
                <c:pt idx="14">
                  <c:v>883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1935</c:v>
                </c:pt>
                <c:pt idx="5">
                  <c:v>1967</c:v>
                </c:pt>
                <c:pt idx="8">
                  <c:v>2082</c:v>
                </c:pt>
                <c:pt idx="11">
                  <c:v>2362</c:v>
                </c:pt>
                <c:pt idx="14">
                  <c:v>2739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1050</c:v>
                </c:pt>
                <c:pt idx="3">
                  <c:v>939</c:v>
                </c:pt>
                <c:pt idx="6">
                  <c:v>986</c:v>
                </c:pt>
                <c:pt idx="9">
                  <c:v>969</c:v>
                </c:pt>
                <c:pt idx="12">
                  <c:v>1027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123</c:v>
                </c:pt>
                <c:pt idx="3">
                  <c:v>99</c:v>
                </c:pt>
                <c:pt idx="6">
                  <c:v>152</c:v>
                </c:pt>
                <c:pt idx="9">
                  <c:v>189</c:v>
                </c:pt>
                <c:pt idx="12">
                  <c:v>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844</c:v>
                </c:pt>
                <c:pt idx="3">
                  <c:v>689</c:v>
                </c:pt>
                <c:pt idx="6">
                  <c:v>646</c:v>
                </c:pt>
                <c:pt idx="9">
                  <c:v>739</c:v>
                </c:pt>
                <c:pt idx="12">
                  <c:v>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6645</c:v>
                </c:pt>
                <c:pt idx="3">
                  <c:v>6509</c:v>
                </c:pt>
                <c:pt idx="6">
                  <c:v>6631</c:v>
                </c:pt>
                <c:pt idx="9">
                  <c:v>6722</c:v>
                </c:pt>
                <c:pt idx="12">
                  <c:v>6885</c:v>
                </c:pt>
              </c:numCache>
            </c:numRef>
          </c:val>
        </c:ser>
        <c:dLbls>
          <c:showLegendKey val="0"/>
          <c:showVal val="0"/>
          <c:showCatName val="0"/>
          <c:showSerName val="0"/>
          <c:showPercent val="0"/>
          <c:showBubbleSize val="0"/>
        </c:dLbls>
        <c:gapWidth val="100"/>
        <c:overlap val="100"/>
        <c:axId val="181552256"/>
        <c:axId val="18155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1110</c:v>
                </c:pt>
                <c:pt idx="2">
                  <c:v>#N/A</c:v>
                </c:pt>
                <c:pt idx="3">
                  <c:v>#N/A</c:v>
                </c:pt>
                <c:pt idx="4">
                  <c:v>479</c:v>
                </c:pt>
                <c:pt idx="5">
                  <c:v>#N/A</c:v>
                </c:pt>
                <c:pt idx="6">
                  <c:v>#N/A</c:v>
                </c:pt>
                <c:pt idx="7">
                  <c:v>469</c:v>
                </c:pt>
                <c:pt idx="8">
                  <c:v>#N/A</c:v>
                </c:pt>
                <c:pt idx="9">
                  <c:v>#N/A</c:v>
                </c:pt>
                <c:pt idx="10">
                  <c:v>335</c:v>
                </c:pt>
                <c:pt idx="11">
                  <c:v>#N/A</c:v>
                </c:pt>
                <c:pt idx="12">
                  <c:v>#N/A</c:v>
                </c:pt>
                <c:pt idx="13">
                  <c:v>345</c:v>
                </c:pt>
                <c:pt idx="14">
                  <c:v>#N/A</c:v>
                </c:pt>
              </c:numCache>
            </c:numRef>
          </c:val>
          <c:smooth val="0"/>
        </c:ser>
        <c:dLbls>
          <c:showLegendKey val="0"/>
          <c:showVal val="0"/>
          <c:showCatName val="0"/>
          <c:showSerName val="0"/>
          <c:showPercent val="0"/>
          <c:showBubbleSize val="0"/>
        </c:dLbls>
        <c:marker val="1"/>
        <c:smooth val="0"/>
        <c:axId val="181552256"/>
        <c:axId val="181554176"/>
      </c:lineChart>
      <c:catAx>
        <c:axId val="18155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554176"/>
        <c:crosses val="autoZero"/>
        <c:auto val="1"/>
        <c:lblAlgn val="ctr"/>
        <c:lblOffset val="100"/>
        <c:tickLblSkip val="1"/>
        <c:tickMarkSkip val="1"/>
        <c:noMultiLvlLbl val="0"/>
      </c:catAx>
      <c:valAx>
        <c:axId val="18155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5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6,059
6,048
82.01
5,679,781
5,522,311
109,359
3,070,689
6,884,784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長引く景気低迷や少子高齢化、地域の産業低迷により財政基盤が弱く、</a:t>
          </a:r>
          <a:r>
            <a:rPr kumimoji="1" lang="en-US" altLang="ja-JP" sz="1300">
              <a:latin typeface="ＭＳ Ｐゴシック"/>
            </a:rPr>
            <a:t>0.16</a:t>
          </a:r>
          <a:r>
            <a:rPr kumimoji="1" lang="ja-JP" altLang="en-US" sz="1300">
              <a:latin typeface="ＭＳ Ｐゴシック"/>
            </a:rPr>
            <a:t>と類似団体平均を下回っている。自主財源確保のため地域経済の活性化を図る施策の展開及び地方税の徴収強化等の取り組みを行うとともに、職員数の適正化や徹底した経費削減の取り組みを通じ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6" name="直線コネクタ 65"/>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69" name="直線コネクタ 68"/>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2" name="直線コネクタ 71"/>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116840</xdr:rowOff>
    </xdr:to>
    <xdr:cxnSp macro="">
      <xdr:nvCxnSpPr>
        <xdr:cNvPr id="75" name="直線コネクタ 74"/>
        <xdr:cNvCxnSpPr/>
      </xdr:nvCxnSpPr>
      <xdr:spPr>
        <a:xfrm>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5" name="円/楕円 84"/>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6"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1" name="円/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3" name="円/楕円 92"/>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4" name="テキスト ボックス 93"/>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税収が少なく人件費、扶助費、公債費が多いため経常収支比率が</a:t>
          </a:r>
          <a:r>
            <a:rPr kumimoji="1" lang="en-US" altLang="ja-JP" sz="1300">
              <a:latin typeface="ＭＳ Ｐゴシック"/>
            </a:rPr>
            <a:t>89.8</a:t>
          </a:r>
          <a:r>
            <a:rPr kumimoji="1" lang="ja-JP" altLang="en-US" sz="1300">
              <a:latin typeface="ＭＳ Ｐゴシック"/>
            </a:rPr>
            <a:t>％と類似団体平均を上回っており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％の増となっている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ja-JP" altLang="en-US" sz="1300">
              <a:latin typeface="ＭＳ Ｐゴシック"/>
            </a:rPr>
            <a:t>　これは、人件費の削減に努めているものの扶助費の増加等が影響している。今後も少子高齢化により社会保障関係経費の増加が見込まれることから、自主財源の確保や公債費の抑制等による行財政改革への取り組みを通じて経常収支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8679</xdr:rowOff>
    </xdr:from>
    <xdr:to>
      <xdr:col>7</xdr:col>
      <xdr:colOff>152400</xdr:colOff>
      <xdr:row>65</xdr:row>
      <xdr:rowOff>44873</xdr:rowOff>
    </xdr:to>
    <xdr:cxnSp macro="">
      <xdr:nvCxnSpPr>
        <xdr:cNvPr id="129" name="直線コネクタ 128"/>
        <xdr:cNvCxnSpPr/>
      </xdr:nvCxnSpPr>
      <xdr:spPr>
        <a:xfrm>
          <a:off x="4114800" y="11152929"/>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8679</xdr:rowOff>
    </xdr:from>
    <xdr:to>
      <xdr:col>6</xdr:col>
      <xdr:colOff>0</xdr:colOff>
      <xdr:row>65</xdr:row>
      <xdr:rowOff>93133</xdr:rowOff>
    </xdr:to>
    <xdr:cxnSp macro="">
      <xdr:nvCxnSpPr>
        <xdr:cNvPr id="132" name="直線コネクタ 131"/>
        <xdr:cNvCxnSpPr/>
      </xdr:nvCxnSpPr>
      <xdr:spPr>
        <a:xfrm flipV="1">
          <a:off x="3225800" y="1115292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66</xdr:row>
      <xdr:rowOff>2117</xdr:rowOff>
    </xdr:to>
    <xdr:cxnSp macro="">
      <xdr:nvCxnSpPr>
        <xdr:cNvPr id="135" name="直線コネクタ 134"/>
        <xdr:cNvCxnSpPr/>
      </xdr:nvCxnSpPr>
      <xdr:spPr>
        <a:xfrm flipV="1">
          <a:off x="2336800" y="1123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66</xdr:row>
      <xdr:rowOff>2117</xdr:rowOff>
    </xdr:to>
    <xdr:cxnSp macro="">
      <xdr:nvCxnSpPr>
        <xdr:cNvPr id="138" name="直線コネクタ 137"/>
        <xdr:cNvCxnSpPr/>
      </xdr:nvCxnSpPr>
      <xdr:spPr>
        <a:xfrm>
          <a:off x="1447800" y="1118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8" name="円/楕円 147"/>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49"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0" name="円/楕円 149"/>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44256</xdr:rowOff>
    </xdr:from>
    <xdr:ext cx="736600" cy="259045"/>
    <xdr:sp macro="" textlink="">
      <xdr:nvSpPr>
        <xdr:cNvPr id="151" name="テキスト ボックス 150"/>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2" name="円/楕円 151"/>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3" name="テキスト ボックス 152"/>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122767</xdr:rowOff>
    </xdr:from>
    <xdr:to>
      <xdr:col>3</xdr:col>
      <xdr:colOff>330200</xdr:colOff>
      <xdr:row>66</xdr:row>
      <xdr:rowOff>52917</xdr:rowOff>
    </xdr:to>
    <xdr:sp macro="" textlink="">
      <xdr:nvSpPr>
        <xdr:cNvPr id="154" name="円/楕円 153"/>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37694</xdr:rowOff>
    </xdr:from>
    <xdr:ext cx="762000" cy="259045"/>
    <xdr:sp macro="" textlink="">
      <xdr:nvSpPr>
        <xdr:cNvPr id="155" name="テキスト ボックス 154"/>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6" name="円/楕円 155"/>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57" name="テキスト ボックス 156"/>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[239,010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類似団体平均より決算額が多いのは、人件費、物件費が主な要因となっている。</a:t>
          </a:r>
          <a:endParaRPr kumimoji="1" lang="en-US" altLang="ja-JP" sz="1300">
            <a:latin typeface="ＭＳ Ｐゴシック"/>
          </a:endParaRPr>
        </a:p>
        <a:p>
          <a:r>
            <a:rPr kumimoji="1" lang="ja-JP" altLang="en-US" sz="1300">
              <a:latin typeface="ＭＳ Ｐゴシック"/>
            </a:rPr>
            <a:t>　より効果的、効率的にサービスを提供するため事務事業の総点検を行い、事務事業と職員体制の見直しを常に図る。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79736</xdr:rowOff>
    </xdr:from>
    <xdr:to>
      <xdr:col>7</xdr:col>
      <xdr:colOff>152400</xdr:colOff>
      <xdr:row>82</xdr:row>
      <xdr:rowOff>96265</xdr:rowOff>
    </xdr:to>
    <xdr:cxnSp macro="">
      <xdr:nvCxnSpPr>
        <xdr:cNvPr id="193" name="直線コネクタ 192"/>
        <xdr:cNvCxnSpPr/>
      </xdr:nvCxnSpPr>
      <xdr:spPr>
        <a:xfrm>
          <a:off x="4114800" y="14138636"/>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79736</xdr:rowOff>
    </xdr:from>
    <xdr:to>
      <xdr:col>6</xdr:col>
      <xdr:colOff>0</xdr:colOff>
      <xdr:row>82</xdr:row>
      <xdr:rowOff>104524</xdr:rowOff>
    </xdr:to>
    <xdr:cxnSp macro="">
      <xdr:nvCxnSpPr>
        <xdr:cNvPr id="196" name="直線コネクタ 195"/>
        <xdr:cNvCxnSpPr/>
      </xdr:nvCxnSpPr>
      <xdr:spPr>
        <a:xfrm flipV="1">
          <a:off x="3225800" y="14138636"/>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104524</xdr:rowOff>
    </xdr:from>
    <xdr:to>
      <xdr:col>4</xdr:col>
      <xdr:colOff>482600</xdr:colOff>
      <xdr:row>82</xdr:row>
      <xdr:rowOff>109913</xdr:rowOff>
    </xdr:to>
    <xdr:cxnSp macro="">
      <xdr:nvCxnSpPr>
        <xdr:cNvPr id="199" name="直線コネクタ 198"/>
        <xdr:cNvCxnSpPr/>
      </xdr:nvCxnSpPr>
      <xdr:spPr>
        <a:xfrm flipV="1">
          <a:off x="2336800" y="1416342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76580</xdr:rowOff>
    </xdr:from>
    <xdr:to>
      <xdr:col>3</xdr:col>
      <xdr:colOff>279400</xdr:colOff>
      <xdr:row>82</xdr:row>
      <xdr:rowOff>109913</xdr:rowOff>
    </xdr:to>
    <xdr:cxnSp macro="">
      <xdr:nvCxnSpPr>
        <xdr:cNvPr id="202" name="直線コネクタ 201"/>
        <xdr:cNvCxnSpPr/>
      </xdr:nvCxnSpPr>
      <xdr:spPr>
        <a:xfrm>
          <a:off x="1447800" y="14135480"/>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45465</xdr:rowOff>
    </xdr:from>
    <xdr:to>
      <xdr:col>7</xdr:col>
      <xdr:colOff>203200</xdr:colOff>
      <xdr:row>82</xdr:row>
      <xdr:rowOff>147065</xdr:rowOff>
    </xdr:to>
    <xdr:sp macro="" textlink="">
      <xdr:nvSpPr>
        <xdr:cNvPr id="212" name="円/楕円 211"/>
        <xdr:cNvSpPr/>
      </xdr:nvSpPr>
      <xdr:spPr>
        <a:xfrm>
          <a:off x="4902200" y="141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17542</xdr:rowOff>
    </xdr:from>
    <xdr:ext cx="762000" cy="259045"/>
    <xdr:sp macro="" textlink="">
      <xdr:nvSpPr>
        <xdr:cNvPr id="213" name="人件費・物件費等の状況該当値テキスト"/>
        <xdr:cNvSpPr txBox="1"/>
      </xdr:nvSpPr>
      <xdr:spPr>
        <a:xfrm>
          <a:off x="5041900" y="1407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239,010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28936</xdr:rowOff>
    </xdr:from>
    <xdr:to>
      <xdr:col>6</xdr:col>
      <xdr:colOff>50800</xdr:colOff>
      <xdr:row>82</xdr:row>
      <xdr:rowOff>130536</xdr:rowOff>
    </xdr:to>
    <xdr:sp macro="" textlink="">
      <xdr:nvSpPr>
        <xdr:cNvPr id="214" name="円/楕円 213"/>
        <xdr:cNvSpPr/>
      </xdr:nvSpPr>
      <xdr:spPr>
        <a:xfrm>
          <a:off x="4064000" y="140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115313</xdr:rowOff>
    </xdr:from>
    <xdr:ext cx="736600" cy="259045"/>
    <xdr:sp macro="" textlink="">
      <xdr:nvSpPr>
        <xdr:cNvPr id="215" name="テキスト ボックス 214"/>
        <xdr:cNvSpPr txBox="1"/>
      </xdr:nvSpPr>
      <xdr:spPr>
        <a:xfrm>
          <a:off x="3733800" y="1417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53724</xdr:rowOff>
    </xdr:from>
    <xdr:to>
      <xdr:col>4</xdr:col>
      <xdr:colOff>533400</xdr:colOff>
      <xdr:row>82</xdr:row>
      <xdr:rowOff>155324</xdr:rowOff>
    </xdr:to>
    <xdr:sp macro="" textlink="">
      <xdr:nvSpPr>
        <xdr:cNvPr id="216" name="円/楕円 215"/>
        <xdr:cNvSpPr/>
      </xdr:nvSpPr>
      <xdr:spPr>
        <a:xfrm>
          <a:off x="3175000" y="141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140101</xdr:rowOff>
    </xdr:from>
    <xdr:ext cx="762000" cy="259045"/>
    <xdr:sp macro="" textlink="">
      <xdr:nvSpPr>
        <xdr:cNvPr id="217" name="テキスト ボックス 216"/>
        <xdr:cNvSpPr txBox="1"/>
      </xdr:nvSpPr>
      <xdr:spPr>
        <a:xfrm>
          <a:off x="2844800" y="141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59113</xdr:rowOff>
    </xdr:from>
    <xdr:to>
      <xdr:col>3</xdr:col>
      <xdr:colOff>330200</xdr:colOff>
      <xdr:row>82</xdr:row>
      <xdr:rowOff>160713</xdr:rowOff>
    </xdr:to>
    <xdr:sp macro="" textlink="">
      <xdr:nvSpPr>
        <xdr:cNvPr id="218" name="円/楕円 217"/>
        <xdr:cNvSpPr/>
      </xdr:nvSpPr>
      <xdr:spPr>
        <a:xfrm>
          <a:off x="2286000" y="141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145490</xdr:rowOff>
    </xdr:from>
    <xdr:ext cx="762000" cy="259045"/>
    <xdr:sp macro="" textlink="">
      <xdr:nvSpPr>
        <xdr:cNvPr id="219" name="テキスト ボックス 218"/>
        <xdr:cNvSpPr txBox="1"/>
      </xdr:nvSpPr>
      <xdr:spPr>
        <a:xfrm>
          <a:off x="1955800" y="14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25780</xdr:rowOff>
    </xdr:from>
    <xdr:to>
      <xdr:col>2</xdr:col>
      <xdr:colOff>127000</xdr:colOff>
      <xdr:row>82</xdr:row>
      <xdr:rowOff>127380</xdr:rowOff>
    </xdr:to>
    <xdr:sp macro="" textlink="">
      <xdr:nvSpPr>
        <xdr:cNvPr id="220" name="円/楕円 219"/>
        <xdr:cNvSpPr/>
      </xdr:nvSpPr>
      <xdr:spPr>
        <a:xfrm>
          <a:off x="1397000" y="140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112157</xdr:rowOff>
    </xdr:from>
    <xdr:ext cx="762000" cy="259045"/>
    <xdr:sp macro="" textlink="">
      <xdr:nvSpPr>
        <xdr:cNvPr id="221" name="テキスト ボックス 220"/>
        <xdr:cNvSpPr txBox="1"/>
      </xdr:nvSpPr>
      <xdr:spPr>
        <a:xfrm>
          <a:off x="1066800" y="141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経験年数階層内における職員分布の変動により前年度比</a:t>
          </a:r>
          <a:r>
            <a:rPr kumimoji="1" lang="en-US" altLang="ja-JP" sz="1300">
              <a:latin typeface="ＭＳ Ｐゴシック"/>
            </a:rPr>
            <a:t>1.5</a:t>
          </a:r>
          <a:r>
            <a:rPr kumimoji="1" lang="ja-JP" altLang="en-US" sz="1300">
              <a:latin typeface="ＭＳ Ｐゴシック"/>
            </a:rPr>
            <a:t>ポイント増となり類似団体平均を上回っている。職員数の適正化等を図りながら、人事院勧告に準拠する中で適正な給与水準に努める。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71966</xdr:rowOff>
    </xdr:to>
    <xdr:cxnSp macro="">
      <xdr:nvCxnSpPr>
        <xdr:cNvPr id="255" name="直線コネクタ 254"/>
        <xdr:cNvCxnSpPr/>
      </xdr:nvCxnSpPr>
      <xdr:spPr>
        <a:xfrm>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72389</xdr:rowOff>
    </xdr:to>
    <xdr:cxnSp macro="">
      <xdr:nvCxnSpPr>
        <xdr:cNvPr id="258" name="直線コネクタ 257"/>
        <xdr:cNvCxnSpPr/>
      </xdr:nvCxnSpPr>
      <xdr:spPr>
        <a:xfrm flipV="1">
          <a:off x="15290800" y="145245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112607</xdr:rowOff>
    </xdr:to>
    <xdr:cxnSp macro="">
      <xdr:nvCxnSpPr>
        <xdr:cNvPr id="261" name="直線コネクタ 260"/>
        <xdr:cNvCxnSpPr/>
      </xdr:nvCxnSpPr>
      <xdr:spPr>
        <a:xfrm flipV="1">
          <a:off x="14401800" y="151599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112607</xdr:rowOff>
    </xdr:to>
    <xdr:cxnSp macro="">
      <xdr:nvCxnSpPr>
        <xdr:cNvPr id="264" name="直線コネクタ 263"/>
        <xdr:cNvCxnSpPr/>
      </xdr:nvCxnSpPr>
      <xdr:spPr>
        <a:xfrm>
          <a:off x="13512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8" name="円/楕円 27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9" name="テキスト ボックス 278"/>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0" name="円/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1" name="テキスト ボックス 280"/>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2" name="円/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27111</xdr:rowOff>
    </xdr:from>
    <xdr:ext cx="762000" cy="259045"/>
    <xdr:sp macro="" textlink="">
      <xdr:nvSpPr>
        <xdr:cNvPr id="283" name="テキスト ボックス 282"/>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定員適正化計画（Ｈ</a:t>
          </a:r>
          <a:r>
            <a:rPr kumimoji="1" lang="en-US" altLang="ja-JP" sz="1300">
              <a:latin typeface="ＭＳ Ｐゴシック"/>
            </a:rPr>
            <a:t>17</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）において、</a:t>
          </a:r>
          <a:r>
            <a:rPr kumimoji="1" lang="en-US" altLang="ja-JP" sz="1300">
              <a:latin typeface="ＭＳ Ｐゴシック"/>
            </a:rPr>
            <a:t>12</a:t>
          </a:r>
          <a:r>
            <a:rPr kumimoji="1" lang="ja-JP" altLang="en-US" sz="1300">
              <a:latin typeface="ＭＳ Ｐゴシック"/>
            </a:rPr>
            <a:t>人の削減を行っているが類似団体平均を上回っている。今後も更なる適正な定員管理を推進し効果的・効率的にサービスを提供するため職員体制等の見直しを常に図る。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18929</xdr:rowOff>
    </xdr:from>
    <xdr:to>
      <xdr:col>24</xdr:col>
      <xdr:colOff>558800</xdr:colOff>
      <xdr:row>63</xdr:row>
      <xdr:rowOff>72934</xdr:rowOff>
    </xdr:to>
    <xdr:cxnSp macro="">
      <xdr:nvCxnSpPr>
        <xdr:cNvPr id="320" name="直線コネクタ 319"/>
        <xdr:cNvCxnSpPr/>
      </xdr:nvCxnSpPr>
      <xdr:spPr>
        <a:xfrm>
          <a:off x="16179800" y="10820279"/>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18929</xdr:rowOff>
    </xdr:from>
    <xdr:to>
      <xdr:col>23</xdr:col>
      <xdr:colOff>406400</xdr:colOff>
      <xdr:row>63</xdr:row>
      <xdr:rowOff>52251</xdr:rowOff>
    </xdr:to>
    <xdr:cxnSp macro="">
      <xdr:nvCxnSpPr>
        <xdr:cNvPr id="323" name="直線コネクタ 322"/>
        <xdr:cNvCxnSpPr/>
      </xdr:nvCxnSpPr>
      <xdr:spPr>
        <a:xfrm flipV="1">
          <a:off x="15290800" y="1082027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80978</xdr:rowOff>
    </xdr:to>
    <xdr:cxnSp macro="">
      <xdr:nvCxnSpPr>
        <xdr:cNvPr id="326" name="直線コネクタ 325"/>
        <xdr:cNvCxnSpPr/>
      </xdr:nvCxnSpPr>
      <xdr:spPr>
        <a:xfrm flipV="1">
          <a:off x="14401800" y="1085360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67189</xdr:rowOff>
    </xdr:from>
    <xdr:to>
      <xdr:col>21</xdr:col>
      <xdr:colOff>0</xdr:colOff>
      <xdr:row>63</xdr:row>
      <xdr:rowOff>80978</xdr:rowOff>
    </xdr:to>
    <xdr:cxnSp macro="">
      <xdr:nvCxnSpPr>
        <xdr:cNvPr id="329" name="直線コネクタ 328"/>
        <xdr:cNvCxnSpPr/>
      </xdr:nvCxnSpPr>
      <xdr:spPr>
        <a:xfrm>
          <a:off x="13512800" y="1086853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22134</xdr:rowOff>
    </xdr:from>
    <xdr:to>
      <xdr:col>24</xdr:col>
      <xdr:colOff>609600</xdr:colOff>
      <xdr:row>63</xdr:row>
      <xdr:rowOff>123734</xdr:rowOff>
    </xdr:to>
    <xdr:sp macro="" textlink="">
      <xdr:nvSpPr>
        <xdr:cNvPr id="339" name="円/楕円 338"/>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165661</xdr:rowOff>
    </xdr:from>
    <xdr:ext cx="762000" cy="259045"/>
    <xdr:sp macro="" textlink="">
      <xdr:nvSpPr>
        <xdr:cNvPr id="340"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139579</xdr:rowOff>
    </xdr:from>
    <xdr:to>
      <xdr:col>23</xdr:col>
      <xdr:colOff>457200</xdr:colOff>
      <xdr:row>63</xdr:row>
      <xdr:rowOff>69729</xdr:rowOff>
    </xdr:to>
    <xdr:sp macro="" textlink="">
      <xdr:nvSpPr>
        <xdr:cNvPr id="341" name="円/楕円 340"/>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54506</xdr:rowOff>
    </xdr:from>
    <xdr:ext cx="736600" cy="259045"/>
    <xdr:sp macro="" textlink="">
      <xdr:nvSpPr>
        <xdr:cNvPr id="342" name="テキスト ボックス 341"/>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3" name="円/楕円 342"/>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4" name="テキスト ボックス 343"/>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30178</xdr:rowOff>
    </xdr:from>
    <xdr:to>
      <xdr:col>21</xdr:col>
      <xdr:colOff>50800</xdr:colOff>
      <xdr:row>63</xdr:row>
      <xdr:rowOff>131778</xdr:rowOff>
    </xdr:to>
    <xdr:sp macro="" textlink="">
      <xdr:nvSpPr>
        <xdr:cNvPr id="345" name="円/楕円 344"/>
        <xdr:cNvSpPr/>
      </xdr:nvSpPr>
      <xdr:spPr>
        <a:xfrm>
          <a:off x="14351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116555</xdr:rowOff>
    </xdr:from>
    <xdr:ext cx="762000" cy="259045"/>
    <xdr:sp macro="" textlink="">
      <xdr:nvSpPr>
        <xdr:cNvPr id="346" name="テキスト ボックス 345"/>
        <xdr:cNvSpPr txBox="1"/>
      </xdr:nvSpPr>
      <xdr:spPr>
        <a:xfrm>
          <a:off x="14020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16389</xdr:rowOff>
    </xdr:from>
    <xdr:to>
      <xdr:col>19</xdr:col>
      <xdr:colOff>533400</xdr:colOff>
      <xdr:row>63</xdr:row>
      <xdr:rowOff>117989</xdr:rowOff>
    </xdr:to>
    <xdr:sp macro="" textlink="">
      <xdr:nvSpPr>
        <xdr:cNvPr id="347" name="円/楕円 346"/>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102766</xdr:rowOff>
    </xdr:from>
    <xdr:ext cx="762000" cy="259045"/>
    <xdr:sp macro="" textlink="">
      <xdr:nvSpPr>
        <xdr:cNvPr id="348" name="テキスト ボックス 347"/>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起債抑制政策（一般会計上限枠</a:t>
          </a:r>
          <a:r>
            <a:rPr kumimoji="1" lang="en-US" altLang="ja-JP" sz="1300">
              <a:latin typeface="ＭＳ Ｐゴシック"/>
            </a:rPr>
            <a:t>5</a:t>
          </a:r>
          <a:r>
            <a:rPr kumimoji="1" lang="ja-JP" altLang="en-US" sz="1300">
              <a:latin typeface="ＭＳ Ｐゴシック"/>
            </a:rPr>
            <a:t>億円）により、実質公債費比率は</a:t>
          </a:r>
          <a:r>
            <a:rPr kumimoji="1" lang="en-US" altLang="ja-JP" sz="1300">
              <a:latin typeface="ＭＳ Ｐゴシック"/>
            </a:rPr>
            <a:t>12.0</a:t>
          </a:r>
          <a:r>
            <a:rPr kumimoji="1" lang="ja-JP" altLang="en-US" sz="1300">
              <a:latin typeface="ＭＳ Ｐゴシック"/>
            </a:rPr>
            <a:t>％→</a:t>
          </a:r>
          <a:r>
            <a:rPr kumimoji="1" lang="en-US" altLang="ja-JP" sz="1300">
              <a:latin typeface="ＭＳ Ｐゴシック"/>
            </a:rPr>
            <a:t>11.2</a:t>
          </a:r>
          <a:r>
            <a:rPr kumimoji="1" lang="ja-JP" altLang="en-US" sz="1300">
              <a:latin typeface="ＭＳ Ｐゴシック"/>
            </a:rPr>
            <a:t>％となり前年度比</a:t>
          </a:r>
          <a:r>
            <a:rPr kumimoji="1" lang="en-US" altLang="ja-JP" sz="1300">
              <a:latin typeface="ＭＳ Ｐゴシック"/>
            </a:rPr>
            <a:t>0.8</a:t>
          </a:r>
          <a:r>
            <a:rPr kumimoji="1" lang="ja-JP" altLang="en-US" sz="1300">
              <a:latin typeface="ＭＳ Ｐゴシック"/>
            </a:rPr>
            <a:t>％減となっているが、類似団体平均よりも上回っているため、引き続き地方債現在高の縮減と、過疎債や辺地債といった有利な起債の活用を図り更なる改善を図る。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116417</xdr:rowOff>
    </xdr:to>
    <xdr:cxnSp macro="">
      <xdr:nvCxnSpPr>
        <xdr:cNvPr id="382" name="直線コネクタ 381"/>
        <xdr:cNvCxnSpPr/>
      </xdr:nvCxnSpPr>
      <xdr:spPr>
        <a:xfrm flipV="1">
          <a:off x="16179800" y="70815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57573</xdr:rowOff>
    </xdr:to>
    <xdr:cxnSp macro="">
      <xdr:nvCxnSpPr>
        <xdr:cNvPr id="385" name="直線コネクタ 384"/>
        <xdr:cNvCxnSpPr/>
      </xdr:nvCxnSpPr>
      <xdr:spPr>
        <a:xfrm flipV="1">
          <a:off x="15290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57573</xdr:rowOff>
    </xdr:to>
    <xdr:cxnSp macro="">
      <xdr:nvCxnSpPr>
        <xdr:cNvPr id="388" name="直線コネクタ 387"/>
        <xdr:cNvCxnSpPr/>
      </xdr:nvCxnSpPr>
      <xdr:spPr>
        <a:xfrm>
          <a:off x="14401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57573</xdr:rowOff>
    </xdr:to>
    <xdr:cxnSp macro="">
      <xdr:nvCxnSpPr>
        <xdr:cNvPr id="391" name="直線コネクタ 390"/>
        <xdr:cNvCxnSpPr/>
      </xdr:nvCxnSpPr>
      <xdr:spPr>
        <a:xfrm>
          <a:off x="13512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1" name="円/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5" name="円/楕円 404"/>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406" name="テキスト ボックス 405"/>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7" name="円/楕円 406"/>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8" name="テキスト ボックス 407"/>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9" name="円/楕円 408"/>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410" name="テキスト ボックス 409"/>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年度においては充当可能財源等も増加する一方、地方債現在高や退職手当負担見込額など将来負担額も増加したため、</a:t>
          </a:r>
          <a:r>
            <a:rPr kumimoji="1" lang="en-US" altLang="ja-JP" sz="1300">
              <a:latin typeface="ＭＳ Ｐゴシック"/>
            </a:rPr>
            <a:t>13.0</a:t>
          </a:r>
          <a:r>
            <a:rPr kumimoji="1" lang="ja-JP" altLang="en-US" sz="1300">
              <a:latin typeface="ＭＳ Ｐゴシック"/>
            </a:rPr>
            <a:t>％→</a:t>
          </a:r>
          <a:r>
            <a:rPr kumimoji="1" lang="en-US" altLang="ja-JP" sz="1300">
              <a:latin typeface="ＭＳ Ｐゴシック"/>
            </a:rPr>
            <a:t>13.6</a:t>
          </a:r>
          <a:r>
            <a:rPr kumimoji="1" lang="ja-JP" altLang="en-US" sz="1300">
              <a:latin typeface="ＭＳ Ｐゴシック"/>
            </a:rPr>
            <a:t>％と</a:t>
          </a:r>
          <a:r>
            <a:rPr kumimoji="1" lang="en-US" altLang="ja-JP" sz="1300">
              <a:latin typeface="ＭＳ Ｐゴシック"/>
            </a:rPr>
            <a:t>0.6</a:t>
          </a:r>
          <a:r>
            <a:rPr kumimoji="1" lang="ja-JP" altLang="en-US" sz="1300">
              <a:latin typeface="ＭＳ Ｐゴシック"/>
            </a:rPr>
            <a:t>％増加した。類似団体平均を下回っているが、今後も起債枠の上限を堅持し地方債残高の縮減を図り財政の健全化を図る。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74930</xdr:rowOff>
    </xdr:from>
    <xdr:to>
      <xdr:col>24</xdr:col>
      <xdr:colOff>558800</xdr:colOff>
      <xdr:row>14</xdr:row>
      <xdr:rowOff>79756</xdr:rowOff>
    </xdr:to>
    <xdr:cxnSp macro="">
      <xdr:nvCxnSpPr>
        <xdr:cNvPr id="444" name="直線コネクタ 443"/>
        <xdr:cNvCxnSpPr/>
      </xdr:nvCxnSpPr>
      <xdr:spPr>
        <a:xfrm>
          <a:off x="16179800" y="24752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64533</xdr:rowOff>
    </xdr:from>
    <xdr:ext cx="762000" cy="259045"/>
    <xdr:sp macro="" textlink="">
      <xdr:nvSpPr>
        <xdr:cNvPr id="445" name="将来負担の状況平均値テキスト"/>
        <xdr:cNvSpPr txBox="1"/>
      </xdr:nvSpPr>
      <xdr:spPr>
        <a:xfrm>
          <a:off x="17106900" y="246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74930</xdr:rowOff>
    </xdr:from>
    <xdr:to>
      <xdr:col>23</xdr:col>
      <xdr:colOff>406400</xdr:colOff>
      <xdr:row>14</xdr:row>
      <xdr:rowOff>118364</xdr:rowOff>
    </xdr:to>
    <xdr:cxnSp macro="">
      <xdr:nvCxnSpPr>
        <xdr:cNvPr id="447" name="直線コネクタ 446"/>
        <xdr:cNvCxnSpPr/>
      </xdr:nvCxnSpPr>
      <xdr:spPr>
        <a:xfrm flipV="1">
          <a:off x="15290800" y="2475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9" name="テキスト ボックス 44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118364</xdr:rowOff>
    </xdr:from>
    <xdr:to>
      <xdr:col>22</xdr:col>
      <xdr:colOff>203200</xdr:colOff>
      <xdr:row>14</xdr:row>
      <xdr:rowOff>119973</xdr:rowOff>
    </xdr:to>
    <xdr:cxnSp macro="">
      <xdr:nvCxnSpPr>
        <xdr:cNvPr id="450" name="直線コネクタ 449"/>
        <xdr:cNvCxnSpPr/>
      </xdr:nvCxnSpPr>
      <xdr:spPr>
        <a:xfrm flipV="1">
          <a:off x="14401800" y="251866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2" name="テキスト ボックス 451"/>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119973</xdr:rowOff>
    </xdr:from>
    <xdr:to>
      <xdr:col>21</xdr:col>
      <xdr:colOff>0</xdr:colOff>
      <xdr:row>15</xdr:row>
      <xdr:rowOff>154432</xdr:rowOff>
    </xdr:to>
    <xdr:cxnSp macro="">
      <xdr:nvCxnSpPr>
        <xdr:cNvPr id="453" name="直線コネクタ 452"/>
        <xdr:cNvCxnSpPr/>
      </xdr:nvCxnSpPr>
      <xdr:spPr>
        <a:xfrm flipV="1">
          <a:off x="13512800" y="2520273"/>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5" name="テキスト ボックス 454"/>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7" name="テキスト ボックス 456"/>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28956</xdr:rowOff>
    </xdr:from>
    <xdr:to>
      <xdr:col>24</xdr:col>
      <xdr:colOff>609600</xdr:colOff>
      <xdr:row>14</xdr:row>
      <xdr:rowOff>130556</xdr:rowOff>
    </xdr:to>
    <xdr:sp macro="" textlink="">
      <xdr:nvSpPr>
        <xdr:cNvPr id="463" name="円/楕円 462"/>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121683</xdr:rowOff>
    </xdr:from>
    <xdr:ext cx="762000" cy="259045"/>
    <xdr:sp macro="" textlink="">
      <xdr:nvSpPr>
        <xdr:cNvPr id="464" name="将来負担の状況該当値テキスト"/>
        <xdr:cNvSpPr txBox="1"/>
      </xdr:nvSpPr>
      <xdr:spPr>
        <a:xfrm>
          <a:off x="171069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24130</xdr:rowOff>
    </xdr:from>
    <xdr:to>
      <xdr:col>23</xdr:col>
      <xdr:colOff>457200</xdr:colOff>
      <xdr:row>14</xdr:row>
      <xdr:rowOff>125730</xdr:rowOff>
    </xdr:to>
    <xdr:sp macro="" textlink="">
      <xdr:nvSpPr>
        <xdr:cNvPr id="465" name="円/楕円 464"/>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135907</xdr:rowOff>
    </xdr:from>
    <xdr:ext cx="736600" cy="259045"/>
    <xdr:sp macro="" textlink="">
      <xdr:nvSpPr>
        <xdr:cNvPr id="466" name="テキスト ボックス 465"/>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67564</xdr:rowOff>
    </xdr:from>
    <xdr:to>
      <xdr:col>22</xdr:col>
      <xdr:colOff>254000</xdr:colOff>
      <xdr:row>14</xdr:row>
      <xdr:rowOff>169164</xdr:rowOff>
    </xdr:to>
    <xdr:sp macro="" textlink="">
      <xdr:nvSpPr>
        <xdr:cNvPr id="467" name="円/楕円 466"/>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7891</xdr:rowOff>
    </xdr:from>
    <xdr:ext cx="762000" cy="259045"/>
    <xdr:sp macro="" textlink="">
      <xdr:nvSpPr>
        <xdr:cNvPr id="468" name="テキスト ボックス 467"/>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69173</xdr:rowOff>
    </xdr:from>
    <xdr:to>
      <xdr:col>21</xdr:col>
      <xdr:colOff>50800</xdr:colOff>
      <xdr:row>14</xdr:row>
      <xdr:rowOff>170773</xdr:rowOff>
    </xdr:to>
    <xdr:sp macro="" textlink="">
      <xdr:nvSpPr>
        <xdr:cNvPr id="469" name="円/楕円 468"/>
        <xdr:cNvSpPr/>
      </xdr:nvSpPr>
      <xdr:spPr>
        <a:xfrm>
          <a:off x="14351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9500</xdr:rowOff>
    </xdr:from>
    <xdr:ext cx="762000" cy="259045"/>
    <xdr:sp macro="" textlink="">
      <xdr:nvSpPr>
        <xdr:cNvPr id="470" name="テキスト ボックス 469"/>
        <xdr:cNvSpPr txBox="1"/>
      </xdr:nvSpPr>
      <xdr:spPr>
        <a:xfrm>
          <a:off x="14020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103632</xdr:rowOff>
    </xdr:from>
    <xdr:to>
      <xdr:col>19</xdr:col>
      <xdr:colOff>533400</xdr:colOff>
      <xdr:row>16</xdr:row>
      <xdr:rowOff>33782</xdr:rowOff>
    </xdr:to>
    <xdr:sp macro="" textlink="">
      <xdr:nvSpPr>
        <xdr:cNvPr id="471" name="円/楕円 470"/>
        <xdr:cNvSpPr/>
      </xdr:nvSpPr>
      <xdr:spPr>
        <a:xfrm>
          <a:off x="13462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43959</xdr:rowOff>
    </xdr:from>
    <xdr:ext cx="762000" cy="259045"/>
    <xdr:sp macro="" textlink="">
      <xdr:nvSpPr>
        <xdr:cNvPr id="472" name="テキスト ボックス 471"/>
        <xdr:cNvSpPr txBox="1"/>
      </xdr:nvSpPr>
      <xdr:spPr>
        <a:xfrm>
          <a:off x="13131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6,059
6,048
82.01
5,679,781
5,522,311
109,359
3,070,689
6,884,784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経験年数階層内における職員分布の変動</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a:t>
          </a:r>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％増となっているが、類似団体平均は下回っている。今後も職員数の適正化等により人件費の抑制に努める。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81280</xdr:rowOff>
    </xdr:to>
    <xdr:cxnSp macro="">
      <xdr:nvCxnSpPr>
        <xdr:cNvPr id="63" name="直線コネクタ 62"/>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111760</xdr:rowOff>
    </xdr:to>
    <xdr:cxnSp macro="">
      <xdr:nvCxnSpPr>
        <xdr:cNvPr id="66" name="直線コネクタ 65"/>
        <xdr:cNvCxnSpPr/>
      </xdr:nvCxnSpPr>
      <xdr:spPr>
        <a:xfrm flipV="1">
          <a:off x="3098800" y="657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5080</xdr:rowOff>
    </xdr:to>
    <xdr:cxnSp macro="">
      <xdr:nvCxnSpPr>
        <xdr:cNvPr id="69" name="直線コネクタ 68"/>
        <xdr:cNvCxnSpPr/>
      </xdr:nvCxnSpPr>
      <xdr:spPr>
        <a:xfrm flipV="1">
          <a:off x="2209800" y="6626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5080</xdr:rowOff>
    </xdr:to>
    <xdr:cxnSp macro="">
      <xdr:nvCxnSpPr>
        <xdr:cNvPr id="72" name="直線コネクタ 71"/>
        <xdr:cNvCxnSpPr/>
      </xdr:nvCxnSpPr>
      <xdr:spPr>
        <a:xfrm>
          <a:off x="1320800" y="6672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47007</xdr:rowOff>
    </xdr:from>
    <xdr:ext cx="762000" cy="259045"/>
    <xdr:sp macro="" textlink="">
      <xdr:nvSpPr>
        <xdr:cNvPr id="83" name="人件費該当値テキスト"/>
        <xdr:cNvSpPr txBox="1"/>
      </xdr:nvSpPr>
      <xdr:spPr>
        <a:xfrm>
          <a:off x="49149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4" name="円/楕円 83"/>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119397</xdr:rowOff>
    </xdr:from>
    <xdr:ext cx="736600" cy="259045"/>
    <xdr:sp macro="" textlink="">
      <xdr:nvSpPr>
        <xdr:cNvPr id="85" name="テキスト ボックス 84"/>
        <xdr:cNvSpPr txBox="1"/>
      </xdr:nvSpPr>
      <xdr:spPr>
        <a:xfrm>
          <a:off x="3606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6" name="円/楕円 85"/>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7" name="テキスト ボックス 86"/>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125730</xdr:rowOff>
    </xdr:from>
    <xdr:to>
      <xdr:col>3</xdr:col>
      <xdr:colOff>193675</xdr:colOff>
      <xdr:row>39</xdr:row>
      <xdr:rowOff>55880</xdr:rowOff>
    </xdr:to>
    <xdr:sp macro="" textlink="">
      <xdr:nvSpPr>
        <xdr:cNvPr id="88" name="円/楕円 87"/>
        <xdr:cNvSpPr/>
      </xdr:nvSpPr>
      <xdr:spPr>
        <a:xfrm>
          <a:off x="21590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40657</xdr:rowOff>
    </xdr:from>
    <xdr:ext cx="762000" cy="259045"/>
    <xdr:sp macro="" textlink="">
      <xdr:nvSpPr>
        <xdr:cNvPr id="89" name="テキスト ボックス 88"/>
        <xdr:cNvSpPr txBox="1"/>
      </xdr:nvSpPr>
      <xdr:spPr>
        <a:xfrm>
          <a:off x="1828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0" name="円/楕円 89"/>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1" name="テキスト ボックス 90"/>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備品購入費・委託料の減少により前年度比</a:t>
          </a:r>
          <a:r>
            <a:rPr kumimoji="1" lang="en-US" altLang="ja-JP" sz="1300">
              <a:latin typeface="ＭＳ Ｐゴシック"/>
            </a:rPr>
            <a:t>0.3</a:t>
          </a:r>
          <a:r>
            <a:rPr kumimoji="1" lang="ja-JP" altLang="en-US" sz="1300">
              <a:latin typeface="ＭＳ Ｐゴシック"/>
            </a:rPr>
            <a:t>％減となっているが、類似団体平均を上回っている。</a:t>
          </a:r>
          <a:endParaRPr kumimoji="1" lang="en-US" altLang="ja-JP" sz="1300">
            <a:latin typeface="ＭＳ Ｐゴシック"/>
          </a:endParaRPr>
        </a:p>
        <a:p>
          <a:r>
            <a:rPr kumimoji="1" lang="ja-JP" altLang="en-US" sz="1300">
              <a:latin typeface="ＭＳ Ｐゴシック"/>
            </a:rPr>
            <a:t>　今後も事務事業の見直しを常に行い、各種経費の削減に努める。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81280</xdr:rowOff>
    </xdr:from>
    <xdr:to>
      <xdr:col>24</xdr:col>
      <xdr:colOff>31750</xdr:colOff>
      <xdr:row>15</xdr:row>
      <xdr:rowOff>98425</xdr:rowOff>
    </xdr:to>
    <xdr:cxnSp macro="">
      <xdr:nvCxnSpPr>
        <xdr:cNvPr id="120" name="直線コネクタ 119"/>
        <xdr:cNvCxnSpPr/>
      </xdr:nvCxnSpPr>
      <xdr:spPr>
        <a:xfrm flipV="1">
          <a:off x="15671800" y="2653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75565</xdr:rowOff>
    </xdr:from>
    <xdr:to>
      <xdr:col>22</xdr:col>
      <xdr:colOff>565150</xdr:colOff>
      <xdr:row>15</xdr:row>
      <xdr:rowOff>98425</xdr:rowOff>
    </xdr:to>
    <xdr:cxnSp macro="">
      <xdr:nvCxnSpPr>
        <xdr:cNvPr id="123" name="直線コネクタ 122"/>
        <xdr:cNvCxnSpPr/>
      </xdr:nvCxnSpPr>
      <xdr:spPr>
        <a:xfrm>
          <a:off x="14782800" y="2647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115570</xdr:rowOff>
    </xdr:from>
    <xdr:to>
      <xdr:col>21</xdr:col>
      <xdr:colOff>361950</xdr:colOff>
      <xdr:row>15</xdr:row>
      <xdr:rowOff>75565</xdr:rowOff>
    </xdr:to>
    <xdr:cxnSp macro="">
      <xdr:nvCxnSpPr>
        <xdr:cNvPr id="126" name="直線コネクタ 125"/>
        <xdr:cNvCxnSpPr/>
      </xdr:nvCxnSpPr>
      <xdr:spPr>
        <a:xfrm>
          <a:off x="13893800" y="25158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115570</xdr:rowOff>
    </xdr:to>
    <xdr:cxnSp macro="">
      <xdr:nvCxnSpPr>
        <xdr:cNvPr id="129" name="直線コネクタ 128"/>
        <xdr:cNvCxnSpPr/>
      </xdr:nvCxnSpPr>
      <xdr:spPr>
        <a:xfrm>
          <a:off x="13004800" y="2481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39" name="円/楕円 138"/>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2557</xdr:rowOff>
    </xdr:from>
    <xdr:ext cx="762000" cy="259045"/>
    <xdr:sp macro="" textlink="">
      <xdr:nvSpPr>
        <xdr:cNvPr id="140" name="物件費該当値テキスト"/>
        <xdr:cNvSpPr txBox="1"/>
      </xdr:nvSpPr>
      <xdr:spPr>
        <a:xfrm>
          <a:off x="165989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47625</xdr:rowOff>
    </xdr:from>
    <xdr:to>
      <xdr:col>22</xdr:col>
      <xdr:colOff>615950</xdr:colOff>
      <xdr:row>15</xdr:row>
      <xdr:rowOff>149225</xdr:rowOff>
    </xdr:to>
    <xdr:sp macro="" textlink="">
      <xdr:nvSpPr>
        <xdr:cNvPr id="141" name="円/楕円 140"/>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134002</xdr:rowOff>
    </xdr:from>
    <xdr:ext cx="736600" cy="259045"/>
    <xdr:sp macro="" textlink="">
      <xdr:nvSpPr>
        <xdr:cNvPr id="142" name="テキスト ボックス 141"/>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24765</xdr:rowOff>
    </xdr:from>
    <xdr:to>
      <xdr:col>21</xdr:col>
      <xdr:colOff>412750</xdr:colOff>
      <xdr:row>15</xdr:row>
      <xdr:rowOff>126365</xdr:rowOff>
    </xdr:to>
    <xdr:sp macro="" textlink="">
      <xdr:nvSpPr>
        <xdr:cNvPr id="143" name="円/楕円 142"/>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111142</xdr:rowOff>
    </xdr:from>
    <xdr:ext cx="762000" cy="259045"/>
    <xdr:sp macro="" textlink="">
      <xdr:nvSpPr>
        <xdr:cNvPr id="144" name="テキスト ボックス 143"/>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64770</xdr:rowOff>
    </xdr:from>
    <xdr:to>
      <xdr:col>20</xdr:col>
      <xdr:colOff>209550</xdr:colOff>
      <xdr:row>14</xdr:row>
      <xdr:rowOff>166370</xdr:rowOff>
    </xdr:to>
    <xdr:sp macro="" textlink="">
      <xdr:nvSpPr>
        <xdr:cNvPr id="145" name="円/楕円 144"/>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151147</xdr:rowOff>
    </xdr:from>
    <xdr:ext cx="762000" cy="259045"/>
    <xdr:sp macro="" textlink="">
      <xdr:nvSpPr>
        <xdr:cNvPr id="146" name="テキスト ボックス 145"/>
        <xdr:cNvSpPr txBox="1"/>
      </xdr:nvSpPr>
      <xdr:spPr>
        <a:xfrm>
          <a:off x="13512800" y="255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47" name="円/楕円 146"/>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48" name="テキスト ボックス 147"/>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％増となり類似団体平均を上回り、上昇傾向にある。これは福祉関係経費等の増加が影響している。</a:t>
          </a:r>
          <a:endParaRPr kumimoji="1" lang="en-US" altLang="ja-JP" sz="1300">
            <a:latin typeface="ＭＳ Ｐゴシック"/>
          </a:endParaRPr>
        </a:p>
        <a:p>
          <a:r>
            <a:rPr kumimoji="1" lang="ja-JP" altLang="en-US" sz="1300">
              <a:latin typeface="ＭＳ Ｐゴシック"/>
            </a:rPr>
            <a:t>　今後は、社会福祉制度の適正な運用を図り、町単独事業については費用対効果等を検証し、見直しを行うこと等により扶助費の抑制に努める。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127000</xdr:rowOff>
    </xdr:to>
    <xdr:cxnSp macro="">
      <xdr:nvCxnSpPr>
        <xdr:cNvPr id="181" name="直線コネクタ 180"/>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88900</xdr:rowOff>
    </xdr:to>
    <xdr:cxnSp macro="">
      <xdr:nvCxnSpPr>
        <xdr:cNvPr id="184" name="直線コネクタ 183"/>
        <xdr:cNvCxnSpPr/>
      </xdr:nvCxnSpPr>
      <xdr:spPr>
        <a:xfrm>
          <a:off x="3098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31750</xdr:rowOff>
    </xdr:from>
    <xdr:to>
      <xdr:col>4</xdr:col>
      <xdr:colOff>346075</xdr:colOff>
      <xdr:row>58</xdr:row>
      <xdr:rowOff>50800</xdr:rowOff>
    </xdr:to>
    <xdr:cxnSp macro="">
      <xdr:nvCxnSpPr>
        <xdr:cNvPr id="187" name="直線コネクタ 186"/>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58</xdr:row>
      <xdr:rowOff>31750</xdr:rowOff>
    </xdr:to>
    <xdr:cxnSp macro="">
      <xdr:nvCxnSpPr>
        <xdr:cNvPr id="190" name="直線コネクタ 189"/>
        <xdr:cNvCxnSpPr/>
      </xdr:nvCxnSpPr>
      <xdr:spPr>
        <a:xfrm>
          <a:off x="1320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0" name="円/楕円 199"/>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1"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2" name="円/楕円 201"/>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3" name="テキスト ボックス 202"/>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4" name="円/楕円 203"/>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05" name="テキスト ボックス 204"/>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06" name="円/楕円 205"/>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07" name="テキスト ボックス 206"/>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8" name="円/楕円 207"/>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9" name="テキスト ボックス 208"/>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a:t>
          </a:r>
          <a:r>
            <a:rPr kumimoji="1" lang="ja-JP" altLang="ja-JP" sz="1300">
              <a:solidFill>
                <a:schemeClr val="dk1"/>
              </a:solidFill>
              <a:effectLst/>
              <a:latin typeface="+mn-lt"/>
              <a:ea typeface="+mn-ea"/>
              <a:cs typeface="+mn-cs"/>
            </a:rPr>
            <a:t>繰出金の増加</a:t>
          </a:r>
          <a:r>
            <a:rPr kumimoji="1" lang="ja-JP" altLang="en-US" sz="1300">
              <a:solidFill>
                <a:schemeClr val="dk1"/>
              </a:solidFill>
              <a:effectLst/>
              <a:latin typeface="+mn-lt"/>
              <a:ea typeface="+mn-ea"/>
              <a:cs typeface="+mn-cs"/>
            </a:rPr>
            <a:t>により</a:t>
          </a:r>
          <a:r>
            <a:rPr kumimoji="1" lang="ja-JP" altLang="en-US" sz="1300">
              <a:latin typeface="ＭＳ Ｐゴシック"/>
            </a:rPr>
            <a:t>前年度比</a:t>
          </a:r>
          <a:r>
            <a:rPr kumimoji="1" lang="en-US" altLang="ja-JP" sz="1300">
              <a:latin typeface="ＭＳ Ｐゴシック"/>
            </a:rPr>
            <a:t>0.2</a:t>
          </a:r>
          <a:r>
            <a:rPr kumimoji="1" lang="ja-JP" altLang="en-US" sz="1300">
              <a:latin typeface="ＭＳ Ｐゴシック"/>
            </a:rPr>
            <a:t>％増となっている。今後は、繰出金の減少を図り、一般会計の負担を減らしていくよう努める。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131572</xdr:rowOff>
    </xdr:to>
    <xdr:cxnSp macro="">
      <xdr:nvCxnSpPr>
        <xdr:cNvPr id="239" name="直線コネクタ 238"/>
        <xdr:cNvCxnSpPr/>
      </xdr:nvCxnSpPr>
      <xdr:spPr>
        <a:xfrm>
          <a:off x="15671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122428</xdr:rowOff>
    </xdr:to>
    <xdr:cxnSp macro="">
      <xdr:nvCxnSpPr>
        <xdr:cNvPr id="242" name="直線コネクタ 241"/>
        <xdr:cNvCxnSpPr/>
      </xdr:nvCxnSpPr>
      <xdr:spPr>
        <a:xfrm>
          <a:off x="14782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122428</xdr:rowOff>
    </xdr:to>
    <xdr:cxnSp macro="">
      <xdr:nvCxnSpPr>
        <xdr:cNvPr id="245" name="直線コネクタ 244"/>
        <xdr:cNvCxnSpPr/>
      </xdr:nvCxnSpPr>
      <xdr:spPr>
        <a:xfrm flipV="1">
          <a:off x="13893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122428</xdr:rowOff>
    </xdr:to>
    <xdr:cxnSp macro="">
      <xdr:nvCxnSpPr>
        <xdr:cNvPr id="248" name="直線コネクタ 247"/>
        <xdr:cNvCxnSpPr/>
      </xdr:nvCxnSpPr>
      <xdr:spPr>
        <a:xfrm>
          <a:off x="13004800" y="9586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80772</xdr:rowOff>
    </xdr:from>
    <xdr:to>
      <xdr:col>24</xdr:col>
      <xdr:colOff>82550</xdr:colOff>
      <xdr:row>57</xdr:row>
      <xdr:rowOff>10922</xdr:rowOff>
    </xdr:to>
    <xdr:sp macro="" textlink="">
      <xdr:nvSpPr>
        <xdr:cNvPr id="258" name="円/楕円 257"/>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97299</xdr:rowOff>
    </xdr:from>
    <xdr:ext cx="762000" cy="259045"/>
    <xdr:sp macro="" textlink="">
      <xdr:nvSpPr>
        <xdr:cNvPr id="259" name="その他該当値テキスト"/>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0" name="円/楕円 259"/>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1" name="テキスト ボックス 260"/>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4" name="円/楕円 263"/>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65" name="テキスト ボックス 264"/>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66" name="円/楕円 265"/>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67" name="テキスト ボックス 266"/>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類似団体平均を下回っているものの、前年度比</a:t>
          </a:r>
          <a:r>
            <a:rPr kumimoji="1" lang="en-US" altLang="ja-JP" sz="1300">
              <a:latin typeface="ＭＳ Ｐゴシック"/>
            </a:rPr>
            <a:t>0.3</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今後も各種団体への補助金交付等について見直しや廃止を含めた評価を常に行い抑制に努める。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165862</xdr:rowOff>
    </xdr:to>
    <xdr:cxnSp macro="">
      <xdr:nvCxnSpPr>
        <xdr:cNvPr id="297" name="直線コネクタ 296"/>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12700</xdr:rowOff>
    </xdr:to>
    <xdr:cxnSp macro="">
      <xdr:nvCxnSpPr>
        <xdr:cNvPr id="300" name="直線コネクタ 299"/>
        <xdr:cNvCxnSpPr/>
      </xdr:nvCxnSpPr>
      <xdr:spPr>
        <a:xfrm flipV="1">
          <a:off x="14782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12700</xdr:rowOff>
    </xdr:to>
    <xdr:cxnSp macro="">
      <xdr:nvCxnSpPr>
        <xdr:cNvPr id="303" name="直線コネクタ 302"/>
        <xdr:cNvCxnSpPr/>
      </xdr:nvCxnSpPr>
      <xdr:spPr>
        <a:xfrm>
          <a:off x="13893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53848</xdr:rowOff>
    </xdr:to>
    <xdr:cxnSp macro="">
      <xdr:nvCxnSpPr>
        <xdr:cNvPr id="306" name="直線コネクタ 305"/>
        <xdr:cNvCxnSpPr/>
      </xdr:nvCxnSpPr>
      <xdr:spPr>
        <a:xfrm flipV="1">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16" name="円/楕円 31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1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18" name="円/楕円 31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9" name="テキスト ボックス 31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0" name="円/楕円 31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1" name="テキスト ボックス 32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2" name="円/楕円 321"/>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3" name="テキスト ボックス 322"/>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4" name="円/楕円 323"/>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5" name="テキスト ボックス 324"/>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高利率の起債の繰上償還、起債枠の上限を設ける等により改善はしてきているが、依然として類似団体平均を上回っている。　　　　　　</a:t>
          </a:r>
          <a:endParaRPr kumimoji="1" lang="en-US" altLang="ja-JP" sz="1300">
            <a:latin typeface="ＭＳ Ｐゴシック"/>
          </a:endParaRPr>
        </a:p>
        <a:p>
          <a:r>
            <a:rPr kumimoji="1" lang="ja-JP" altLang="en-US" sz="1300">
              <a:latin typeface="ＭＳ Ｐゴシック"/>
            </a:rPr>
            <a:t>　今後、公債費の増加が見込まれることから起債枠の上限を引き下げるなどの検討を行い、起債枠を考慮した実施計画により事業をすすめ、健全な財政運営に努める。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127000</xdr:rowOff>
    </xdr:to>
    <xdr:cxnSp macro="">
      <xdr:nvCxnSpPr>
        <xdr:cNvPr id="357" name="直線コネクタ 356"/>
        <xdr:cNvCxnSpPr/>
      </xdr:nvCxnSpPr>
      <xdr:spPr>
        <a:xfrm flipV="1">
          <a:off x="3987800" y="13324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46989</xdr:rowOff>
    </xdr:to>
    <xdr:cxnSp macro="">
      <xdr:nvCxnSpPr>
        <xdr:cNvPr id="360" name="直線コネクタ 359"/>
        <xdr:cNvCxnSpPr/>
      </xdr:nvCxnSpPr>
      <xdr:spPr>
        <a:xfrm flipV="1">
          <a:off x="3098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46989</xdr:rowOff>
    </xdr:from>
    <xdr:to>
      <xdr:col>4</xdr:col>
      <xdr:colOff>346075</xdr:colOff>
      <xdr:row>78</xdr:row>
      <xdr:rowOff>100330</xdr:rowOff>
    </xdr:to>
    <xdr:cxnSp macro="">
      <xdr:nvCxnSpPr>
        <xdr:cNvPr id="363" name="直線コネクタ 362"/>
        <xdr:cNvCxnSpPr/>
      </xdr:nvCxnSpPr>
      <xdr:spPr>
        <a:xfrm flipV="1">
          <a:off x="2209800" y="13420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100330</xdr:rowOff>
    </xdr:from>
    <xdr:to>
      <xdr:col>3</xdr:col>
      <xdr:colOff>142875</xdr:colOff>
      <xdr:row>78</xdr:row>
      <xdr:rowOff>127000</xdr:rowOff>
    </xdr:to>
    <xdr:cxnSp macro="">
      <xdr:nvCxnSpPr>
        <xdr:cNvPr id="366" name="直線コネクタ 365"/>
        <xdr:cNvCxnSpPr/>
      </xdr:nvCxnSpPr>
      <xdr:spPr>
        <a:xfrm flipV="1">
          <a:off x="1320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76" name="円/楕円 375"/>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44466</xdr:rowOff>
    </xdr:from>
    <xdr:ext cx="762000" cy="259045"/>
    <xdr:sp macro="" textlink="">
      <xdr:nvSpPr>
        <xdr:cNvPr id="377"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78" name="円/楕円 377"/>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79" name="テキスト ボックス 378"/>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0" name="円/楕円 379"/>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1" name="テキスト ボックス 380"/>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49530</xdr:rowOff>
    </xdr:from>
    <xdr:to>
      <xdr:col>3</xdr:col>
      <xdr:colOff>193675</xdr:colOff>
      <xdr:row>78</xdr:row>
      <xdr:rowOff>151130</xdr:rowOff>
    </xdr:to>
    <xdr:sp macro="" textlink="">
      <xdr:nvSpPr>
        <xdr:cNvPr id="382" name="円/楕円 381"/>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135907</xdr:rowOff>
    </xdr:from>
    <xdr:ext cx="762000" cy="259045"/>
    <xdr:sp macro="" textlink="">
      <xdr:nvSpPr>
        <xdr:cNvPr id="383" name="テキスト ボックス 382"/>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4" name="円/楕円 38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5" name="テキスト ボックス 38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類似団体平均を下回っているものの、人件費・扶助費が上昇していることから、定員の適正な管理や制度の適正な運用に努め健全な財政運営に努める。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8889</xdr:rowOff>
    </xdr:to>
    <xdr:cxnSp macro="">
      <xdr:nvCxnSpPr>
        <xdr:cNvPr id="418" name="直線コネクタ 417"/>
        <xdr:cNvCxnSpPr/>
      </xdr:nvCxnSpPr>
      <xdr:spPr>
        <a:xfrm>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142239</xdr:rowOff>
    </xdr:to>
    <xdr:cxnSp macro="">
      <xdr:nvCxnSpPr>
        <xdr:cNvPr id="421" name="直線コネクタ 420"/>
        <xdr:cNvCxnSpPr/>
      </xdr:nvCxnSpPr>
      <xdr:spPr>
        <a:xfrm>
          <a:off x="14782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76</xdr:row>
      <xdr:rowOff>153670</xdr:rowOff>
    </xdr:to>
    <xdr:cxnSp macro="">
      <xdr:nvCxnSpPr>
        <xdr:cNvPr id="424" name="直線コネクタ 423"/>
        <xdr:cNvCxnSpPr/>
      </xdr:nvCxnSpPr>
      <xdr:spPr>
        <a:xfrm flipV="1">
          <a:off x="13893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153670</xdr:rowOff>
    </xdr:to>
    <xdr:cxnSp macro="">
      <xdr:nvCxnSpPr>
        <xdr:cNvPr id="427" name="直線コネクタ 426"/>
        <xdr:cNvCxnSpPr/>
      </xdr:nvCxnSpPr>
      <xdr:spPr>
        <a:xfrm>
          <a:off x="13004800" y="130352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7" name="円/楕円 43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3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39" name="円/楕円 43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40" name="テキスト ボックス 43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1" name="円/楕円 440"/>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42" name="テキスト ボックス 441"/>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3" name="円/楕円 442"/>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44" name="テキスト ボックス 443"/>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45" name="円/楕円 444"/>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46" name="テキスト ボックス 445"/>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鹿児島県龍郷町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30074</xdr:rowOff>
    </xdr:from>
    <xdr:to>
      <xdr:col>4</xdr:col>
      <xdr:colOff>1117600</xdr:colOff>
      <xdr:row>15</xdr:row>
      <xdr:rowOff>96615</xdr:rowOff>
    </xdr:to>
    <xdr:cxnSp macro="">
      <xdr:nvCxnSpPr>
        <xdr:cNvPr id="54" name="直線コネクタ 53"/>
        <xdr:cNvCxnSpPr/>
      </xdr:nvCxnSpPr>
      <xdr:spPr bwMode="auto">
        <a:xfrm flipV="1">
          <a:off x="5003800" y="2649449"/>
          <a:ext cx="647700" cy="6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114865</xdr:rowOff>
    </xdr:from>
    <xdr:to>
      <xdr:col>4</xdr:col>
      <xdr:colOff>469900</xdr:colOff>
      <xdr:row>15</xdr:row>
      <xdr:rowOff>96615</xdr:rowOff>
    </xdr:to>
    <xdr:cxnSp macro="">
      <xdr:nvCxnSpPr>
        <xdr:cNvPr id="57" name="直線コネクタ 56"/>
        <xdr:cNvCxnSpPr/>
      </xdr:nvCxnSpPr>
      <xdr:spPr bwMode="auto">
        <a:xfrm>
          <a:off x="4305300" y="2562790"/>
          <a:ext cx="698500" cy="15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114865</xdr:rowOff>
    </xdr:from>
    <xdr:to>
      <xdr:col>3</xdr:col>
      <xdr:colOff>904875</xdr:colOff>
      <xdr:row>14</xdr:row>
      <xdr:rowOff>121723</xdr:rowOff>
    </xdr:to>
    <xdr:cxnSp macro="">
      <xdr:nvCxnSpPr>
        <xdr:cNvPr id="60" name="直線コネクタ 59"/>
        <xdr:cNvCxnSpPr/>
      </xdr:nvCxnSpPr>
      <xdr:spPr bwMode="auto">
        <a:xfrm flipV="1">
          <a:off x="3606800" y="2562790"/>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121723</xdr:rowOff>
    </xdr:from>
    <xdr:to>
      <xdr:col>3</xdr:col>
      <xdr:colOff>206375</xdr:colOff>
      <xdr:row>14</xdr:row>
      <xdr:rowOff>138049</xdr:rowOff>
    </xdr:to>
    <xdr:cxnSp macro="">
      <xdr:nvCxnSpPr>
        <xdr:cNvPr id="63" name="直線コネクタ 62"/>
        <xdr:cNvCxnSpPr/>
      </xdr:nvCxnSpPr>
      <xdr:spPr bwMode="auto">
        <a:xfrm flipV="1">
          <a:off x="2908300" y="2569648"/>
          <a:ext cx="698500" cy="1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150724</xdr:rowOff>
    </xdr:from>
    <xdr:to>
      <xdr:col>5</xdr:col>
      <xdr:colOff>34925</xdr:colOff>
      <xdr:row>15</xdr:row>
      <xdr:rowOff>80874</xdr:rowOff>
    </xdr:to>
    <xdr:sp macro="" textlink="">
      <xdr:nvSpPr>
        <xdr:cNvPr id="73" name="円/楕円 72"/>
        <xdr:cNvSpPr/>
      </xdr:nvSpPr>
      <xdr:spPr bwMode="auto">
        <a:xfrm>
          <a:off x="5600700" y="259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167251</xdr:rowOff>
    </xdr:from>
    <xdr:ext cx="762000" cy="259045"/>
    <xdr:sp macro="" textlink="">
      <xdr:nvSpPr>
        <xdr:cNvPr id="74" name="人口1人当たり決算額の推移該当値テキスト130"/>
        <xdr:cNvSpPr txBox="1"/>
      </xdr:nvSpPr>
      <xdr:spPr>
        <a:xfrm>
          <a:off x="5740400" y="244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45815</xdr:rowOff>
    </xdr:from>
    <xdr:to>
      <xdr:col>4</xdr:col>
      <xdr:colOff>520700</xdr:colOff>
      <xdr:row>15</xdr:row>
      <xdr:rowOff>147415</xdr:rowOff>
    </xdr:to>
    <xdr:sp macro="" textlink="">
      <xdr:nvSpPr>
        <xdr:cNvPr id="75" name="円/楕円 74"/>
        <xdr:cNvSpPr/>
      </xdr:nvSpPr>
      <xdr:spPr bwMode="auto">
        <a:xfrm>
          <a:off x="4953000" y="26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157592</xdr:rowOff>
    </xdr:from>
    <xdr:ext cx="736600" cy="259045"/>
    <xdr:sp macro="" textlink="">
      <xdr:nvSpPr>
        <xdr:cNvPr id="76" name="テキスト ボックス 75"/>
        <xdr:cNvSpPr txBox="1"/>
      </xdr:nvSpPr>
      <xdr:spPr>
        <a:xfrm>
          <a:off x="4622800" y="243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64065</xdr:rowOff>
    </xdr:from>
    <xdr:to>
      <xdr:col>3</xdr:col>
      <xdr:colOff>955675</xdr:colOff>
      <xdr:row>14</xdr:row>
      <xdr:rowOff>165665</xdr:rowOff>
    </xdr:to>
    <xdr:sp macro="" textlink="">
      <xdr:nvSpPr>
        <xdr:cNvPr id="77" name="円/楕円 76"/>
        <xdr:cNvSpPr/>
      </xdr:nvSpPr>
      <xdr:spPr bwMode="auto">
        <a:xfrm>
          <a:off x="4254500" y="251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4392</xdr:rowOff>
    </xdr:from>
    <xdr:ext cx="762000" cy="259045"/>
    <xdr:sp macro="" textlink="">
      <xdr:nvSpPr>
        <xdr:cNvPr id="78" name="テキスト ボックス 77"/>
        <xdr:cNvSpPr txBox="1"/>
      </xdr:nvSpPr>
      <xdr:spPr>
        <a:xfrm>
          <a:off x="3924300" y="228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70923</xdr:rowOff>
    </xdr:from>
    <xdr:to>
      <xdr:col>3</xdr:col>
      <xdr:colOff>257175</xdr:colOff>
      <xdr:row>15</xdr:row>
      <xdr:rowOff>1073</xdr:rowOff>
    </xdr:to>
    <xdr:sp macro="" textlink="">
      <xdr:nvSpPr>
        <xdr:cNvPr id="79" name="円/楕円 78"/>
        <xdr:cNvSpPr/>
      </xdr:nvSpPr>
      <xdr:spPr bwMode="auto">
        <a:xfrm>
          <a:off x="3556000" y="251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11250</xdr:rowOff>
    </xdr:from>
    <xdr:ext cx="762000" cy="259045"/>
    <xdr:sp macro="" textlink="">
      <xdr:nvSpPr>
        <xdr:cNvPr id="80" name="テキスト ボックス 79"/>
        <xdr:cNvSpPr txBox="1"/>
      </xdr:nvSpPr>
      <xdr:spPr>
        <a:xfrm>
          <a:off x="3225800" y="22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173,554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87249</xdr:rowOff>
    </xdr:from>
    <xdr:to>
      <xdr:col>2</xdr:col>
      <xdr:colOff>692150</xdr:colOff>
      <xdr:row>15</xdr:row>
      <xdr:rowOff>17399</xdr:rowOff>
    </xdr:to>
    <xdr:sp macro="" textlink="">
      <xdr:nvSpPr>
        <xdr:cNvPr id="81" name="円/楕円 80"/>
        <xdr:cNvSpPr/>
      </xdr:nvSpPr>
      <xdr:spPr bwMode="auto">
        <a:xfrm>
          <a:off x="2857500" y="253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27576</xdr:rowOff>
    </xdr:from>
    <xdr:ext cx="762000" cy="259045"/>
    <xdr:sp macro="" textlink="">
      <xdr:nvSpPr>
        <xdr:cNvPr id="82" name="テキスト ボックス 81"/>
        <xdr:cNvSpPr txBox="1"/>
      </xdr:nvSpPr>
      <xdr:spPr>
        <a:xfrm>
          <a:off x="2527300" y="23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97663</xdr:rowOff>
    </xdr:from>
    <xdr:to>
      <xdr:col>4</xdr:col>
      <xdr:colOff>1117600</xdr:colOff>
      <xdr:row>35</xdr:row>
      <xdr:rowOff>127533</xdr:rowOff>
    </xdr:to>
    <xdr:cxnSp macro="">
      <xdr:nvCxnSpPr>
        <xdr:cNvPr id="116" name="直線コネクタ 115"/>
        <xdr:cNvCxnSpPr/>
      </xdr:nvCxnSpPr>
      <xdr:spPr bwMode="auto">
        <a:xfrm>
          <a:off x="5003800" y="6708013"/>
          <a:ext cx="6477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266732</xdr:rowOff>
    </xdr:from>
    <xdr:to>
      <xdr:col>4</xdr:col>
      <xdr:colOff>469900</xdr:colOff>
      <xdr:row>35</xdr:row>
      <xdr:rowOff>97663</xdr:rowOff>
    </xdr:to>
    <xdr:cxnSp macro="">
      <xdr:nvCxnSpPr>
        <xdr:cNvPr id="119" name="直線コネクタ 118"/>
        <xdr:cNvCxnSpPr/>
      </xdr:nvCxnSpPr>
      <xdr:spPr bwMode="auto">
        <a:xfrm>
          <a:off x="4305300" y="6534182"/>
          <a:ext cx="698500" cy="17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266732</xdr:rowOff>
    </xdr:from>
    <xdr:to>
      <xdr:col>3</xdr:col>
      <xdr:colOff>904875</xdr:colOff>
      <xdr:row>34</xdr:row>
      <xdr:rowOff>285706</xdr:rowOff>
    </xdr:to>
    <xdr:cxnSp macro="">
      <xdr:nvCxnSpPr>
        <xdr:cNvPr id="122" name="直線コネクタ 121"/>
        <xdr:cNvCxnSpPr/>
      </xdr:nvCxnSpPr>
      <xdr:spPr bwMode="auto">
        <a:xfrm flipV="1">
          <a:off x="3606800" y="6534182"/>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131515</xdr:rowOff>
    </xdr:from>
    <xdr:to>
      <xdr:col>3</xdr:col>
      <xdr:colOff>206375</xdr:colOff>
      <xdr:row>34</xdr:row>
      <xdr:rowOff>285706</xdr:rowOff>
    </xdr:to>
    <xdr:cxnSp macro="">
      <xdr:nvCxnSpPr>
        <xdr:cNvPr id="125" name="直線コネクタ 124"/>
        <xdr:cNvCxnSpPr/>
      </xdr:nvCxnSpPr>
      <xdr:spPr bwMode="auto">
        <a:xfrm>
          <a:off x="2908300" y="6398965"/>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76733</xdr:rowOff>
    </xdr:from>
    <xdr:to>
      <xdr:col>5</xdr:col>
      <xdr:colOff>34925</xdr:colOff>
      <xdr:row>35</xdr:row>
      <xdr:rowOff>178333</xdr:rowOff>
    </xdr:to>
    <xdr:sp macro="" textlink="">
      <xdr:nvSpPr>
        <xdr:cNvPr id="135" name="円/楕円 134"/>
        <xdr:cNvSpPr/>
      </xdr:nvSpPr>
      <xdr:spPr bwMode="auto">
        <a:xfrm>
          <a:off x="56007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264710</xdr:rowOff>
    </xdr:from>
    <xdr:ext cx="762000" cy="259045"/>
    <xdr:sp macro="" textlink="">
      <xdr:nvSpPr>
        <xdr:cNvPr id="136" name="人口1人当たり決算額の推移該当値テキスト445"/>
        <xdr:cNvSpPr txBox="1"/>
      </xdr:nvSpPr>
      <xdr:spPr>
        <a:xfrm>
          <a:off x="5740400" y="653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46863</xdr:rowOff>
    </xdr:from>
    <xdr:to>
      <xdr:col>4</xdr:col>
      <xdr:colOff>520700</xdr:colOff>
      <xdr:row>35</xdr:row>
      <xdr:rowOff>148463</xdr:rowOff>
    </xdr:to>
    <xdr:sp macro="" textlink="">
      <xdr:nvSpPr>
        <xdr:cNvPr id="137" name="円/楕円 136"/>
        <xdr:cNvSpPr/>
      </xdr:nvSpPr>
      <xdr:spPr bwMode="auto">
        <a:xfrm>
          <a:off x="4953000" y="66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158640</xdr:rowOff>
    </xdr:from>
    <xdr:ext cx="736600" cy="259045"/>
    <xdr:sp macro="" textlink="">
      <xdr:nvSpPr>
        <xdr:cNvPr id="138" name="テキスト ボックス 137"/>
        <xdr:cNvSpPr txBox="1"/>
      </xdr:nvSpPr>
      <xdr:spPr>
        <a:xfrm>
          <a:off x="4622800" y="64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215932</xdr:rowOff>
    </xdr:from>
    <xdr:to>
      <xdr:col>3</xdr:col>
      <xdr:colOff>955675</xdr:colOff>
      <xdr:row>34</xdr:row>
      <xdr:rowOff>317532</xdr:rowOff>
    </xdr:to>
    <xdr:sp macro="" textlink="">
      <xdr:nvSpPr>
        <xdr:cNvPr id="139" name="円/楕円 138"/>
        <xdr:cNvSpPr/>
      </xdr:nvSpPr>
      <xdr:spPr bwMode="auto">
        <a:xfrm>
          <a:off x="4254500" y="648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327709</xdr:rowOff>
    </xdr:from>
    <xdr:ext cx="762000" cy="259045"/>
    <xdr:sp macro="" textlink="">
      <xdr:nvSpPr>
        <xdr:cNvPr id="140" name="テキスト ボックス 139"/>
        <xdr:cNvSpPr txBox="1"/>
      </xdr:nvSpPr>
      <xdr:spPr>
        <a:xfrm>
          <a:off x="3924300" y="625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234905</xdr:rowOff>
    </xdr:from>
    <xdr:to>
      <xdr:col>3</xdr:col>
      <xdr:colOff>257175</xdr:colOff>
      <xdr:row>34</xdr:row>
      <xdr:rowOff>336505</xdr:rowOff>
    </xdr:to>
    <xdr:sp macro="" textlink="">
      <xdr:nvSpPr>
        <xdr:cNvPr id="141" name="円/楕円 140"/>
        <xdr:cNvSpPr/>
      </xdr:nvSpPr>
      <xdr:spPr bwMode="auto">
        <a:xfrm>
          <a:off x="3556000" y="650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3782</xdr:rowOff>
    </xdr:from>
    <xdr:ext cx="762000" cy="259045"/>
    <xdr:sp macro="" textlink="">
      <xdr:nvSpPr>
        <xdr:cNvPr id="142" name="テキスト ボックス 141"/>
        <xdr:cNvSpPr txBox="1"/>
      </xdr:nvSpPr>
      <xdr:spPr>
        <a:xfrm>
          <a:off x="3225800" y="6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80715</xdr:rowOff>
    </xdr:from>
    <xdr:to>
      <xdr:col>2</xdr:col>
      <xdr:colOff>692150</xdr:colOff>
      <xdr:row>34</xdr:row>
      <xdr:rowOff>182315</xdr:rowOff>
    </xdr:to>
    <xdr:sp macro="" textlink="">
      <xdr:nvSpPr>
        <xdr:cNvPr id="143" name="円/楕円 142"/>
        <xdr:cNvSpPr/>
      </xdr:nvSpPr>
      <xdr:spPr bwMode="auto">
        <a:xfrm>
          <a:off x="2857500" y="634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192492</xdr:rowOff>
    </xdr:from>
    <xdr:ext cx="762000" cy="259045"/>
    <xdr:sp macro="" textlink="">
      <xdr:nvSpPr>
        <xdr:cNvPr id="144" name="テキスト ボックス 143"/>
        <xdr:cNvSpPr txBox="1"/>
      </xdr:nvSpPr>
      <xdr:spPr>
        <a:xfrm>
          <a:off x="2527300" y="611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a:t>
          </a:r>
          <a:r>
            <a:rPr kumimoji="1" lang="en-US" altLang="ja-JP" sz="1400">
              <a:latin typeface="ＭＳ ゴシック" pitchFamily="49" charset="-128"/>
              <a:ea typeface="ＭＳ ゴシック" pitchFamily="49" charset="-128"/>
            </a:rPr>
            <a:t>285,200</a:t>
          </a:r>
          <a:r>
            <a:rPr kumimoji="1" lang="ja-JP" altLang="en-US" sz="1400">
              <a:latin typeface="ＭＳ ゴシック" pitchFamily="49" charset="-128"/>
              <a:ea typeface="ＭＳ ゴシック" pitchFamily="49" charset="-128"/>
            </a:rPr>
            <a:t>千円の積立を行い残高が</a:t>
          </a:r>
          <a:r>
            <a:rPr kumimoji="1" lang="en-US" altLang="ja-JP" sz="1400">
              <a:latin typeface="ＭＳ ゴシック" pitchFamily="49" charset="-128"/>
              <a:ea typeface="ＭＳ ゴシック" pitchFamily="49" charset="-128"/>
            </a:rPr>
            <a:t>1,629,750</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53.07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・実質収支は、翌年度に繰越すべき財源（</a:t>
          </a:r>
          <a:r>
            <a:rPr kumimoji="1" lang="en-US" altLang="ja-JP" sz="1400">
              <a:latin typeface="ＭＳ ゴシック" pitchFamily="49" charset="-128"/>
              <a:ea typeface="ＭＳ ゴシック" pitchFamily="49" charset="-128"/>
            </a:rPr>
            <a:t>48,111</a:t>
          </a:r>
          <a:r>
            <a:rPr kumimoji="1" lang="ja-JP" altLang="en-US" sz="1400">
              <a:latin typeface="ＭＳ ゴシック" pitchFamily="49" charset="-128"/>
              <a:ea typeface="ＭＳ ゴシック" pitchFamily="49" charset="-128"/>
            </a:rPr>
            <a:t>千円）を除いた</a:t>
          </a:r>
          <a:r>
            <a:rPr kumimoji="1" lang="en-US" altLang="ja-JP" sz="1400">
              <a:latin typeface="ＭＳ ゴシック" pitchFamily="49" charset="-128"/>
              <a:ea typeface="ＭＳ ゴシック" pitchFamily="49" charset="-128"/>
            </a:rPr>
            <a:t>109,359</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・実質単年度収支は、単年度収支▲</a:t>
          </a:r>
          <a:r>
            <a:rPr kumimoji="1" lang="en-US" altLang="ja-JP" sz="1400">
              <a:latin typeface="ＭＳ ゴシック" pitchFamily="49" charset="-128"/>
              <a:ea typeface="ＭＳ ゴシック" pitchFamily="49" charset="-128"/>
            </a:rPr>
            <a:t>15,446</a:t>
          </a:r>
          <a:r>
            <a:rPr kumimoji="1" lang="ja-JP" altLang="en-US" sz="1400">
              <a:latin typeface="ＭＳ ゴシック" pitchFamily="49" charset="-128"/>
              <a:ea typeface="ＭＳ ゴシック" pitchFamily="49" charset="-128"/>
            </a:rPr>
            <a:t>千円に、積立金</a:t>
          </a:r>
          <a:r>
            <a:rPr kumimoji="1" lang="en-US" altLang="ja-JP" sz="1400">
              <a:latin typeface="ＭＳ ゴシック" pitchFamily="49" charset="-128"/>
              <a:ea typeface="ＭＳ ゴシック" pitchFamily="49" charset="-128"/>
            </a:rPr>
            <a:t>285,200</a:t>
          </a:r>
          <a:r>
            <a:rPr kumimoji="1" lang="ja-JP" altLang="en-US" sz="1400">
              <a:latin typeface="ＭＳ ゴシック" pitchFamily="49" charset="-128"/>
              <a:ea typeface="ＭＳ ゴシック" pitchFamily="49" charset="-128"/>
            </a:rPr>
            <a:t>千円を加えた</a:t>
          </a:r>
          <a:r>
            <a:rPr kumimoji="1" lang="en-US" altLang="ja-JP" sz="1400">
              <a:latin typeface="ＭＳ ゴシック" pitchFamily="49" charset="-128"/>
              <a:ea typeface="ＭＳ ゴシック" pitchFamily="49" charset="-128"/>
            </a:rPr>
            <a:t>269,754</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8.78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・今後も事業の効率的な執行に努め、財政運営の安定性・継続性の確保に努める。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一般会計及び特別会計ともに黒字である。事務事業の効率化や人件費の抑制などによりいずれの会計とも赤字を計上していないが、一般会計から各特別会計への繰出金は負担が大きい。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今後も事業の効率的な執行に努め、財政運営の安定性・継続性の確保に努めるとともに、特別会計の独立採算性の原則のもと財政健全化に向けた取り組みを強化し、一般会計の負担軽減に努める。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新規発行の抑制や繰上償還等の実施により減少しているが、今後、元利償還金や公営企業債の元利償還金に対する繰入額の増加が見込まれるため、公債費による財政負担を高め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一般会計等に係る地方債の現在高が増加傾向にあるが、充当可能基金等も増加しているので一定の水準を保っている。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今後は地方債の現在高及び公営企業債等繰入見込額を抑制するとともに充当可能財源等の確保を図り、将来負担率の減少に努める。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5679781</v>
      </c>
      <c r="BO4" s="349"/>
      <c r="BP4" s="349"/>
      <c r="BQ4" s="349"/>
      <c r="BR4" s="349"/>
      <c r="BS4" s="349"/>
      <c r="BT4" s="349"/>
      <c r="BU4" s="350"/>
      <c r="BV4" s="348">
        <v>5392384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5522311</v>
      </c>
      <c r="BO5" s="386"/>
      <c r="BP5" s="386"/>
      <c r="BQ5" s="386"/>
      <c r="BR5" s="386"/>
      <c r="BS5" s="386"/>
      <c r="BT5" s="386"/>
      <c r="BU5" s="387"/>
      <c r="BV5" s="385">
        <v>5230108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88.9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157470</v>
      </c>
      <c r="BO6" s="386"/>
      <c r="BP6" s="386"/>
      <c r="BQ6" s="386"/>
      <c r="BR6" s="386"/>
      <c r="BS6" s="386"/>
      <c r="BT6" s="386"/>
      <c r="BU6" s="387"/>
      <c r="BV6" s="385">
        <v>162276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48111</v>
      </c>
      <c r="BO7" s="386"/>
      <c r="BP7" s="386"/>
      <c r="BQ7" s="386"/>
      <c r="BR7" s="386"/>
      <c r="BS7" s="386"/>
      <c r="BT7" s="386"/>
      <c r="BU7" s="387"/>
      <c r="BV7" s="385">
        <v>37471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3070689</v>
      </c>
      <c r="CU7" s="386"/>
      <c r="CV7" s="386"/>
      <c r="CW7" s="386"/>
      <c r="CX7" s="386"/>
      <c r="CY7" s="386"/>
      <c r="CZ7" s="386"/>
      <c r="DA7" s="387"/>
      <c r="DB7" s="385">
        <v>3103806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109359</v>
      </c>
      <c r="BO8" s="386"/>
      <c r="BP8" s="386"/>
      <c r="BQ8" s="386"/>
      <c r="BR8" s="386"/>
      <c r="BS8" s="386"/>
      <c r="BT8" s="386"/>
      <c r="BU8" s="387"/>
      <c r="BV8" s="385">
        <v>124805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6078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-15446</v>
      </c>
      <c r="BO9" s="386"/>
      <c r="BP9" s="386"/>
      <c r="BQ9" s="386"/>
      <c r="BR9" s="386"/>
      <c r="BS9" s="386"/>
      <c r="BT9" s="386"/>
      <c r="BU9" s="387"/>
      <c r="BV9" s="385">
        <v>37520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6002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285200</v>
      </c>
      <c r="BO10" s="386"/>
      <c r="BP10" s="386"/>
      <c r="BQ10" s="386"/>
      <c r="BR10" s="386"/>
      <c r="BS10" s="386"/>
      <c r="BT10" s="386"/>
      <c r="BU10" s="387"/>
      <c r="BV10" s="385">
        <v>310879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6059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6048</v>
      </c>
      <c r="S13" s="467"/>
      <c r="T13" s="467"/>
      <c r="U13" s="467"/>
      <c r="V13" s="468"/>
      <c r="W13" s="401" t="s">
        <v>122</v>
      </c>
      <c r="X13" s="402"/>
      <c r="Y13" s="402"/>
      <c r="Z13" s="402"/>
      <c r="AA13" s="402"/>
      <c r="AB13" s="392"/>
      <c r="AC13" s="436">
        <v>159</v>
      </c>
      <c r="AD13" s="437"/>
      <c r="AE13" s="437"/>
      <c r="AF13" s="437"/>
      <c r="AG13" s="476"/>
      <c r="AH13" s="436">
        <v>156</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269754</v>
      </c>
      <c r="BO13" s="386"/>
      <c r="BP13" s="386"/>
      <c r="BQ13" s="386"/>
      <c r="BR13" s="386"/>
      <c r="BS13" s="386"/>
      <c r="BT13" s="386"/>
      <c r="BU13" s="387"/>
      <c r="BV13" s="385">
        <v>348399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6194</v>
      </c>
      <c r="S14" s="467"/>
      <c r="T14" s="467"/>
      <c r="U14" s="467"/>
      <c r="V14" s="468"/>
      <c r="W14" s="375"/>
      <c r="X14" s="376"/>
      <c r="Y14" s="376"/>
      <c r="Z14" s="376"/>
      <c r="AA14" s="376"/>
      <c r="AB14" s="365"/>
      <c r="AC14" s="469">
        <v>6.5</v>
      </c>
      <c r="AD14" s="470"/>
      <c r="AE14" s="470"/>
      <c r="AF14" s="470"/>
      <c r="AG14" s="471"/>
      <c r="AH14" s="469">
        <v>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13.6</v>
      </c>
      <c r="CU14" s="481"/>
      <c r="CV14" s="481"/>
      <c r="CW14" s="481"/>
      <c r="CX14" s="481"/>
      <c r="CY14" s="481"/>
      <c r="CZ14" s="481"/>
      <c r="DA14" s="482"/>
      <c r="DB14" s="480">
        <v>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6181</v>
      </c>
      <c r="S15" s="467"/>
      <c r="T15" s="467"/>
      <c r="U15" s="467"/>
      <c r="V15" s="468"/>
      <c r="W15" s="401" t="s">
        <v>128</v>
      </c>
      <c r="X15" s="402"/>
      <c r="Y15" s="402"/>
      <c r="Z15" s="402"/>
      <c r="AA15" s="402"/>
      <c r="AB15" s="392"/>
      <c r="AC15" s="436">
        <v>417</v>
      </c>
      <c r="AD15" s="437"/>
      <c r="AE15" s="437"/>
      <c r="AF15" s="437"/>
      <c r="AG15" s="476"/>
      <c r="AH15" s="436">
        <v>535</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464556</v>
      </c>
      <c r="BO15" s="349"/>
      <c r="BP15" s="349"/>
      <c r="BQ15" s="349"/>
      <c r="BR15" s="349"/>
      <c r="BS15" s="349"/>
      <c r="BT15" s="349"/>
      <c r="BU15" s="350"/>
      <c r="BV15" s="348">
        <v>442511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17.100000000000001</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2787362</v>
      </c>
      <c r="BO16" s="386"/>
      <c r="BP16" s="386"/>
      <c r="BQ16" s="386"/>
      <c r="BR16" s="386"/>
      <c r="BS16" s="386"/>
      <c r="BT16" s="386"/>
      <c r="BU16" s="387"/>
      <c r="BV16" s="385">
        <v>2805954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1856</v>
      </c>
      <c r="AD17" s="437"/>
      <c r="AE17" s="437"/>
      <c r="AF17" s="437"/>
      <c r="AG17" s="476"/>
      <c r="AH17" s="436">
        <v>1767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592017</v>
      </c>
      <c r="BO17" s="386"/>
      <c r="BP17" s="386"/>
      <c r="BQ17" s="386"/>
      <c r="BR17" s="386"/>
      <c r="BS17" s="386"/>
      <c r="BT17" s="386"/>
      <c r="BU17" s="387"/>
      <c r="BV17" s="385">
        <v>568439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82.01</v>
      </c>
      <c r="M18" s="498"/>
      <c r="N18" s="498"/>
      <c r="O18" s="498"/>
      <c r="P18" s="498"/>
      <c r="Q18" s="498"/>
      <c r="R18" s="499"/>
      <c r="S18" s="499"/>
      <c r="T18" s="499"/>
      <c r="U18" s="499"/>
      <c r="V18" s="500"/>
      <c r="W18" s="403"/>
      <c r="X18" s="404"/>
      <c r="Y18" s="404"/>
      <c r="Z18" s="404"/>
      <c r="AA18" s="404"/>
      <c r="AB18" s="395"/>
      <c r="AC18" s="501">
        <v>76.3</v>
      </c>
      <c r="AD18" s="502"/>
      <c r="AE18" s="502"/>
      <c r="AF18" s="502"/>
      <c r="AG18" s="503"/>
      <c r="AH18" s="501">
        <v>71.900000000000006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2784381</v>
      </c>
      <c r="BO18" s="386"/>
      <c r="BP18" s="386"/>
      <c r="BQ18" s="386"/>
      <c r="BR18" s="386"/>
      <c r="BS18" s="386"/>
      <c r="BT18" s="386"/>
      <c r="BU18" s="387"/>
      <c r="BV18" s="385">
        <v>2789593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3591342</v>
      </c>
      <c r="BO19" s="386"/>
      <c r="BP19" s="386"/>
      <c r="BQ19" s="386"/>
      <c r="BR19" s="386"/>
      <c r="BS19" s="386"/>
      <c r="BT19" s="386"/>
      <c r="BU19" s="387"/>
      <c r="BV19" s="385">
        <v>3582496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2468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6884784</v>
      </c>
      <c r="BO23" s="386"/>
      <c r="BP23" s="386"/>
      <c r="BQ23" s="386"/>
      <c r="BR23" s="386"/>
      <c r="BS23" s="386"/>
      <c r="BT23" s="386"/>
      <c r="BU23" s="387"/>
      <c r="BV23" s="385">
        <v>6721618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6849</v>
      </c>
      <c r="R24" s="437"/>
      <c r="S24" s="437"/>
      <c r="T24" s="437"/>
      <c r="U24" s="437"/>
      <c r="V24" s="476"/>
      <c r="W24" s="531"/>
      <c r="X24" s="519"/>
      <c r="Y24" s="520"/>
      <c r="Z24" s="435" t="s">
        <v>151</v>
      </c>
      <c r="AA24" s="415"/>
      <c r="AB24" s="415"/>
      <c r="AC24" s="415"/>
      <c r="AD24" s="415"/>
      <c r="AE24" s="415"/>
      <c r="AF24" s="415"/>
      <c r="AG24" s="416"/>
      <c r="AH24" s="436">
        <v>85</v>
      </c>
      <c r="AI24" s="437"/>
      <c r="AJ24" s="437"/>
      <c r="AK24" s="437"/>
      <c r="AL24" s="476"/>
      <c r="AM24" s="436">
        <v>276590</v>
      </c>
      <c r="AN24" s="437"/>
      <c r="AO24" s="437"/>
      <c r="AP24" s="437"/>
      <c r="AQ24" s="437"/>
      <c r="AR24" s="476"/>
      <c r="AS24" s="436">
        <v>3254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5859831</v>
      </c>
      <c r="BO24" s="386"/>
      <c r="BP24" s="386"/>
      <c r="BQ24" s="386"/>
      <c r="BR24" s="386"/>
      <c r="BS24" s="386"/>
      <c r="BT24" s="386"/>
      <c r="BU24" s="387"/>
      <c r="BV24" s="385">
        <v>5590295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5400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25950</v>
      </c>
      <c r="BO25" s="349"/>
      <c r="BP25" s="349"/>
      <c r="BQ25" s="349"/>
      <c r="BR25" s="349"/>
      <c r="BS25" s="349"/>
      <c r="BT25" s="349"/>
      <c r="BU25" s="350"/>
      <c r="BV25" s="348">
        <v>47044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5103</v>
      </c>
      <c r="R26" s="437"/>
      <c r="S26" s="437"/>
      <c r="T26" s="437"/>
      <c r="U26" s="437"/>
      <c r="V26" s="476"/>
      <c r="W26" s="531"/>
      <c r="X26" s="519"/>
      <c r="Y26" s="520"/>
      <c r="Z26" s="435" t="s">
        <v>157</v>
      </c>
      <c r="AA26" s="541"/>
      <c r="AB26" s="541"/>
      <c r="AC26" s="541"/>
      <c r="AD26" s="541"/>
      <c r="AE26" s="541"/>
      <c r="AF26" s="541"/>
      <c r="AG26" s="542"/>
      <c r="AH26" s="436">
        <v>4</v>
      </c>
      <c r="AI26" s="437"/>
      <c r="AJ26" s="437"/>
      <c r="AK26" s="437"/>
      <c r="AL26" s="476"/>
      <c r="AM26" s="436">
        <v>12200</v>
      </c>
      <c r="AN26" s="437"/>
      <c r="AO26" s="437"/>
      <c r="AP26" s="437"/>
      <c r="AQ26" s="437"/>
      <c r="AR26" s="476"/>
      <c r="AS26" s="436">
        <v>3050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2745</v>
      </c>
      <c r="R27" s="437"/>
      <c r="S27" s="437"/>
      <c r="T27" s="437"/>
      <c r="U27" s="437"/>
      <c r="V27" s="476"/>
      <c r="W27" s="531"/>
      <c r="X27" s="519"/>
      <c r="Y27" s="520"/>
      <c r="Z27" s="435" t="s">
        <v>160</v>
      </c>
      <c r="AA27" s="415"/>
      <c r="AB27" s="415"/>
      <c r="AC27" s="415"/>
      <c r="AD27" s="415"/>
      <c r="AE27" s="415"/>
      <c r="AF27" s="415"/>
      <c r="AG27" s="416"/>
      <c r="AH27" s="436">
        <v>1</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134282</v>
      </c>
      <c r="BO27" s="555"/>
      <c r="BP27" s="555"/>
      <c r="BQ27" s="555"/>
      <c r="BR27" s="555"/>
      <c r="BS27" s="555"/>
      <c r="BT27" s="555"/>
      <c r="BU27" s="556"/>
      <c r="BV27" s="554">
        <v>134282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2268</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1629750</v>
      </c>
      <c r="BO28" s="349"/>
      <c r="BP28" s="349"/>
      <c r="BQ28" s="349"/>
      <c r="BR28" s="349"/>
      <c r="BS28" s="349"/>
      <c r="BT28" s="349"/>
      <c r="BU28" s="350"/>
      <c r="BV28" s="348">
        <v>1344550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v>
      </c>
      <c r="M29" s="437"/>
      <c r="N29" s="437"/>
      <c r="O29" s="437"/>
      <c r="P29" s="476"/>
      <c r="Q29" s="436">
        <v>2061</v>
      </c>
      <c r="R29" s="437"/>
      <c r="S29" s="437"/>
      <c r="T29" s="437"/>
      <c r="U29" s="437"/>
      <c r="V29" s="476"/>
      <c r="W29" s="532"/>
      <c r="X29" s="533"/>
      <c r="Y29" s="534"/>
      <c r="Z29" s="435" t="s">
        <v>168</v>
      </c>
      <c r="AA29" s="415"/>
      <c r="AB29" s="415"/>
      <c r="AC29" s="415"/>
      <c r="AD29" s="415"/>
      <c r="AE29" s="415"/>
      <c r="AF29" s="415"/>
      <c r="AG29" s="416"/>
      <c r="AH29" s="436">
        <v>86</v>
      </c>
      <c r="AI29" s="437"/>
      <c r="AJ29" s="437"/>
      <c r="AK29" s="437"/>
      <c r="AL29" s="476"/>
      <c r="AM29" s="436">
        <v>280505</v>
      </c>
      <c r="AN29" s="437"/>
      <c r="AO29" s="437"/>
      <c r="AP29" s="437"/>
      <c r="AQ29" s="437"/>
      <c r="AR29" s="476"/>
      <c r="AS29" s="436">
        <v>3262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463246</v>
      </c>
      <c r="BO29" s="386"/>
      <c r="BP29" s="386"/>
      <c r="BQ29" s="386"/>
      <c r="BR29" s="386"/>
      <c r="BS29" s="386"/>
      <c r="BT29" s="386"/>
      <c r="BU29" s="387"/>
      <c r="BV29" s="385">
        <v>462323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415630</v>
      </c>
      <c r="BO30" s="555"/>
      <c r="BP30" s="555"/>
      <c r="BQ30" s="555"/>
      <c r="BR30" s="555"/>
      <c r="BS30" s="555"/>
      <c r="BT30" s="555"/>
      <c r="BU30" s="556"/>
      <c r="BV30" s="554">
        <v>515059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デジタル放送事業特別会計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大島地区衛生組合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大島地区消防組合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奄美群島広域事務組合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大島農業共済事務組合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奄美大島地区介護保険一部事務組合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鹿児島県後期高齢者医療広域連合（一般会計）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鹿児島県後期高齢者医療広域連合（特別会計）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500863</v>
      </c>
      <c r="S5" s="583"/>
      <c r="T5" s="583"/>
      <c r="U5" s="583"/>
      <c r="V5" s="583"/>
      <c r="W5" s="583"/>
      <c r="X5" s="583"/>
      <c r="Y5" s="584"/>
      <c r="Z5" s="585">
        <v>8.8000000000000007</v>
      </c>
      <c r="AA5" s="585"/>
      <c r="AB5" s="585"/>
      <c r="AC5" s="585"/>
      <c r="AD5" s="586">
        <v>500863</v>
      </c>
      <c r="AE5" s="586"/>
      <c r="AF5" s="586"/>
      <c r="AG5" s="586"/>
      <c r="AH5" s="586"/>
      <c r="AI5" s="586"/>
      <c r="AJ5" s="586"/>
      <c r="AK5" s="586"/>
      <c r="AL5" s="587">
        <v>17</v>
      </c>
      <c r="AM5" s="588"/>
      <c r="AN5" s="588"/>
      <c r="AO5" s="589"/>
      <c r="AP5" s="579" t="s">
        <v>206</v>
      </c>
      <c r="AQ5" s="580"/>
      <c r="AR5" s="580"/>
      <c r="AS5" s="580"/>
      <c r="AT5" s="580"/>
      <c r="AU5" s="580"/>
      <c r="AV5" s="580"/>
      <c r="AW5" s="580"/>
      <c r="AX5" s="580"/>
      <c r="AY5" s="580"/>
      <c r="AZ5" s="580"/>
      <c r="BA5" s="580"/>
      <c r="BB5" s="580"/>
      <c r="BC5" s="580"/>
      <c r="BD5" s="580"/>
      <c r="BE5" s="580"/>
      <c r="BF5" s="581"/>
      <c r="BG5" s="593">
        <v>500863</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33717</v>
      </c>
      <c r="S6" s="594"/>
      <c r="T6" s="594"/>
      <c r="U6" s="594"/>
      <c r="V6" s="594"/>
      <c r="W6" s="594"/>
      <c r="X6" s="594"/>
      <c r="Y6" s="595"/>
      <c r="Z6" s="596">
        <v>0.6</v>
      </c>
      <c r="AA6" s="596"/>
      <c r="AB6" s="596"/>
      <c r="AC6" s="596"/>
      <c r="AD6" s="597">
        <v>33717</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500863</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72347</v>
      </c>
      <c r="CS6" s="594"/>
      <c r="CT6" s="594"/>
      <c r="CU6" s="594"/>
      <c r="CV6" s="594"/>
      <c r="CW6" s="594"/>
      <c r="CX6" s="594"/>
      <c r="CY6" s="595"/>
      <c r="CZ6" s="596">
        <v>1.3</v>
      </c>
      <c r="DA6" s="596"/>
      <c r="DB6" s="596"/>
      <c r="DC6" s="596"/>
      <c r="DD6" s="602" t="s">
        <v>207</v>
      </c>
      <c r="DE6" s="594"/>
      <c r="DF6" s="594"/>
      <c r="DG6" s="594"/>
      <c r="DH6" s="594"/>
      <c r="DI6" s="594"/>
      <c r="DJ6" s="594"/>
      <c r="DK6" s="594"/>
      <c r="DL6" s="594"/>
      <c r="DM6" s="594"/>
      <c r="DN6" s="594"/>
      <c r="DO6" s="594"/>
      <c r="DP6" s="595"/>
      <c r="DQ6" s="602">
        <v>72347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657</v>
      </c>
      <c r="S7" s="594"/>
      <c r="T7" s="594"/>
      <c r="U7" s="594"/>
      <c r="V7" s="594"/>
      <c r="W7" s="594"/>
      <c r="X7" s="594"/>
      <c r="Y7" s="595"/>
      <c r="Z7" s="596">
        <v>0</v>
      </c>
      <c r="AA7" s="596"/>
      <c r="AB7" s="596"/>
      <c r="AC7" s="596"/>
      <c r="AD7" s="597">
        <v>657</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194134</v>
      </c>
      <c r="BH7" s="594"/>
      <c r="BI7" s="594"/>
      <c r="BJ7" s="594"/>
      <c r="BK7" s="594"/>
      <c r="BL7" s="594"/>
      <c r="BM7" s="594"/>
      <c r="BN7" s="595"/>
      <c r="BO7" s="596">
        <v>38.799999999999997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1092894</v>
      </c>
      <c r="CS7" s="594"/>
      <c r="CT7" s="594"/>
      <c r="CU7" s="594"/>
      <c r="CV7" s="594"/>
      <c r="CW7" s="594"/>
      <c r="CX7" s="594"/>
      <c r="CY7" s="595"/>
      <c r="CZ7" s="596">
        <v>19.8</v>
      </c>
      <c r="DA7" s="596"/>
      <c r="DB7" s="596"/>
      <c r="DC7" s="596"/>
      <c r="DD7" s="602">
        <v>227876</v>
      </c>
      <c r="DE7" s="594"/>
      <c r="DF7" s="594"/>
      <c r="DG7" s="594"/>
      <c r="DH7" s="594"/>
      <c r="DI7" s="594"/>
      <c r="DJ7" s="594"/>
      <c r="DK7" s="594"/>
      <c r="DL7" s="594"/>
      <c r="DM7" s="594"/>
      <c r="DN7" s="594"/>
      <c r="DO7" s="594"/>
      <c r="DP7" s="595"/>
      <c r="DQ7" s="602">
        <v>805309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1886</v>
      </c>
      <c r="S8" s="594"/>
      <c r="T8" s="594"/>
      <c r="U8" s="594"/>
      <c r="V8" s="594"/>
      <c r="W8" s="594"/>
      <c r="X8" s="594"/>
      <c r="Y8" s="595"/>
      <c r="Z8" s="596">
        <v>0</v>
      </c>
      <c r="AA8" s="596"/>
      <c r="AB8" s="596"/>
      <c r="AC8" s="596"/>
      <c r="AD8" s="597">
        <v>1886</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7327</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1404597</v>
      </c>
      <c r="CS8" s="594"/>
      <c r="CT8" s="594"/>
      <c r="CU8" s="594"/>
      <c r="CV8" s="594"/>
      <c r="CW8" s="594"/>
      <c r="CX8" s="594"/>
      <c r="CY8" s="595"/>
      <c r="CZ8" s="596">
        <v>25.4</v>
      </c>
      <c r="DA8" s="596"/>
      <c r="DB8" s="596"/>
      <c r="DC8" s="596"/>
      <c r="DD8" s="602">
        <v>1993</v>
      </c>
      <c r="DE8" s="594"/>
      <c r="DF8" s="594"/>
      <c r="DG8" s="594"/>
      <c r="DH8" s="594"/>
      <c r="DI8" s="594"/>
      <c r="DJ8" s="594"/>
      <c r="DK8" s="594"/>
      <c r="DL8" s="594"/>
      <c r="DM8" s="594"/>
      <c r="DN8" s="594"/>
      <c r="DO8" s="594"/>
      <c r="DP8" s="595"/>
      <c r="DQ8" s="602">
        <v>757689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1302</v>
      </c>
      <c r="S9" s="594"/>
      <c r="T9" s="594"/>
      <c r="U9" s="594"/>
      <c r="V9" s="594"/>
      <c r="W9" s="594"/>
      <c r="X9" s="594"/>
      <c r="Y9" s="595"/>
      <c r="Z9" s="596">
        <v>0</v>
      </c>
      <c r="AA9" s="596"/>
      <c r="AB9" s="596"/>
      <c r="AC9" s="596"/>
      <c r="AD9" s="597">
        <v>1302</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148970</v>
      </c>
      <c r="BH9" s="594"/>
      <c r="BI9" s="594"/>
      <c r="BJ9" s="594"/>
      <c r="BK9" s="594"/>
      <c r="BL9" s="594"/>
      <c r="BM9" s="594"/>
      <c r="BN9" s="595"/>
      <c r="BO9" s="596">
        <v>29.7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353704</v>
      </c>
      <c r="CS9" s="594"/>
      <c r="CT9" s="594"/>
      <c r="CU9" s="594"/>
      <c r="CV9" s="594"/>
      <c r="CW9" s="594"/>
      <c r="CX9" s="594"/>
      <c r="CY9" s="595"/>
      <c r="CZ9" s="596">
        <v>6.4</v>
      </c>
      <c r="DA9" s="596"/>
      <c r="DB9" s="596"/>
      <c r="DC9" s="596"/>
      <c r="DD9" s="602">
        <v>3355</v>
      </c>
      <c r="DE9" s="594"/>
      <c r="DF9" s="594"/>
      <c r="DG9" s="594"/>
      <c r="DH9" s="594"/>
      <c r="DI9" s="594"/>
      <c r="DJ9" s="594"/>
      <c r="DK9" s="594"/>
      <c r="DL9" s="594"/>
      <c r="DM9" s="594"/>
      <c r="DN9" s="594"/>
      <c r="DO9" s="594"/>
      <c r="DP9" s="595"/>
      <c r="DQ9" s="602">
        <v>260603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61055</v>
      </c>
      <c r="S10" s="594"/>
      <c r="T10" s="594"/>
      <c r="U10" s="594"/>
      <c r="V10" s="594"/>
      <c r="W10" s="594"/>
      <c r="X10" s="594"/>
      <c r="Y10" s="595"/>
      <c r="Z10" s="596">
        <v>1.1000000000000001</v>
      </c>
      <c r="AA10" s="596"/>
      <c r="AB10" s="596"/>
      <c r="AC10" s="596"/>
      <c r="AD10" s="597">
        <v>61055</v>
      </c>
      <c r="AE10" s="597"/>
      <c r="AF10" s="597"/>
      <c r="AG10" s="597"/>
      <c r="AH10" s="597"/>
      <c r="AI10" s="597"/>
      <c r="AJ10" s="597"/>
      <c r="AK10" s="597"/>
      <c r="AL10" s="598">
        <v>2.1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10977</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26860</v>
      </c>
      <c r="BH11" s="594"/>
      <c r="BI11" s="594"/>
      <c r="BJ11" s="594"/>
      <c r="BK11" s="594"/>
      <c r="BL11" s="594"/>
      <c r="BM11" s="594"/>
      <c r="BN11" s="595"/>
      <c r="BO11" s="596">
        <v>5.4</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237209</v>
      </c>
      <c r="CS11" s="594"/>
      <c r="CT11" s="594"/>
      <c r="CU11" s="594"/>
      <c r="CV11" s="594"/>
      <c r="CW11" s="594"/>
      <c r="CX11" s="594"/>
      <c r="CY11" s="595"/>
      <c r="CZ11" s="596">
        <v>4.3</v>
      </c>
      <c r="DA11" s="596"/>
      <c r="DB11" s="596"/>
      <c r="DC11" s="596"/>
      <c r="DD11" s="602">
        <v>46657</v>
      </c>
      <c r="DE11" s="594"/>
      <c r="DF11" s="594"/>
      <c r="DG11" s="594"/>
      <c r="DH11" s="594"/>
      <c r="DI11" s="594"/>
      <c r="DJ11" s="594"/>
      <c r="DK11" s="594"/>
      <c r="DL11" s="594"/>
      <c r="DM11" s="594"/>
      <c r="DN11" s="594"/>
      <c r="DO11" s="594"/>
      <c r="DP11" s="595"/>
      <c r="DQ11" s="602">
        <v>152112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240106</v>
      </c>
      <c r="BH12" s="594"/>
      <c r="BI12" s="594"/>
      <c r="BJ12" s="594"/>
      <c r="BK12" s="594"/>
      <c r="BL12" s="594"/>
      <c r="BM12" s="594"/>
      <c r="BN12" s="595"/>
      <c r="BO12" s="596">
        <v>47.9</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77210</v>
      </c>
      <c r="CS12" s="594"/>
      <c r="CT12" s="594"/>
      <c r="CU12" s="594"/>
      <c r="CV12" s="594"/>
      <c r="CW12" s="594"/>
      <c r="CX12" s="594"/>
      <c r="CY12" s="595"/>
      <c r="CZ12" s="596">
        <v>1.4</v>
      </c>
      <c r="DA12" s="596"/>
      <c r="DB12" s="596"/>
      <c r="DC12" s="596"/>
      <c r="DD12" s="602">
        <v>35254</v>
      </c>
      <c r="DE12" s="594"/>
      <c r="DF12" s="594"/>
      <c r="DG12" s="594"/>
      <c r="DH12" s="594"/>
      <c r="DI12" s="594"/>
      <c r="DJ12" s="594"/>
      <c r="DK12" s="594"/>
      <c r="DL12" s="594"/>
      <c r="DM12" s="594"/>
      <c r="DN12" s="594"/>
      <c r="DO12" s="594"/>
      <c r="DP12" s="595"/>
      <c r="DQ12" s="602">
        <v>39465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2259</v>
      </c>
      <c r="S13" s="594"/>
      <c r="T13" s="594"/>
      <c r="U13" s="594"/>
      <c r="V13" s="594"/>
      <c r="W13" s="594"/>
      <c r="X13" s="594"/>
      <c r="Y13" s="595"/>
      <c r="Z13" s="596">
        <v>0</v>
      </c>
      <c r="AA13" s="596"/>
      <c r="AB13" s="596"/>
      <c r="AC13" s="596"/>
      <c r="AD13" s="597">
        <v>2259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231132</v>
      </c>
      <c r="BH13" s="594"/>
      <c r="BI13" s="594"/>
      <c r="BJ13" s="594"/>
      <c r="BK13" s="594"/>
      <c r="BL13" s="594"/>
      <c r="BM13" s="594"/>
      <c r="BN13" s="595"/>
      <c r="BO13" s="596">
        <v>46.1</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802744</v>
      </c>
      <c r="CS13" s="594"/>
      <c r="CT13" s="594"/>
      <c r="CU13" s="594"/>
      <c r="CV13" s="594"/>
      <c r="CW13" s="594"/>
      <c r="CX13" s="594"/>
      <c r="CY13" s="595"/>
      <c r="CZ13" s="596">
        <v>14.5</v>
      </c>
      <c r="DA13" s="596"/>
      <c r="DB13" s="596"/>
      <c r="DC13" s="596"/>
      <c r="DD13" s="602">
        <v>705601</v>
      </c>
      <c r="DE13" s="594"/>
      <c r="DF13" s="594"/>
      <c r="DG13" s="594"/>
      <c r="DH13" s="594"/>
      <c r="DI13" s="594"/>
      <c r="DJ13" s="594"/>
      <c r="DK13" s="594"/>
      <c r="DL13" s="594"/>
      <c r="DM13" s="594"/>
      <c r="DN13" s="594"/>
      <c r="DO13" s="594"/>
      <c r="DP13" s="595"/>
      <c r="DQ13" s="602">
        <v>176569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18199</v>
      </c>
      <c r="BH14" s="594"/>
      <c r="BI14" s="594"/>
      <c r="BJ14" s="594"/>
      <c r="BK14" s="594"/>
      <c r="BL14" s="594"/>
      <c r="BM14" s="594"/>
      <c r="BN14" s="595"/>
      <c r="BO14" s="596">
        <v>3.6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207808</v>
      </c>
      <c r="CS14" s="594"/>
      <c r="CT14" s="594"/>
      <c r="CU14" s="594"/>
      <c r="CV14" s="594"/>
      <c r="CW14" s="594"/>
      <c r="CX14" s="594"/>
      <c r="CY14" s="595"/>
      <c r="CZ14" s="596">
        <v>3.8</v>
      </c>
      <c r="DA14" s="596"/>
      <c r="DB14" s="596"/>
      <c r="DC14" s="596"/>
      <c r="DD14" s="602">
        <v>8430</v>
      </c>
      <c r="DE14" s="594"/>
      <c r="DF14" s="594"/>
      <c r="DG14" s="594"/>
      <c r="DH14" s="594"/>
      <c r="DI14" s="594"/>
      <c r="DJ14" s="594"/>
      <c r="DK14" s="594"/>
      <c r="DL14" s="594"/>
      <c r="DM14" s="594"/>
      <c r="DN14" s="594"/>
      <c r="DO14" s="594"/>
      <c r="DP14" s="595"/>
      <c r="DQ14" s="602">
        <v>156326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1158</v>
      </c>
      <c r="S15" s="594"/>
      <c r="T15" s="594"/>
      <c r="U15" s="594"/>
      <c r="V15" s="594"/>
      <c r="W15" s="594"/>
      <c r="X15" s="594"/>
      <c r="Y15" s="595"/>
      <c r="Z15" s="596">
        <v>0</v>
      </c>
      <c r="AA15" s="596"/>
      <c r="AB15" s="596"/>
      <c r="AC15" s="596"/>
      <c r="AD15" s="597">
        <v>1158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48424</v>
      </c>
      <c r="BH15" s="594"/>
      <c r="BI15" s="594"/>
      <c r="BJ15" s="594"/>
      <c r="BK15" s="594"/>
      <c r="BL15" s="594"/>
      <c r="BM15" s="594"/>
      <c r="BN15" s="595"/>
      <c r="BO15" s="596">
        <v>9.6999999999999993</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559360</v>
      </c>
      <c r="CS15" s="594"/>
      <c r="CT15" s="594"/>
      <c r="CU15" s="594"/>
      <c r="CV15" s="594"/>
      <c r="CW15" s="594"/>
      <c r="CX15" s="594"/>
      <c r="CY15" s="595"/>
      <c r="CZ15" s="596">
        <v>10.1</v>
      </c>
      <c r="DA15" s="596"/>
      <c r="DB15" s="596"/>
      <c r="DC15" s="596"/>
      <c r="DD15" s="602">
        <v>164269</v>
      </c>
      <c r="DE15" s="594"/>
      <c r="DF15" s="594"/>
      <c r="DG15" s="594"/>
      <c r="DH15" s="594"/>
      <c r="DI15" s="594"/>
      <c r="DJ15" s="594"/>
      <c r="DK15" s="594"/>
      <c r="DL15" s="594"/>
      <c r="DM15" s="594"/>
      <c r="DN15" s="594"/>
      <c r="DO15" s="594"/>
      <c r="DP15" s="595"/>
      <c r="DQ15" s="602">
        <v>349903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2547890</v>
      </c>
      <c r="S16" s="594"/>
      <c r="T16" s="594"/>
      <c r="U16" s="594"/>
      <c r="V16" s="594"/>
      <c r="W16" s="594"/>
      <c r="X16" s="594"/>
      <c r="Y16" s="595"/>
      <c r="Z16" s="596">
        <v>44.9</v>
      </c>
      <c r="AA16" s="596"/>
      <c r="AB16" s="596"/>
      <c r="AC16" s="596"/>
      <c r="AD16" s="597">
        <v>2322806</v>
      </c>
      <c r="AE16" s="597"/>
      <c r="AF16" s="597"/>
      <c r="AG16" s="597"/>
      <c r="AH16" s="597"/>
      <c r="AI16" s="597"/>
      <c r="AJ16" s="597"/>
      <c r="AK16" s="597"/>
      <c r="AL16" s="598">
        <v>78.900000000000006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2322806</v>
      </c>
      <c r="S17" s="594"/>
      <c r="T17" s="594"/>
      <c r="U17" s="594"/>
      <c r="V17" s="594"/>
      <c r="W17" s="594"/>
      <c r="X17" s="594"/>
      <c r="Y17" s="595"/>
      <c r="Z17" s="596">
        <v>40.9</v>
      </c>
      <c r="AA17" s="596"/>
      <c r="AB17" s="596"/>
      <c r="AC17" s="596"/>
      <c r="AD17" s="597">
        <v>2322806</v>
      </c>
      <c r="AE17" s="597"/>
      <c r="AF17" s="597"/>
      <c r="AG17" s="597"/>
      <c r="AH17" s="597"/>
      <c r="AI17" s="597"/>
      <c r="AJ17" s="597"/>
      <c r="AK17" s="597"/>
      <c r="AL17" s="598">
        <v>78.900000000000006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714438</v>
      </c>
      <c r="CS17" s="594"/>
      <c r="CT17" s="594"/>
      <c r="CU17" s="594"/>
      <c r="CV17" s="594"/>
      <c r="CW17" s="594"/>
      <c r="CX17" s="594"/>
      <c r="CY17" s="595"/>
      <c r="CZ17" s="596">
        <v>12.9</v>
      </c>
      <c r="DA17" s="596"/>
      <c r="DB17" s="596"/>
      <c r="DC17" s="596"/>
      <c r="DD17" s="602" t="s">
        <v>219</v>
      </c>
      <c r="DE17" s="594"/>
      <c r="DF17" s="594"/>
      <c r="DG17" s="594"/>
      <c r="DH17" s="594"/>
      <c r="DI17" s="594"/>
      <c r="DJ17" s="594"/>
      <c r="DK17" s="594"/>
      <c r="DL17" s="594"/>
      <c r="DM17" s="594"/>
      <c r="DN17" s="594"/>
      <c r="DO17" s="594"/>
      <c r="DP17" s="595"/>
      <c r="DQ17" s="602">
        <v>663549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225084</v>
      </c>
      <c r="S18" s="594"/>
      <c r="T18" s="594"/>
      <c r="U18" s="594"/>
      <c r="V18" s="594"/>
      <c r="W18" s="594"/>
      <c r="X18" s="594"/>
      <c r="Y18" s="595"/>
      <c r="Z18" s="596">
        <v>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3150787</v>
      </c>
      <c r="S20" s="594"/>
      <c r="T20" s="594"/>
      <c r="U20" s="594"/>
      <c r="V20" s="594"/>
      <c r="W20" s="594"/>
      <c r="X20" s="594"/>
      <c r="Y20" s="595"/>
      <c r="Z20" s="596">
        <v>55.5</v>
      </c>
      <c r="AA20" s="596"/>
      <c r="AB20" s="596"/>
      <c r="AC20" s="596"/>
      <c r="AD20" s="597">
        <v>2925703</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5522311</v>
      </c>
      <c r="CS20" s="594"/>
      <c r="CT20" s="594"/>
      <c r="CU20" s="594"/>
      <c r="CV20" s="594"/>
      <c r="CW20" s="594"/>
      <c r="CX20" s="594"/>
      <c r="CY20" s="595"/>
      <c r="CZ20" s="596">
        <v>100</v>
      </c>
      <c r="DA20" s="596"/>
      <c r="DB20" s="596"/>
      <c r="DC20" s="596"/>
      <c r="DD20" s="602">
        <v>1193435</v>
      </c>
      <c r="DE20" s="594"/>
      <c r="DF20" s="594"/>
      <c r="DG20" s="594"/>
      <c r="DH20" s="594"/>
      <c r="DI20" s="594"/>
      <c r="DJ20" s="594"/>
      <c r="DK20" s="594"/>
      <c r="DL20" s="594"/>
      <c r="DM20" s="594"/>
      <c r="DN20" s="594"/>
      <c r="DO20" s="594"/>
      <c r="DP20" s="595"/>
      <c r="DQ20" s="602">
        <v>3433872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648</v>
      </c>
      <c r="S21" s="594"/>
      <c r="T21" s="594"/>
      <c r="U21" s="594"/>
      <c r="V21" s="594"/>
      <c r="W21" s="594"/>
      <c r="X21" s="594"/>
      <c r="Y21" s="595"/>
      <c r="Z21" s="596">
        <v>0</v>
      </c>
      <c r="AA21" s="596"/>
      <c r="AB21" s="596"/>
      <c r="AC21" s="596"/>
      <c r="AD21" s="597">
        <v>648</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15131</v>
      </c>
      <c r="S22" s="594"/>
      <c r="T22" s="594"/>
      <c r="U22" s="594"/>
      <c r="V22" s="594"/>
      <c r="W22" s="594"/>
      <c r="X22" s="594"/>
      <c r="Y22" s="595"/>
      <c r="Z22" s="596">
        <v>0.3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105069</v>
      </c>
      <c r="S23" s="594"/>
      <c r="T23" s="594"/>
      <c r="U23" s="594"/>
      <c r="V23" s="594"/>
      <c r="W23" s="594"/>
      <c r="X23" s="594"/>
      <c r="Y23" s="595"/>
      <c r="Z23" s="596">
        <v>1.8</v>
      </c>
      <c r="AA23" s="596"/>
      <c r="AB23" s="596"/>
      <c r="AC23" s="596"/>
      <c r="AD23" s="597">
        <v>2565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5217</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2112094</v>
      </c>
      <c r="CS24" s="583"/>
      <c r="CT24" s="583"/>
      <c r="CU24" s="583"/>
      <c r="CV24" s="583"/>
      <c r="CW24" s="583"/>
      <c r="CX24" s="583"/>
      <c r="CY24" s="584"/>
      <c r="CZ24" s="620">
        <v>38.200000000000003</v>
      </c>
      <c r="DA24" s="621"/>
      <c r="DB24" s="621"/>
      <c r="DC24" s="622"/>
      <c r="DD24" s="619">
        <v>1673107</v>
      </c>
      <c r="DE24" s="583"/>
      <c r="DF24" s="583"/>
      <c r="DG24" s="583"/>
      <c r="DH24" s="583"/>
      <c r="DI24" s="583"/>
      <c r="DJ24" s="583"/>
      <c r="DK24" s="584"/>
      <c r="DL24" s="619">
        <v>1658674</v>
      </c>
      <c r="DM24" s="583"/>
      <c r="DN24" s="583"/>
      <c r="DO24" s="583"/>
      <c r="DP24" s="583"/>
      <c r="DQ24" s="583"/>
      <c r="DR24" s="583"/>
      <c r="DS24" s="583"/>
      <c r="DT24" s="583"/>
      <c r="DU24" s="583"/>
      <c r="DV24" s="584"/>
      <c r="DW24" s="587">
        <v>53.5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755858</v>
      </c>
      <c r="S25" s="594"/>
      <c r="T25" s="594"/>
      <c r="U25" s="594"/>
      <c r="V25" s="594"/>
      <c r="W25" s="594"/>
      <c r="X25" s="594"/>
      <c r="Y25" s="595"/>
      <c r="Z25" s="596">
        <v>13.3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798989</v>
      </c>
      <c r="CS25" s="625"/>
      <c r="CT25" s="625"/>
      <c r="CU25" s="625"/>
      <c r="CV25" s="625"/>
      <c r="CW25" s="625"/>
      <c r="CX25" s="625"/>
      <c r="CY25" s="626"/>
      <c r="CZ25" s="627">
        <v>14.5</v>
      </c>
      <c r="DA25" s="628"/>
      <c r="DB25" s="628"/>
      <c r="DC25" s="629"/>
      <c r="DD25" s="602">
        <v>784723</v>
      </c>
      <c r="DE25" s="625"/>
      <c r="DF25" s="625"/>
      <c r="DG25" s="625"/>
      <c r="DH25" s="625"/>
      <c r="DI25" s="625"/>
      <c r="DJ25" s="625"/>
      <c r="DK25" s="626"/>
      <c r="DL25" s="602">
        <v>770290</v>
      </c>
      <c r="DM25" s="625"/>
      <c r="DN25" s="625"/>
      <c r="DO25" s="625"/>
      <c r="DP25" s="625"/>
      <c r="DQ25" s="625"/>
      <c r="DR25" s="625"/>
      <c r="DS25" s="625"/>
      <c r="DT25" s="625"/>
      <c r="DU25" s="625"/>
      <c r="DV25" s="626"/>
      <c r="DW25" s="598">
        <v>24.8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479469</v>
      </c>
      <c r="CS26" s="594"/>
      <c r="CT26" s="594"/>
      <c r="CU26" s="594"/>
      <c r="CV26" s="594"/>
      <c r="CW26" s="594"/>
      <c r="CX26" s="594"/>
      <c r="CY26" s="595"/>
      <c r="CZ26" s="627">
        <v>8.6999999999999993</v>
      </c>
      <c r="DA26" s="628"/>
      <c r="DB26" s="628"/>
      <c r="DC26" s="629"/>
      <c r="DD26" s="602">
        <v>467472</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496594</v>
      </c>
      <c r="S27" s="594"/>
      <c r="T27" s="594"/>
      <c r="U27" s="594"/>
      <c r="V27" s="594"/>
      <c r="W27" s="594"/>
      <c r="X27" s="594"/>
      <c r="Y27" s="595"/>
      <c r="Z27" s="596">
        <v>8.6999999999999993</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500863</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598667</v>
      </c>
      <c r="CS27" s="625"/>
      <c r="CT27" s="625"/>
      <c r="CU27" s="625"/>
      <c r="CV27" s="625"/>
      <c r="CW27" s="625"/>
      <c r="CX27" s="625"/>
      <c r="CY27" s="626"/>
      <c r="CZ27" s="627">
        <v>10.8</v>
      </c>
      <c r="DA27" s="628"/>
      <c r="DB27" s="628"/>
      <c r="DC27" s="629"/>
      <c r="DD27" s="602">
        <v>224835</v>
      </c>
      <c r="DE27" s="625"/>
      <c r="DF27" s="625"/>
      <c r="DG27" s="625"/>
      <c r="DH27" s="625"/>
      <c r="DI27" s="625"/>
      <c r="DJ27" s="625"/>
      <c r="DK27" s="626"/>
      <c r="DL27" s="602">
        <v>224835</v>
      </c>
      <c r="DM27" s="625"/>
      <c r="DN27" s="625"/>
      <c r="DO27" s="625"/>
      <c r="DP27" s="625"/>
      <c r="DQ27" s="625"/>
      <c r="DR27" s="625"/>
      <c r="DS27" s="625"/>
      <c r="DT27" s="625"/>
      <c r="DU27" s="625"/>
      <c r="DV27" s="626"/>
      <c r="DW27" s="598">
        <v>7.2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33893</v>
      </c>
      <c r="S28" s="594"/>
      <c r="T28" s="594"/>
      <c r="U28" s="594"/>
      <c r="V28" s="594"/>
      <c r="W28" s="594"/>
      <c r="X28" s="594"/>
      <c r="Y28" s="595"/>
      <c r="Z28" s="596">
        <v>0.6</v>
      </c>
      <c r="AA28" s="596"/>
      <c r="AB28" s="596"/>
      <c r="AC28" s="596"/>
      <c r="AD28" s="597">
        <v>16693</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714438</v>
      </c>
      <c r="CS28" s="594"/>
      <c r="CT28" s="594"/>
      <c r="CU28" s="594"/>
      <c r="CV28" s="594"/>
      <c r="CW28" s="594"/>
      <c r="CX28" s="594"/>
      <c r="CY28" s="595"/>
      <c r="CZ28" s="627">
        <v>12.9</v>
      </c>
      <c r="DA28" s="628"/>
      <c r="DB28" s="628"/>
      <c r="DC28" s="629"/>
      <c r="DD28" s="602">
        <v>663549</v>
      </c>
      <c r="DE28" s="594"/>
      <c r="DF28" s="594"/>
      <c r="DG28" s="594"/>
      <c r="DH28" s="594"/>
      <c r="DI28" s="594"/>
      <c r="DJ28" s="594"/>
      <c r="DK28" s="595"/>
      <c r="DL28" s="602">
        <v>663549</v>
      </c>
      <c r="DM28" s="594"/>
      <c r="DN28" s="594"/>
      <c r="DO28" s="594"/>
      <c r="DP28" s="594"/>
      <c r="DQ28" s="594"/>
      <c r="DR28" s="594"/>
      <c r="DS28" s="594"/>
      <c r="DT28" s="594"/>
      <c r="DU28" s="594"/>
      <c r="DV28" s="595"/>
      <c r="DW28" s="598">
        <v>21.4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2800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714249</v>
      </c>
      <c r="CS29" s="625"/>
      <c r="CT29" s="625"/>
      <c r="CU29" s="625"/>
      <c r="CV29" s="625"/>
      <c r="CW29" s="625"/>
      <c r="CX29" s="625"/>
      <c r="CY29" s="626"/>
      <c r="CZ29" s="627">
        <v>12.9</v>
      </c>
      <c r="DA29" s="628"/>
      <c r="DB29" s="628"/>
      <c r="DC29" s="629"/>
      <c r="DD29" s="602">
        <v>663360</v>
      </c>
      <c r="DE29" s="625"/>
      <c r="DF29" s="625"/>
      <c r="DG29" s="625"/>
      <c r="DH29" s="625"/>
      <c r="DI29" s="625"/>
      <c r="DJ29" s="625"/>
      <c r="DK29" s="626"/>
      <c r="DL29" s="602">
        <v>663360</v>
      </c>
      <c r="DM29" s="625"/>
      <c r="DN29" s="625"/>
      <c r="DO29" s="625"/>
      <c r="DP29" s="625"/>
      <c r="DQ29" s="625"/>
      <c r="DR29" s="625"/>
      <c r="DS29" s="625"/>
      <c r="DT29" s="625"/>
      <c r="DU29" s="625"/>
      <c r="DV29" s="626"/>
      <c r="DW29" s="598">
        <v>21.4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108890</v>
      </c>
      <c r="S30" s="594"/>
      <c r="T30" s="594"/>
      <c r="U30" s="594"/>
      <c r="V30" s="594"/>
      <c r="W30" s="594"/>
      <c r="X30" s="594"/>
      <c r="Y30" s="595"/>
      <c r="Z30" s="596">
        <v>1.9</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94.2</v>
      </c>
      <c r="BN30" s="652"/>
      <c r="BO30" s="652"/>
      <c r="BP30" s="652"/>
      <c r="BQ30" s="653"/>
      <c r="BR30" s="651">
        <v>98.5</v>
      </c>
      <c r="BS30" s="652"/>
      <c r="BT30" s="652"/>
      <c r="BU30" s="652"/>
      <c r="BV30" s="652"/>
      <c r="BW30" s="652"/>
      <c r="BX30" s="588">
        <v>93.3</v>
      </c>
      <c r="BY30" s="652"/>
      <c r="BZ30" s="652"/>
      <c r="CA30" s="652"/>
      <c r="CB30" s="653"/>
      <c r="CD30" s="656"/>
      <c r="CE30" s="657"/>
      <c r="CF30" s="607" t="s">
        <v>291</v>
      </c>
      <c r="CG30" s="608"/>
      <c r="CH30" s="608"/>
      <c r="CI30" s="608"/>
      <c r="CJ30" s="608"/>
      <c r="CK30" s="608"/>
      <c r="CL30" s="608"/>
      <c r="CM30" s="608"/>
      <c r="CN30" s="608"/>
      <c r="CO30" s="608"/>
      <c r="CP30" s="608"/>
      <c r="CQ30" s="609"/>
      <c r="CR30" s="593">
        <v>621800</v>
      </c>
      <c r="CS30" s="594"/>
      <c r="CT30" s="594"/>
      <c r="CU30" s="594"/>
      <c r="CV30" s="594"/>
      <c r="CW30" s="594"/>
      <c r="CX30" s="594"/>
      <c r="CY30" s="595"/>
      <c r="CZ30" s="627">
        <v>11.3</v>
      </c>
      <c r="DA30" s="628"/>
      <c r="DB30" s="628"/>
      <c r="DC30" s="629"/>
      <c r="DD30" s="602">
        <v>573140</v>
      </c>
      <c r="DE30" s="594"/>
      <c r="DF30" s="594"/>
      <c r="DG30" s="594"/>
      <c r="DH30" s="594"/>
      <c r="DI30" s="594"/>
      <c r="DJ30" s="594"/>
      <c r="DK30" s="595"/>
      <c r="DL30" s="602">
        <v>573140</v>
      </c>
      <c r="DM30" s="594"/>
      <c r="DN30" s="594"/>
      <c r="DO30" s="594"/>
      <c r="DP30" s="594"/>
      <c r="DQ30" s="594"/>
      <c r="DR30" s="594"/>
      <c r="DS30" s="594"/>
      <c r="DT30" s="594"/>
      <c r="DU30" s="594"/>
      <c r="DV30" s="595"/>
      <c r="DW30" s="598">
        <v>18.5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162276</v>
      </c>
      <c r="S31" s="594"/>
      <c r="T31" s="594"/>
      <c r="U31" s="594"/>
      <c r="V31" s="594"/>
      <c r="W31" s="594"/>
      <c r="X31" s="594"/>
      <c r="Y31" s="595"/>
      <c r="Z31" s="596">
        <v>2.9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96</v>
      </c>
      <c r="BN31" s="649"/>
      <c r="BO31" s="649"/>
      <c r="BP31" s="649"/>
      <c r="BQ31" s="650"/>
      <c r="BR31" s="648">
        <v>99.2</v>
      </c>
      <c r="BS31" s="625"/>
      <c r="BT31" s="625"/>
      <c r="BU31" s="625"/>
      <c r="BV31" s="625"/>
      <c r="BW31" s="625"/>
      <c r="BX31" s="599">
        <v>95.6</v>
      </c>
      <c r="BY31" s="649"/>
      <c r="BZ31" s="649"/>
      <c r="CA31" s="649"/>
      <c r="CB31" s="650"/>
      <c r="CD31" s="656"/>
      <c r="CE31" s="657"/>
      <c r="CF31" s="607" t="s">
        <v>295</v>
      </c>
      <c r="CG31" s="608"/>
      <c r="CH31" s="608"/>
      <c r="CI31" s="608"/>
      <c r="CJ31" s="608"/>
      <c r="CK31" s="608"/>
      <c r="CL31" s="608"/>
      <c r="CM31" s="608"/>
      <c r="CN31" s="608"/>
      <c r="CO31" s="608"/>
      <c r="CP31" s="608"/>
      <c r="CQ31" s="609"/>
      <c r="CR31" s="593">
        <v>92449</v>
      </c>
      <c r="CS31" s="625"/>
      <c r="CT31" s="625"/>
      <c r="CU31" s="625"/>
      <c r="CV31" s="625"/>
      <c r="CW31" s="625"/>
      <c r="CX31" s="625"/>
      <c r="CY31" s="626"/>
      <c r="CZ31" s="627">
        <v>1.7</v>
      </c>
      <c r="DA31" s="628"/>
      <c r="DB31" s="628"/>
      <c r="DC31" s="629"/>
      <c r="DD31" s="602">
        <v>90220</v>
      </c>
      <c r="DE31" s="625"/>
      <c r="DF31" s="625"/>
      <c r="DG31" s="625"/>
      <c r="DH31" s="625"/>
      <c r="DI31" s="625"/>
      <c r="DJ31" s="625"/>
      <c r="DK31" s="626"/>
      <c r="DL31" s="602">
        <v>90220</v>
      </c>
      <c r="DM31" s="625"/>
      <c r="DN31" s="625"/>
      <c r="DO31" s="625"/>
      <c r="DP31" s="625"/>
      <c r="DQ31" s="625"/>
      <c r="DR31" s="625"/>
      <c r="DS31" s="625"/>
      <c r="DT31" s="625"/>
      <c r="DU31" s="625"/>
      <c r="DV31" s="626"/>
      <c r="DW31" s="598">
        <v>2.9</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57652</v>
      </c>
      <c r="S32" s="594"/>
      <c r="T32" s="594"/>
      <c r="U32" s="594"/>
      <c r="V32" s="594"/>
      <c r="W32" s="594"/>
      <c r="X32" s="594"/>
      <c r="Y32" s="595"/>
      <c r="Z32" s="596">
        <v>1</v>
      </c>
      <c r="AA32" s="596"/>
      <c r="AB32" s="596"/>
      <c r="AC32" s="596"/>
      <c r="AD32" s="597">
        <v>94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91.8</v>
      </c>
      <c r="BN32" s="661"/>
      <c r="BO32" s="661"/>
      <c r="BP32" s="661"/>
      <c r="BQ32" s="663"/>
      <c r="BR32" s="660">
        <v>97.5</v>
      </c>
      <c r="BS32" s="661"/>
      <c r="BT32" s="661"/>
      <c r="BU32" s="661"/>
      <c r="BV32" s="661"/>
      <c r="BW32" s="661"/>
      <c r="BX32" s="662">
        <v>90.4</v>
      </c>
      <c r="BY32" s="661"/>
      <c r="BZ32" s="661"/>
      <c r="CA32" s="661"/>
      <c r="CB32" s="663"/>
      <c r="CD32" s="658"/>
      <c r="CE32" s="659"/>
      <c r="CF32" s="607" t="s">
        <v>298</v>
      </c>
      <c r="CG32" s="608"/>
      <c r="CH32" s="608"/>
      <c r="CI32" s="608"/>
      <c r="CJ32" s="608"/>
      <c r="CK32" s="608"/>
      <c r="CL32" s="608"/>
      <c r="CM32" s="608"/>
      <c r="CN32" s="608"/>
      <c r="CO32" s="608"/>
      <c r="CP32" s="608"/>
      <c r="CQ32" s="609"/>
      <c r="CR32" s="593">
        <v>189</v>
      </c>
      <c r="CS32" s="594"/>
      <c r="CT32" s="594"/>
      <c r="CU32" s="594"/>
      <c r="CV32" s="594"/>
      <c r="CW32" s="594"/>
      <c r="CX32" s="594"/>
      <c r="CY32" s="595"/>
      <c r="CZ32" s="627">
        <v>0</v>
      </c>
      <c r="DA32" s="628"/>
      <c r="DB32" s="628"/>
      <c r="DC32" s="629"/>
      <c r="DD32" s="602">
        <v>189</v>
      </c>
      <c r="DE32" s="594"/>
      <c r="DF32" s="594"/>
      <c r="DG32" s="594"/>
      <c r="DH32" s="594"/>
      <c r="DI32" s="594"/>
      <c r="DJ32" s="594"/>
      <c r="DK32" s="595"/>
      <c r="DL32" s="602">
        <v>189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784966</v>
      </c>
      <c r="S33" s="594"/>
      <c r="T33" s="594"/>
      <c r="U33" s="594"/>
      <c r="V33" s="594"/>
      <c r="W33" s="594"/>
      <c r="X33" s="594"/>
      <c r="Y33" s="595"/>
      <c r="Z33" s="596">
        <v>13.8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2216782</v>
      </c>
      <c r="CS33" s="625"/>
      <c r="CT33" s="625"/>
      <c r="CU33" s="625"/>
      <c r="CV33" s="625"/>
      <c r="CW33" s="625"/>
      <c r="CX33" s="625"/>
      <c r="CY33" s="626"/>
      <c r="CZ33" s="627">
        <v>40.1</v>
      </c>
      <c r="DA33" s="628"/>
      <c r="DB33" s="628"/>
      <c r="DC33" s="629"/>
      <c r="DD33" s="602">
        <v>1593698</v>
      </c>
      <c r="DE33" s="625"/>
      <c r="DF33" s="625"/>
      <c r="DG33" s="625"/>
      <c r="DH33" s="625"/>
      <c r="DI33" s="625"/>
      <c r="DJ33" s="625"/>
      <c r="DK33" s="626"/>
      <c r="DL33" s="602">
        <v>1125707</v>
      </c>
      <c r="DM33" s="625"/>
      <c r="DN33" s="625"/>
      <c r="DO33" s="625"/>
      <c r="DP33" s="625"/>
      <c r="DQ33" s="625"/>
      <c r="DR33" s="625"/>
      <c r="DS33" s="625"/>
      <c r="DT33" s="625"/>
      <c r="DU33" s="625"/>
      <c r="DV33" s="626"/>
      <c r="DW33" s="598">
        <v>36.299999999999997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682136</v>
      </c>
      <c r="CS34" s="594"/>
      <c r="CT34" s="594"/>
      <c r="CU34" s="594"/>
      <c r="CV34" s="594"/>
      <c r="CW34" s="594"/>
      <c r="CX34" s="594"/>
      <c r="CY34" s="595"/>
      <c r="CZ34" s="627">
        <v>12.4</v>
      </c>
      <c r="DA34" s="628"/>
      <c r="DB34" s="628"/>
      <c r="DC34" s="629"/>
      <c r="DD34" s="602">
        <v>491051</v>
      </c>
      <c r="DE34" s="594"/>
      <c r="DF34" s="594"/>
      <c r="DG34" s="594"/>
      <c r="DH34" s="594"/>
      <c r="DI34" s="594"/>
      <c r="DJ34" s="594"/>
      <c r="DK34" s="595"/>
      <c r="DL34" s="602">
        <v>439809</v>
      </c>
      <c r="DM34" s="594"/>
      <c r="DN34" s="594"/>
      <c r="DO34" s="594"/>
      <c r="DP34" s="594"/>
      <c r="DQ34" s="594"/>
      <c r="DR34" s="594"/>
      <c r="DS34" s="594"/>
      <c r="DT34" s="594"/>
      <c r="DU34" s="594"/>
      <c r="DV34" s="595"/>
      <c r="DW34" s="598">
        <v>14.2</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155866</v>
      </c>
      <c r="S35" s="594"/>
      <c r="T35" s="594"/>
      <c r="U35" s="594"/>
      <c r="V35" s="594"/>
      <c r="W35" s="594"/>
      <c r="X35" s="594"/>
      <c r="Y35" s="595"/>
      <c r="Z35" s="596">
        <v>2.7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487192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9004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47131</v>
      </c>
      <c r="CS35" s="625"/>
      <c r="CT35" s="625"/>
      <c r="CU35" s="625"/>
      <c r="CV35" s="625"/>
      <c r="CW35" s="625"/>
      <c r="CX35" s="625"/>
      <c r="CY35" s="626"/>
      <c r="CZ35" s="627">
        <v>0.9</v>
      </c>
      <c r="DA35" s="628"/>
      <c r="DB35" s="628"/>
      <c r="DC35" s="629"/>
      <c r="DD35" s="602">
        <v>39857</v>
      </c>
      <c r="DE35" s="625"/>
      <c r="DF35" s="625"/>
      <c r="DG35" s="625"/>
      <c r="DH35" s="625"/>
      <c r="DI35" s="625"/>
      <c r="DJ35" s="625"/>
      <c r="DK35" s="626"/>
      <c r="DL35" s="602">
        <v>39857</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5679781</v>
      </c>
      <c r="S36" s="666"/>
      <c r="T36" s="666"/>
      <c r="U36" s="666"/>
      <c r="V36" s="666"/>
      <c r="W36" s="666"/>
      <c r="X36" s="666"/>
      <c r="Y36" s="667"/>
      <c r="Z36" s="668">
        <v>100</v>
      </c>
      <c r="AA36" s="668"/>
      <c r="AB36" s="668"/>
      <c r="AC36" s="668"/>
      <c r="AD36" s="669">
        <v>2945703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104510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-39679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705709</v>
      </c>
      <c r="CS36" s="594"/>
      <c r="CT36" s="594"/>
      <c r="CU36" s="594"/>
      <c r="CV36" s="594"/>
      <c r="CW36" s="594"/>
      <c r="CX36" s="594"/>
      <c r="CY36" s="595"/>
      <c r="CZ36" s="627">
        <v>12.8</v>
      </c>
      <c r="DA36" s="628"/>
      <c r="DB36" s="628"/>
      <c r="DC36" s="629"/>
      <c r="DD36" s="602">
        <v>351107</v>
      </c>
      <c r="DE36" s="594"/>
      <c r="DF36" s="594"/>
      <c r="DG36" s="594"/>
      <c r="DH36" s="594"/>
      <c r="DI36" s="594"/>
      <c r="DJ36" s="594"/>
      <c r="DK36" s="595"/>
      <c r="DL36" s="602">
        <v>298559</v>
      </c>
      <c r="DM36" s="594"/>
      <c r="DN36" s="594"/>
      <c r="DO36" s="594"/>
      <c r="DP36" s="594"/>
      <c r="DQ36" s="594"/>
      <c r="DR36" s="594"/>
      <c r="DS36" s="594"/>
      <c r="DT36" s="594"/>
      <c r="DU36" s="594"/>
      <c r="DV36" s="595"/>
      <c r="DW36" s="598">
        <v>9.6</v>
      </c>
      <c r="DX36" s="623"/>
      <c r="DY36" s="623"/>
      <c r="DZ36" s="623"/>
      <c r="EA36" s="623"/>
      <c r="EB36" s="623"/>
      <c r="EC36" s="624"/>
    </row>
    <row r="37" spans="2:133" ht="11.25" customHeight="1">
      <c r="AQ37" s="672" t="s">
        <v>313</v>
      </c>
      <c r="AR37" s="673"/>
      <c r="AS37" s="673"/>
      <c r="AT37" s="673"/>
      <c r="AU37" s="673"/>
      <c r="AV37" s="673"/>
      <c r="AW37" s="673"/>
      <c r="AX37" s="673"/>
      <c r="AY37" s="674"/>
      <c r="AZ37" s="593">
        <v>34360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1162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286483</v>
      </c>
      <c r="CS37" s="625"/>
      <c r="CT37" s="625"/>
      <c r="CU37" s="625"/>
      <c r="CV37" s="625"/>
      <c r="CW37" s="625"/>
      <c r="CX37" s="625"/>
      <c r="CY37" s="626"/>
      <c r="CZ37" s="627">
        <v>5.2</v>
      </c>
      <c r="DA37" s="628"/>
      <c r="DB37" s="628"/>
      <c r="DC37" s="629"/>
      <c r="DD37" s="602">
        <v>185283</v>
      </c>
      <c r="DE37" s="625"/>
      <c r="DF37" s="625"/>
      <c r="DG37" s="625"/>
      <c r="DH37" s="625"/>
      <c r="DI37" s="625"/>
      <c r="DJ37" s="625"/>
      <c r="DK37" s="626"/>
      <c r="DL37" s="602">
        <v>182536</v>
      </c>
      <c r="DM37" s="625"/>
      <c r="DN37" s="625"/>
      <c r="DO37" s="625"/>
      <c r="DP37" s="625"/>
      <c r="DQ37" s="625"/>
      <c r="DR37" s="625"/>
      <c r="DS37" s="625"/>
      <c r="DT37" s="625"/>
      <c r="DU37" s="625"/>
      <c r="DV37" s="626"/>
      <c r="DW37" s="598">
        <v>5.9</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1954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487192</v>
      </c>
      <c r="CS38" s="594"/>
      <c r="CT38" s="594"/>
      <c r="CU38" s="594"/>
      <c r="CV38" s="594"/>
      <c r="CW38" s="594"/>
      <c r="CX38" s="594"/>
      <c r="CY38" s="595"/>
      <c r="CZ38" s="627">
        <v>8.8000000000000007</v>
      </c>
      <c r="DA38" s="628"/>
      <c r="DB38" s="628"/>
      <c r="DC38" s="629"/>
      <c r="DD38" s="602">
        <v>424354</v>
      </c>
      <c r="DE38" s="594"/>
      <c r="DF38" s="594"/>
      <c r="DG38" s="594"/>
      <c r="DH38" s="594"/>
      <c r="DI38" s="594"/>
      <c r="DJ38" s="594"/>
      <c r="DK38" s="595"/>
      <c r="DL38" s="602">
        <v>344102</v>
      </c>
      <c r="DM38" s="594"/>
      <c r="DN38" s="594"/>
      <c r="DO38" s="594"/>
      <c r="DP38" s="594"/>
      <c r="DQ38" s="594"/>
      <c r="DR38" s="594"/>
      <c r="DS38" s="594"/>
      <c r="DT38" s="594"/>
      <c r="DU38" s="594"/>
      <c r="DV38" s="595"/>
      <c r="DW38" s="598">
        <v>11.1</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61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291234</v>
      </c>
      <c r="CS39" s="625"/>
      <c r="CT39" s="625"/>
      <c r="CU39" s="625"/>
      <c r="CV39" s="625"/>
      <c r="CW39" s="625"/>
      <c r="CX39" s="625"/>
      <c r="CY39" s="626"/>
      <c r="CZ39" s="627">
        <v>5.3</v>
      </c>
      <c r="DA39" s="628"/>
      <c r="DB39" s="628"/>
      <c r="DC39" s="629"/>
      <c r="DD39" s="602">
        <v>283949</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123316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162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3380</v>
      </c>
      <c r="CS40" s="594"/>
      <c r="CT40" s="594"/>
      <c r="CU40" s="594"/>
      <c r="CV40" s="594"/>
      <c r="CW40" s="594"/>
      <c r="CX40" s="594"/>
      <c r="CY40" s="595"/>
      <c r="CZ40" s="627">
        <v>0.1</v>
      </c>
      <c r="DA40" s="628"/>
      <c r="DB40" s="628"/>
      <c r="DC40" s="629"/>
      <c r="DD40" s="602">
        <v>3380</v>
      </c>
      <c r="DE40" s="594"/>
      <c r="DF40" s="594"/>
      <c r="DG40" s="594"/>
      <c r="DH40" s="594"/>
      <c r="DI40" s="594"/>
      <c r="DJ40" s="594"/>
      <c r="DK40" s="595"/>
      <c r="DL40" s="602">
        <v>3380</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225006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1193435</v>
      </c>
      <c r="CS42" s="594"/>
      <c r="CT42" s="594"/>
      <c r="CU42" s="594"/>
      <c r="CV42" s="594"/>
      <c r="CW42" s="594"/>
      <c r="CX42" s="594"/>
      <c r="CY42" s="595"/>
      <c r="CZ42" s="627">
        <v>21.6</v>
      </c>
      <c r="DA42" s="676"/>
      <c r="DB42" s="676"/>
      <c r="DC42" s="677"/>
      <c r="DD42" s="602">
        <v>167067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219</v>
      </c>
      <c r="CS43" s="625"/>
      <c r="CT43" s="625"/>
      <c r="CU43" s="625"/>
      <c r="CV43" s="625"/>
      <c r="CW43" s="625"/>
      <c r="CX43" s="625"/>
      <c r="CY43" s="626"/>
      <c r="CZ43" s="627" t="s">
        <v>219</v>
      </c>
      <c r="DA43" s="628"/>
      <c r="DB43" s="628"/>
      <c r="DC43" s="629"/>
      <c r="DD43" s="602" t="s">
        <v>219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1193435</v>
      </c>
      <c r="CS44" s="594"/>
      <c r="CT44" s="594"/>
      <c r="CU44" s="594"/>
      <c r="CV44" s="594"/>
      <c r="CW44" s="594"/>
      <c r="CX44" s="594"/>
      <c r="CY44" s="595"/>
      <c r="CZ44" s="627">
        <v>21.6</v>
      </c>
      <c r="DA44" s="676"/>
      <c r="DB44" s="676"/>
      <c r="DC44" s="677"/>
      <c r="DD44" s="602">
        <v>167067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913280</v>
      </c>
      <c r="CS45" s="625"/>
      <c r="CT45" s="625"/>
      <c r="CU45" s="625"/>
      <c r="CV45" s="625"/>
      <c r="CW45" s="625"/>
      <c r="CX45" s="625"/>
      <c r="CY45" s="626"/>
      <c r="CZ45" s="627">
        <v>16.5</v>
      </c>
      <c r="DA45" s="628"/>
      <c r="DB45" s="628"/>
      <c r="DC45" s="629"/>
      <c r="DD45" s="602">
        <v>27803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243352</v>
      </c>
      <c r="CS46" s="594"/>
      <c r="CT46" s="594"/>
      <c r="CU46" s="594"/>
      <c r="CV46" s="594"/>
      <c r="CW46" s="594"/>
      <c r="CX46" s="594"/>
      <c r="CY46" s="595"/>
      <c r="CZ46" s="627">
        <v>4.4000000000000004</v>
      </c>
      <c r="DA46" s="676"/>
      <c r="DB46" s="676"/>
      <c r="DC46" s="677"/>
      <c r="DD46" s="602">
        <v>125781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5522311</v>
      </c>
      <c r="CS49" s="661"/>
      <c r="CT49" s="661"/>
      <c r="CU49" s="661"/>
      <c r="CV49" s="661"/>
      <c r="CW49" s="661"/>
      <c r="CX49" s="661"/>
      <c r="CY49" s="688"/>
      <c r="CZ49" s="689">
        <v>100</v>
      </c>
      <c r="DA49" s="690"/>
      <c r="DB49" s="690"/>
      <c r="DC49" s="691"/>
      <c r="DD49" s="692">
        <v>3433872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5686</v>
      </c>
      <c r="R7" s="723"/>
      <c r="S7" s="723"/>
      <c r="T7" s="723"/>
      <c r="U7" s="723"/>
      <c r="V7" s="723">
        <v>5528</v>
      </c>
      <c r="W7" s="723"/>
      <c r="X7" s="723"/>
      <c r="Y7" s="723"/>
      <c r="Z7" s="723"/>
      <c r="AA7" s="723">
        <v>157</v>
      </c>
      <c r="AB7" s="723"/>
      <c r="AC7" s="723"/>
      <c r="AD7" s="723"/>
      <c r="AE7" s="724"/>
      <c r="AF7" s="725">
        <v>109</v>
      </c>
      <c r="AG7" s="726"/>
      <c r="AH7" s="726"/>
      <c r="AI7" s="726"/>
      <c r="AJ7" s="727"/>
      <c r="AK7" s="762" t="s">
        <v>528</v>
      </c>
      <c r="AL7" s="763"/>
      <c r="AM7" s="763"/>
      <c r="AN7" s="763"/>
      <c r="AO7" s="763"/>
      <c r="AP7" s="763">
        <v>6885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4</v>
      </c>
      <c r="R8" s="747"/>
      <c r="S8" s="747"/>
      <c r="T8" s="747"/>
      <c r="U8" s="747"/>
      <c r="V8" s="747">
        <v>3</v>
      </c>
      <c r="W8" s="747"/>
      <c r="X8" s="747"/>
      <c r="Y8" s="747"/>
      <c r="Z8" s="747"/>
      <c r="AA8" s="747">
        <v>0</v>
      </c>
      <c r="AB8" s="747"/>
      <c r="AC8" s="747"/>
      <c r="AD8" s="747"/>
      <c r="AE8" s="748"/>
      <c r="AF8" s="749">
        <v>0</v>
      </c>
      <c r="AG8" s="750"/>
      <c r="AH8" s="750"/>
      <c r="AI8" s="750"/>
      <c r="AJ8" s="751"/>
      <c r="AK8" s="752" t="s">
        <v>529</v>
      </c>
      <c r="AL8" s="753"/>
      <c r="AM8" s="753"/>
      <c r="AN8" s="753"/>
      <c r="AO8" s="753"/>
      <c r="AP8" s="753" t="s">
        <v>528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5690</v>
      </c>
      <c r="R23" s="782"/>
      <c r="S23" s="782"/>
      <c r="T23" s="782"/>
      <c r="U23" s="782"/>
      <c r="V23" s="782">
        <v>5531</v>
      </c>
      <c r="W23" s="782"/>
      <c r="X23" s="782"/>
      <c r="Y23" s="782"/>
      <c r="Z23" s="782"/>
      <c r="AA23" s="782">
        <v>157</v>
      </c>
      <c r="AB23" s="782"/>
      <c r="AC23" s="782"/>
      <c r="AD23" s="782"/>
      <c r="AE23" s="783"/>
      <c r="AF23" s="784">
        <v>109</v>
      </c>
      <c r="AG23" s="782"/>
      <c r="AH23" s="782"/>
      <c r="AI23" s="782"/>
      <c r="AJ23" s="785"/>
      <c r="AK23" s="786"/>
      <c r="AL23" s="787"/>
      <c r="AM23" s="787"/>
      <c r="AN23" s="787"/>
      <c r="AO23" s="787"/>
      <c r="AP23" s="782">
        <v>6885</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991</v>
      </c>
      <c r="R28" s="811"/>
      <c r="S28" s="811"/>
      <c r="T28" s="811"/>
      <c r="U28" s="811"/>
      <c r="V28" s="811">
        <v>982</v>
      </c>
      <c r="W28" s="811"/>
      <c r="X28" s="811"/>
      <c r="Y28" s="811"/>
      <c r="Z28" s="811"/>
      <c r="AA28" s="811">
        <v>9</v>
      </c>
      <c r="AB28" s="811"/>
      <c r="AC28" s="811"/>
      <c r="AD28" s="811"/>
      <c r="AE28" s="812"/>
      <c r="AF28" s="813">
        <v>9</v>
      </c>
      <c r="AG28" s="811"/>
      <c r="AH28" s="811"/>
      <c r="AI28" s="811"/>
      <c r="AJ28" s="814"/>
      <c r="AK28" s="815">
        <v>123</v>
      </c>
      <c r="AL28" s="806"/>
      <c r="AM28" s="806"/>
      <c r="AN28" s="806"/>
      <c r="AO28" s="806"/>
      <c r="AP28" s="806" t="s">
        <v>528</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603</v>
      </c>
      <c r="R29" s="747"/>
      <c r="S29" s="747"/>
      <c r="T29" s="747"/>
      <c r="U29" s="747"/>
      <c r="V29" s="747">
        <v>600</v>
      </c>
      <c r="W29" s="747"/>
      <c r="X29" s="747"/>
      <c r="Y29" s="747"/>
      <c r="Z29" s="747"/>
      <c r="AA29" s="747">
        <v>2</v>
      </c>
      <c r="AB29" s="747"/>
      <c r="AC29" s="747"/>
      <c r="AD29" s="747"/>
      <c r="AE29" s="748"/>
      <c r="AF29" s="749">
        <v>2</v>
      </c>
      <c r="AG29" s="750"/>
      <c r="AH29" s="750"/>
      <c r="AI29" s="750"/>
      <c r="AJ29" s="751"/>
      <c r="AK29" s="818">
        <v>100</v>
      </c>
      <c r="AL29" s="819"/>
      <c r="AM29" s="819"/>
      <c r="AN29" s="819"/>
      <c r="AO29" s="819"/>
      <c r="AP29" s="819" t="s">
        <v>528</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64</v>
      </c>
      <c r="R30" s="747"/>
      <c r="S30" s="747"/>
      <c r="T30" s="747"/>
      <c r="U30" s="747"/>
      <c r="V30" s="747">
        <v>64</v>
      </c>
      <c r="W30" s="747"/>
      <c r="X30" s="747"/>
      <c r="Y30" s="747"/>
      <c r="Z30" s="747"/>
      <c r="AA30" s="747">
        <v>1</v>
      </c>
      <c r="AB30" s="747"/>
      <c r="AC30" s="747"/>
      <c r="AD30" s="747"/>
      <c r="AE30" s="748"/>
      <c r="AF30" s="749">
        <v>1</v>
      </c>
      <c r="AG30" s="750"/>
      <c r="AH30" s="750"/>
      <c r="AI30" s="750"/>
      <c r="AJ30" s="751"/>
      <c r="AK30" s="818">
        <v>36</v>
      </c>
      <c r="AL30" s="819"/>
      <c r="AM30" s="819"/>
      <c r="AN30" s="819"/>
      <c r="AO30" s="819"/>
      <c r="AP30" s="819" t="s">
        <v>528</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536</v>
      </c>
      <c r="R31" s="747"/>
      <c r="S31" s="747"/>
      <c r="T31" s="747"/>
      <c r="U31" s="747"/>
      <c r="V31" s="747">
        <v>534</v>
      </c>
      <c r="W31" s="747"/>
      <c r="X31" s="747"/>
      <c r="Y31" s="747"/>
      <c r="Z31" s="747"/>
      <c r="AA31" s="747">
        <v>2</v>
      </c>
      <c r="AB31" s="747"/>
      <c r="AC31" s="747"/>
      <c r="AD31" s="747"/>
      <c r="AE31" s="748"/>
      <c r="AF31" s="749">
        <v>2</v>
      </c>
      <c r="AG31" s="750"/>
      <c r="AH31" s="750"/>
      <c r="AI31" s="750"/>
      <c r="AJ31" s="751"/>
      <c r="AK31" s="818">
        <v>93</v>
      </c>
      <c r="AL31" s="819"/>
      <c r="AM31" s="819"/>
      <c r="AN31" s="819"/>
      <c r="AO31" s="819"/>
      <c r="AP31" s="819">
        <v>1832</v>
      </c>
      <c r="AQ31" s="819"/>
      <c r="AR31" s="819"/>
      <c r="AS31" s="819"/>
      <c r="AT31" s="819"/>
      <c r="AU31" s="819">
        <v>817</v>
      </c>
      <c r="AV31" s="819"/>
      <c r="AW31" s="819"/>
      <c r="AX31" s="819"/>
      <c r="AY31" s="819"/>
      <c r="AZ31" s="820" t="s">
        <v>528</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129</v>
      </c>
      <c r="R32" s="747"/>
      <c r="S32" s="747"/>
      <c r="T32" s="747"/>
      <c r="U32" s="747"/>
      <c r="V32" s="747">
        <v>129</v>
      </c>
      <c r="W32" s="747"/>
      <c r="X32" s="747"/>
      <c r="Y32" s="747"/>
      <c r="Z32" s="747"/>
      <c r="AA32" s="747">
        <v>1</v>
      </c>
      <c r="AB32" s="747"/>
      <c r="AC32" s="747"/>
      <c r="AD32" s="747"/>
      <c r="AE32" s="748"/>
      <c r="AF32" s="749">
        <v>1</v>
      </c>
      <c r="AG32" s="750"/>
      <c r="AH32" s="750"/>
      <c r="AI32" s="750"/>
      <c r="AJ32" s="751"/>
      <c r="AK32" s="818">
        <v>44</v>
      </c>
      <c r="AL32" s="819"/>
      <c r="AM32" s="819"/>
      <c r="AN32" s="819"/>
      <c r="AO32" s="819"/>
      <c r="AP32" s="819">
        <v>298</v>
      </c>
      <c r="AQ32" s="819"/>
      <c r="AR32" s="819"/>
      <c r="AS32" s="819"/>
      <c r="AT32" s="819"/>
      <c r="AU32" s="819">
        <v>179</v>
      </c>
      <c r="AV32" s="819"/>
      <c r="AW32" s="819"/>
      <c r="AX32" s="819"/>
      <c r="AY32" s="819"/>
      <c r="AZ32" s="820" t="s">
        <v>530</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v>
      </c>
      <c r="AG63" s="830"/>
      <c r="AH63" s="830"/>
      <c r="AI63" s="830"/>
      <c r="AJ63" s="831"/>
      <c r="AK63" s="832"/>
      <c r="AL63" s="827"/>
      <c r="AM63" s="827"/>
      <c r="AN63" s="827"/>
      <c r="AO63" s="827"/>
      <c r="AP63" s="830">
        <v>2130</v>
      </c>
      <c r="AQ63" s="830"/>
      <c r="AR63" s="830"/>
      <c r="AS63" s="830"/>
      <c r="AT63" s="830"/>
      <c r="AU63" s="830">
        <v>996</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529</v>
      </c>
      <c r="AQ68" s="854"/>
      <c r="AR68" s="854"/>
      <c r="AS68" s="854"/>
      <c r="AT68" s="854"/>
      <c r="AU68" s="854" t="s">
        <v>529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812</v>
      </c>
      <c r="R69" s="819"/>
      <c r="S69" s="819"/>
      <c r="T69" s="819"/>
      <c r="U69" s="819"/>
      <c r="V69" s="819">
        <v>802</v>
      </c>
      <c r="W69" s="819"/>
      <c r="X69" s="819"/>
      <c r="Y69" s="819"/>
      <c r="Z69" s="819"/>
      <c r="AA69" s="819">
        <v>11</v>
      </c>
      <c r="AB69" s="819"/>
      <c r="AC69" s="819"/>
      <c r="AD69" s="819"/>
      <c r="AE69" s="819"/>
      <c r="AF69" s="819">
        <v>11</v>
      </c>
      <c r="AG69" s="819"/>
      <c r="AH69" s="819"/>
      <c r="AI69" s="819"/>
      <c r="AJ69" s="819"/>
      <c r="AK69" s="819" t="s">
        <v>529</v>
      </c>
      <c r="AL69" s="819"/>
      <c r="AM69" s="819"/>
      <c r="AN69" s="819"/>
      <c r="AO69" s="819"/>
      <c r="AP69" s="819">
        <v>738</v>
      </c>
      <c r="AQ69" s="819"/>
      <c r="AR69" s="819"/>
      <c r="AS69" s="819"/>
      <c r="AT69" s="819"/>
      <c r="AU69" s="819" t="s">
        <v>529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1857</v>
      </c>
      <c r="R70" s="819"/>
      <c r="S70" s="819"/>
      <c r="T70" s="819"/>
      <c r="U70" s="819"/>
      <c r="V70" s="819">
        <v>1834</v>
      </c>
      <c r="W70" s="819"/>
      <c r="X70" s="819"/>
      <c r="Y70" s="819"/>
      <c r="Z70" s="819"/>
      <c r="AA70" s="819">
        <v>24</v>
      </c>
      <c r="AB70" s="819"/>
      <c r="AC70" s="819"/>
      <c r="AD70" s="819"/>
      <c r="AE70" s="819"/>
      <c r="AF70" s="819">
        <v>24</v>
      </c>
      <c r="AG70" s="819"/>
      <c r="AH70" s="819"/>
      <c r="AI70" s="819"/>
      <c r="AJ70" s="819"/>
      <c r="AK70" s="819">
        <v>4</v>
      </c>
      <c r="AL70" s="819"/>
      <c r="AM70" s="819"/>
      <c r="AN70" s="819"/>
      <c r="AO70" s="819"/>
      <c r="AP70" s="819">
        <v>4</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436</v>
      </c>
      <c r="R71" s="819"/>
      <c r="S71" s="819"/>
      <c r="T71" s="819"/>
      <c r="U71" s="819"/>
      <c r="V71" s="819">
        <v>400</v>
      </c>
      <c r="W71" s="819"/>
      <c r="X71" s="819"/>
      <c r="Y71" s="819"/>
      <c r="Z71" s="819"/>
      <c r="AA71" s="819">
        <v>36</v>
      </c>
      <c r="AB71" s="819"/>
      <c r="AC71" s="819"/>
      <c r="AD71" s="819"/>
      <c r="AE71" s="819"/>
      <c r="AF71" s="819">
        <v>36</v>
      </c>
      <c r="AG71" s="819"/>
      <c r="AH71" s="819"/>
      <c r="AI71" s="819"/>
      <c r="AJ71" s="819"/>
      <c r="AK71" s="819">
        <v>15</v>
      </c>
      <c r="AL71" s="819"/>
      <c r="AM71" s="819"/>
      <c r="AN71" s="819"/>
      <c r="AO71" s="819"/>
      <c r="AP71" s="819" t="s">
        <v>539</v>
      </c>
      <c r="AQ71" s="819"/>
      <c r="AR71" s="819"/>
      <c r="AS71" s="819"/>
      <c r="AT71" s="819"/>
      <c r="AU71" s="819" t="s">
        <v>529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176</v>
      </c>
      <c r="R72" s="819"/>
      <c r="S72" s="819"/>
      <c r="T72" s="819"/>
      <c r="U72" s="819"/>
      <c r="V72" s="819">
        <v>179</v>
      </c>
      <c r="W72" s="819"/>
      <c r="X72" s="819"/>
      <c r="Y72" s="819"/>
      <c r="Z72" s="819"/>
      <c r="AA72" s="819">
        <v>-3</v>
      </c>
      <c r="AB72" s="819"/>
      <c r="AC72" s="819"/>
      <c r="AD72" s="819"/>
      <c r="AE72" s="819"/>
      <c r="AF72" s="819">
        <v>-52</v>
      </c>
      <c r="AG72" s="819"/>
      <c r="AH72" s="819"/>
      <c r="AI72" s="819"/>
      <c r="AJ72" s="819"/>
      <c r="AK72" s="819" t="s">
        <v>529</v>
      </c>
      <c r="AL72" s="819"/>
      <c r="AM72" s="819"/>
      <c r="AN72" s="819"/>
      <c r="AO72" s="819"/>
      <c r="AP72" s="819" t="s">
        <v>529</v>
      </c>
      <c r="AQ72" s="819"/>
      <c r="AR72" s="819"/>
      <c r="AS72" s="819"/>
      <c r="AT72" s="819"/>
      <c r="AU72" s="819" t="s">
        <v>529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63</v>
      </c>
      <c r="R73" s="819"/>
      <c r="S73" s="819"/>
      <c r="T73" s="819"/>
      <c r="U73" s="819"/>
      <c r="V73" s="819">
        <v>59</v>
      </c>
      <c r="W73" s="819"/>
      <c r="X73" s="819"/>
      <c r="Y73" s="819"/>
      <c r="Z73" s="819"/>
      <c r="AA73" s="819">
        <v>4</v>
      </c>
      <c r="AB73" s="819"/>
      <c r="AC73" s="819"/>
      <c r="AD73" s="819"/>
      <c r="AE73" s="819"/>
      <c r="AF73" s="819">
        <v>4</v>
      </c>
      <c r="AG73" s="819"/>
      <c r="AH73" s="819"/>
      <c r="AI73" s="819"/>
      <c r="AJ73" s="819"/>
      <c r="AK73" s="819">
        <v>1</v>
      </c>
      <c r="AL73" s="819"/>
      <c r="AM73" s="819"/>
      <c r="AN73" s="819"/>
      <c r="AO73" s="819"/>
      <c r="AP73" s="819" t="s">
        <v>529</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2162</v>
      </c>
      <c r="R74" s="819"/>
      <c r="S74" s="819"/>
      <c r="T74" s="819"/>
      <c r="U74" s="819"/>
      <c r="V74" s="819">
        <v>2158</v>
      </c>
      <c r="W74" s="819"/>
      <c r="X74" s="819"/>
      <c r="Y74" s="819"/>
      <c r="Z74" s="819"/>
      <c r="AA74" s="819">
        <v>3</v>
      </c>
      <c r="AB74" s="819"/>
      <c r="AC74" s="819"/>
      <c r="AD74" s="819"/>
      <c r="AE74" s="819"/>
      <c r="AF74" s="819">
        <v>3</v>
      </c>
      <c r="AG74" s="819"/>
      <c r="AH74" s="819"/>
      <c r="AI74" s="819"/>
      <c r="AJ74" s="819"/>
      <c r="AK74" s="819">
        <v>3</v>
      </c>
      <c r="AL74" s="819"/>
      <c r="AM74" s="819"/>
      <c r="AN74" s="819"/>
      <c r="AO74" s="819"/>
      <c r="AP74" s="819" t="s">
        <v>529</v>
      </c>
      <c r="AQ74" s="819"/>
      <c r="AR74" s="819"/>
      <c r="AS74" s="819"/>
      <c r="AT74" s="819"/>
      <c r="AU74" s="819" t="s">
        <v>529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270300</v>
      </c>
      <c r="R75" s="868"/>
      <c r="S75" s="868"/>
      <c r="T75" s="868"/>
      <c r="U75" s="818"/>
      <c r="V75" s="869">
        <v>259535</v>
      </c>
      <c r="W75" s="868"/>
      <c r="X75" s="868"/>
      <c r="Y75" s="868"/>
      <c r="Z75" s="818"/>
      <c r="AA75" s="869">
        <v>10765</v>
      </c>
      <c r="AB75" s="868"/>
      <c r="AC75" s="868"/>
      <c r="AD75" s="868"/>
      <c r="AE75" s="818"/>
      <c r="AF75" s="869">
        <v>10765</v>
      </c>
      <c r="AG75" s="868"/>
      <c r="AH75" s="868"/>
      <c r="AI75" s="868"/>
      <c r="AJ75" s="818"/>
      <c r="AK75" s="869">
        <v>3923</v>
      </c>
      <c r="AL75" s="868"/>
      <c r="AM75" s="868"/>
      <c r="AN75" s="868"/>
      <c r="AO75" s="818"/>
      <c r="AP75" s="869" t="s">
        <v>529</v>
      </c>
      <c r="AQ75" s="868"/>
      <c r="AR75" s="868"/>
      <c r="AS75" s="868"/>
      <c r="AT75" s="818"/>
      <c r="AU75" s="869" t="s">
        <v>529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11217</v>
      </c>
      <c r="AG88" s="830"/>
      <c r="AH88" s="830"/>
      <c r="AI88" s="830"/>
      <c r="AJ88" s="830"/>
      <c r="AK88" s="827"/>
      <c r="AL88" s="827"/>
      <c r="AM88" s="827"/>
      <c r="AN88" s="827"/>
      <c r="AO88" s="827"/>
      <c r="AP88" s="830">
        <v>742</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787716</v>
      </c>
      <c r="AB110" s="890"/>
      <c r="AC110" s="890"/>
      <c r="AD110" s="890"/>
      <c r="AE110" s="891"/>
      <c r="AF110" s="892">
        <v>726045</v>
      </c>
      <c r="AG110" s="890"/>
      <c r="AH110" s="890"/>
      <c r="AI110" s="890"/>
      <c r="AJ110" s="891"/>
      <c r="AK110" s="892">
        <v>714438</v>
      </c>
      <c r="AL110" s="890"/>
      <c r="AM110" s="890"/>
      <c r="AN110" s="890"/>
      <c r="AO110" s="891"/>
      <c r="AP110" s="893">
        <v>28.2</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6630588</v>
      </c>
      <c r="BR110" s="927"/>
      <c r="BS110" s="927"/>
      <c r="BT110" s="927"/>
      <c r="BU110" s="927"/>
      <c r="BV110" s="927">
        <v>6721619</v>
      </c>
      <c r="BW110" s="927"/>
      <c r="BX110" s="927"/>
      <c r="BY110" s="927"/>
      <c r="BZ110" s="927"/>
      <c r="CA110" s="927">
        <v>6884784</v>
      </c>
      <c r="CB110" s="927"/>
      <c r="CC110" s="927"/>
      <c r="CD110" s="927"/>
      <c r="CE110" s="927"/>
      <c r="CF110" s="941">
        <v>272.2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645926</v>
      </c>
      <c r="BR112" s="920"/>
      <c r="BS112" s="920"/>
      <c r="BT112" s="920"/>
      <c r="BU112" s="920"/>
      <c r="BV112" s="920">
        <v>739343</v>
      </c>
      <c r="BW112" s="920"/>
      <c r="BX112" s="920"/>
      <c r="BY112" s="920"/>
      <c r="BZ112" s="920"/>
      <c r="CA112" s="920">
        <v>995925</v>
      </c>
      <c r="CB112" s="920"/>
      <c r="CC112" s="920"/>
      <c r="CD112" s="920"/>
      <c r="CE112" s="920"/>
      <c r="CF112" s="914">
        <v>39.4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91470</v>
      </c>
      <c r="AB113" s="934"/>
      <c r="AC113" s="934"/>
      <c r="AD113" s="934"/>
      <c r="AE113" s="935"/>
      <c r="AF113" s="936">
        <v>95561</v>
      </c>
      <c r="AG113" s="934"/>
      <c r="AH113" s="934"/>
      <c r="AI113" s="934"/>
      <c r="AJ113" s="935"/>
      <c r="AK113" s="936">
        <v>102826</v>
      </c>
      <c r="AL113" s="934"/>
      <c r="AM113" s="934"/>
      <c r="AN113" s="934"/>
      <c r="AO113" s="935"/>
      <c r="AP113" s="937">
        <v>4.0999999999999996</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152051</v>
      </c>
      <c r="BR113" s="920"/>
      <c r="BS113" s="920"/>
      <c r="BT113" s="920"/>
      <c r="BU113" s="920"/>
      <c r="BV113" s="920">
        <v>189353</v>
      </c>
      <c r="BW113" s="920"/>
      <c r="BX113" s="920"/>
      <c r="BY113" s="920"/>
      <c r="BZ113" s="920"/>
      <c r="CA113" s="920">
        <v>207762</v>
      </c>
      <c r="CB113" s="920"/>
      <c r="CC113" s="920"/>
      <c r="CD113" s="920"/>
      <c r="CE113" s="920"/>
      <c r="CF113" s="914">
        <v>8.1999999999999993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40161</v>
      </c>
      <c r="AB114" s="959"/>
      <c r="AC114" s="959"/>
      <c r="AD114" s="959"/>
      <c r="AE114" s="960"/>
      <c r="AF114" s="961">
        <v>40317</v>
      </c>
      <c r="AG114" s="959"/>
      <c r="AH114" s="959"/>
      <c r="AI114" s="959"/>
      <c r="AJ114" s="960"/>
      <c r="AK114" s="961">
        <v>39182</v>
      </c>
      <c r="AL114" s="959"/>
      <c r="AM114" s="959"/>
      <c r="AN114" s="959"/>
      <c r="AO114" s="960"/>
      <c r="AP114" s="962">
        <v>1.5</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986028</v>
      </c>
      <c r="BR114" s="920"/>
      <c r="BS114" s="920"/>
      <c r="BT114" s="920"/>
      <c r="BU114" s="920"/>
      <c r="BV114" s="920">
        <v>969170</v>
      </c>
      <c r="BW114" s="920"/>
      <c r="BX114" s="920"/>
      <c r="BY114" s="920"/>
      <c r="BZ114" s="920"/>
      <c r="CA114" s="920">
        <v>1027076</v>
      </c>
      <c r="CB114" s="920"/>
      <c r="CC114" s="920"/>
      <c r="CD114" s="920"/>
      <c r="CE114" s="920"/>
      <c r="CF114" s="914">
        <v>40.6</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54</v>
      </c>
      <c r="AB116" s="959"/>
      <c r="AC116" s="959"/>
      <c r="AD116" s="959"/>
      <c r="AE116" s="960"/>
      <c r="AF116" s="961">
        <v>99</v>
      </c>
      <c r="AG116" s="959"/>
      <c r="AH116" s="959"/>
      <c r="AI116" s="959"/>
      <c r="AJ116" s="960"/>
      <c r="AK116" s="961">
        <v>189</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919401</v>
      </c>
      <c r="AB117" s="966"/>
      <c r="AC117" s="966"/>
      <c r="AD117" s="966"/>
      <c r="AE117" s="967"/>
      <c r="AF117" s="965">
        <v>862022</v>
      </c>
      <c r="AG117" s="966"/>
      <c r="AH117" s="966"/>
      <c r="AI117" s="966"/>
      <c r="AJ117" s="967"/>
      <c r="AK117" s="965">
        <v>856635</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v>380</v>
      </c>
      <c r="CB117" s="986"/>
      <c r="CC117" s="986"/>
      <c r="CD117" s="986"/>
      <c r="CE117" s="986"/>
      <c r="CF117" s="914">
        <v>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8414593</v>
      </c>
      <c r="BR118" s="986"/>
      <c r="BS118" s="986"/>
      <c r="BT118" s="986"/>
      <c r="BU118" s="986"/>
      <c r="BV118" s="986">
        <v>8619485</v>
      </c>
      <c r="BW118" s="986"/>
      <c r="BX118" s="986"/>
      <c r="BY118" s="986"/>
      <c r="BZ118" s="986"/>
      <c r="CA118" s="986">
        <v>9115927</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2081747</v>
      </c>
      <c r="BR119" s="927"/>
      <c r="BS119" s="927"/>
      <c r="BT119" s="927"/>
      <c r="BU119" s="927"/>
      <c r="BV119" s="927">
        <v>2362360</v>
      </c>
      <c r="BW119" s="927"/>
      <c r="BX119" s="927"/>
      <c r="BY119" s="927"/>
      <c r="BZ119" s="927"/>
      <c r="CA119" s="927">
        <v>2739002</v>
      </c>
      <c r="CB119" s="927"/>
      <c r="CC119" s="927"/>
      <c r="CD119" s="927"/>
      <c r="CE119" s="927"/>
      <c r="CF119" s="941">
        <v>108.3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678812</v>
      </c>
      <c r="BR120" s="920"/>
      <c r="BS120" s="920"/>
      <c r="BT120" s="920"/>
      <c r="BU120" s="920"/>
      <c r="BV120" s="920">
        <v>731234</v>
      </c>
      <c r="BW120" s="920"/>
      <c r="BX120" s="920"/>
      <c r="BY120" s="920"/>
      <c r="BZ120" s="920"/>
      <c r="CA120" s="920">
        <v>882617</v>
      </c>
      <c r="CB120" s="920"/>
      <c r="CC120" s="920"/>
      <c r="CD120" s="920"/>
      <c r="CE120" s="920"/>
      <c r="CF120" s="914">
        <v>34.9</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441068</v>
      </c>
      <c r="DH120" s="927"/>
      <c r="DI120" s="927"/>
      <c r="DJ120" s="927"/>
      <c r="DK120" s="927"/>
      <c r="DL120" s="927">
        <v>539141</v>
      </c>
      <c r="DM120" s="927"/>
      <c r="DN120" s="927"/>
      <c r="DO120" s="927"/>
      <c r="DP120" s="927"/>
      <c r="DQ120" s="927">
        <v>816932</v>
      </c>
      <c r="DR120" s="927"/>
      <c r="DS120" s="927"/>
      <c r="DT120" s="927"/>
      <c r="DU120" s="927"/>
      <c r="DV120" s="928">
        <v>32.299999999999997</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5185430</v>
      </c>
      <c r="BR121" s="986"/>
      <c r="BS121" s="986"/>
      <c r="BT121" s="986"/>
      <c r="BU121" s="986"/>
      <c r="BV121" s="986">
        <v>5191136</v>
      </c>
      <c r="BW121" s="986"/>
      <c r="BX121" s="986"/>
      <c r="BY121" s="986"/>
      <c r="BZ121" s="986"/>
      <c r="CA121" s="986">
        <v>5149227</v>
      </c>
      <c r="CB121" s="986"/>
      <c r="CC121" s="986"/>
      <c r="CD121" s="986"/>
      <c r="CE121" s="986"/>
      <c r="CF121" s="1024">
        <v>203.6</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204858</v>
      </c>
      <c r="DH121" s="920"/>
      <c r="DI121" s="920"/>
      <c r="DJ121" s="920"/>
      <c r="DK121" s="920"/>
      <c r="DL121" s="920">
        <v>200202</v>
      </c>
      <c r="DM121" s="920"/>
      <c r="DN121" s="920"/>
      <c r="DO121" s="920"/>
      <c r="DP121" s="920"/>
      <c r="DQ121" s="920">
        <v>178993</v>
      </c>
      <c r="DR121" s="920"/>
      <c r="DS121" s="920"/>
      <c r="DT121" s="920"/>
      <c r="DU121" s="920"/>
      <c r="DV121" s="921">
        <v>7.1</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7945989</v>
      </c>
      <c r="BR122" s="1035"/>
      <c r="BS122" s="1035"/>
      <c r="BT122" s="1035"/>
      <c r="BU122" s="1035"/>
      <c r="BV122" s="1035">
        <v>8284730</v>
      </c>
      <c r="BW122" s="1035"/>
      <c r="BX122" s="1035"/>
      <c r="BY122" s="1035"/>
      <c r="BZ122" s="1035"/>
      <c r="CA122" s="1035">
        <v>8770846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18.399999999999999</v>
      </c>
      <c r="BR123" s="1027"/>
      <c r="BS123" s="1027"/>
      <c r="BT123" s="1027"/>
      <c r="BU123" s="1027"/>
      <c r="BV123" s="1027">
        <v>13</v>
      </c>
      <c r="BW123" s="1027"/>
      <c r="BX123" s="1027"/>
      <c r="BY123" s="1027"/>
      <c r="BZ123" s="1027"/>
      <c r="CA123" s="1027">
        <v>13.6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448</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49605</v>
      </c>
      <c r="AB128" s="1090"/>
      <c r="AC128" s="1090"/>
      <c r="AD128" s="1090"/>
      <c r="AE128" s="1091"/>
      <c r="AF128" s="1092">
        <v>54840</v>
      </c>
      <c r="AG128" s="1090"/>
      <c r="AH128" s="1090"/>
      <c r="AI128" s="1090"/>
      <c r="AJ128" s="1091"/>
      <c r="AK128" s="1092">
        <v>54716</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453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3085586</v>
      </c>
      <c r="AB129" s="959"/>
      <c r="AC129" s="959"/>
      <c r="AD129" s="959"/>
      <c r="AE129" s="960"/>
      <c r="AF129" s="961">
        <v>3103806</v>
      </c>
      <c r="AG129" s="959"/>
      <c r="AH129" s="959"/>
      <c r="AI129" s="959"/>
      <c r="AJ129" s="960"/>
      <c r="AK129" s="961">
        <v>3070689</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543527</v>
      </c>
      <c r="AB130" s="959"/>
      <c r="AC130" s="959"/>
      <c r="AD130" s="959"/>
      <c r="AE130" s="960"/>
      <c r="AF130" s="961">
        <v>531302</v>
      </c>
      <c r="AG130" s="959"/>
      <c r="AH130" s="959"/>
      <c r="AI130" s="959"/>
      <c r="AJ130" s="960"/>
      <c r="AK130" s="961">
        <v>541550</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13.6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2542059</v>
      </c>
      <c r="AB131" s="998"/>
      <c r="AC131" s="998"/>
      <c r="AD131" s="998"/>
      <c r="AE131" s="999"/>
      <c r="AF131" s="1000">
        <v>2572504</v>
      </c>
      <c r="AG131" s="998"/>
      <c r="AH131" s="998"/>
      <c r="AI131" s="998"/>
      <c r="AJ131" s="999"/>
      <c r="AK131" s="1000">
        <v>2529139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12.834831919999999</v>
      </c>
      <c r="AB132" s="1104"/>
      <c r="AC132" s="1104"/>
      <c r="AD132" s="1104"/>
      <c r="AE132" s="1105"/>
      <c r="AF132" s="1106">
        <v>10.72418158</v>
      </c>
      <c r="AG132" s="1104"/>
      <c r="AH132" s="1104"/>
      <c r="AI132" s="1104"/>
      <c r="AJ132" s="1105"/>
      <c r="AK132" s="1106">
        <v>10.294768299999999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13.4</v>
      </c>
      <c r="AB133" s="1111"/>
      <c r="AC133" s="1111"/>
      <c r="AD133" s="1111"/>
      <c r="AE133" s="1112"/>
      <c r="AF133" s="1110">
        <v>12</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798989</v>
      </c>
      <c r="L9" s="264">
        <v>131868</v>
      </c>
      <c r="M9" s="265">
        <v>110200</v>
      </c>
      <c r="N9" s="266">
        <v>19.7</v>
      </c>
    </row>
    <row r="10" spans="1:16">
      <c r="A10" s="248"/>
      <c r="B10" s="244"/>
      <c r="C10" s="244"/>
      <c r="D10" s="244"/>
      <c r="E10" s="244"/>
      <c r="F10" s="244"/>
      <c r="G10" s="1119" t="s">
        <v>471</v>
      </c>
      <c r="H10" s="1120"/>
      <c r="I10" s="1120"/>
      <c r="J10" s="1121"/>
      <c r="K10" s="267">
        <v>106487</v>
      </c>
      <c r="L10" s="268">
        <v>17575</v>
      </c>
      <c r="M10" s="269">
        <v>10910</v>
      </c>
      <c r="N10" s="270">
        <v>61.1</v>
      </c>
    </row>
    <row r="11" spans="1:16" ht="13.5" customHeight="1">
      <c r="A11" s="248"/>
      <c r="B11" s="244"/>
      <c r="C11" s="244"/>
      <c r="D11" s="244"/>
      <c r="E11" s="244"/>
      <c r="F11" s="244"/>
      <c r="G11" s="1119" t="s">
        <v>472</v>
      </c>
      <c r="H11" s="1120"/>
      <c r="I11" s="1120"/>
      <c r="J11" s="1121"/>
      <c r="K11" s="267">
        <v>126481</v>
      </c>
      <c r="L11" s="268">
        <v>20875</v>
      </c>
      <c r="M11" s="269">
        <v>15361</v>
      </c>
      <c r="N11" s="270">
        <v>35.9</v>
      </c>
    </row>
    <row r="12" spans="1:16" ht="13.5" customHeight="1">
      <c r="A12" s="248"/>
      <c r="B12" s="244"/>
      <c r="C12" s="244"/>
      <c r="D12" s="244"/>
      <c r="E12" s="244"/>
      <c r="F12" s="244"/>
      <c r="G12" s="1119" t="s">
        <v>473</v>
      </c>
      <c r="H12" s="1120"/>
      <c r="I12" s="1120"/>
      <c r="J12" s="1121"/>
      <c r="K12" s="267" t="s">
        <v>474</v>
      </c>
      <c r="L12" s="268" t="s">
        <v>474</v>
      </c>
      <c r="M12" s="269">
        <v>1384</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48940</v>
      </c>
      <c r="L14" s="268">
        <v>8077</v>
      </c>
      <c r="M14" s="269">
        <v>5179</v>
      </c>
      <c r="N14" s="270">
        <v>56</v>
      </c>
    </row>
    <row r="15" spans="1:16" ht="13.5" customHeight="1">
      <c r="A15" s="248"/>
      <c r="B15" s="244"/>
      <c r="C15" s="244"/>
      <c r="D15" s="244"/>
      <c r="E15" s="244"/>
      <c r="F15" s="244"/>
      <c r="G15" s="1119" t="s">
        <v>477</v>
      </c>
      <c r="H15" s="1120"/>
      <c r="I15" s="1120"/>
      <c r="J15" s="1121"/>
      <c r="K15" s="267" t="s">
        <v>474</v>
      </c>
      <c r="L15" s="268" t="s">
        <v>474</v>
      </c>
      <c r="M15" s="269">
        <v>2730</v>
      </c>
      <c r="N15" s="270" t="s">
        <v>474</v>
      </c>
    </row>
    <row r="16" spans="1:16">
      <c r="A16" s="248"/>
      <c r="B16" s="244"/>
      <c r="C16" s="244"/>
      <c r="D16" s="244"/>
      <c r="E16" s="244"/>
      <c r="F16" s="244"/>
      <c r="G16" s="1122" t="s">
        <v>478</v>
      </c>
      <c r="H16" s="1123"/>
      <c r="I16" s="1123"/>
      <c r="J16" s="1124"/>
      <c r="K16" s="268">
        <v>-80094</v>
      </c>
      <c r="L16" s="268">
        <v>-13219</v>
      </c>
      <c r="M16" s="269">
        <v>-11587</v>
      </c>
      <c r="N16" s="270">
        <v>14.1</v>
      </c>
    </row>
    <row r="17" spans="1:16">
      <c r="A17" s="248"/>
      <c r="B17" s="244"/>
      <c r="C17" s="244"/>
      <c r="D17" s="244"/>
      <c r="E17" s="244"/>
      <c r="F17" s="244"/>
      <c r="G17" s="1122" t="s">
        <v>168</v>
      </c>
      <c r="H17" s="1123"/>
      <c r="I17" s="1123"/>
      <c r="J17" s="1124"/>
      <c r="K17" s="268">
        <v>1000803</v>
      </c>
      <c r="L17" s="268">
        <v>165176</v>
      </c>
      <c r="M17" s="269">
        <v>134177</v>
      </c>
      <c r="N17" s="270">
        <v>23.1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14.19</v>
      </c>
      <c r="L21" s="281">
        <v>12.44</v>
      </c>
      <c r="M21" s="282">
        <v>1.75</v>
      </c>
      <c r="N21" s="249"/>
      <c r="O21" s="283"/>
      <c r="P21" s="279"/>
    </row>
    <row r="22" spans="1:16" s="284" customFormat="1">
      <c r="A22" s="279"/>
      <c r="B22" s="249"/>
      <c r="C22" s="249"/>
      <c r="D22" s="249"/>
      <c r="E22" s="249"/>
      <c r="F22" s="249"/>
      <c r="G22" s="1114" t="s">
        <v>484</v>
      </c>
      <c r="H22" s="1115"/>
      <c r="I22" s="1115"/>
      <c r="J22" s="1116"/>
      <c r="K22" s="285">
        <v>95.5</v>
      </c>
      <c r="L22" s="286">
        <v>95.1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714438</v>
      </c>
      <c r="L32" s="294">
        <v>117914</v>
      </c>
      <c r="M32" s="295">
        <v>69383</v>
      </c>
      <c r="N32" s="296">
        <v>69.900000000000006</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t="s">
        <v>474</v>
      </c>
      <c r="N34" s="296" t="s">
        <v>474</v>
      </c>
    </row>
    <row r="35" spans="1:16" ht="27" customHeight="1">
      <c r="A35" s="248"/>
      <c r="B35" s="244"/>
      <c r="C35" s="244"/>
      <c r="D35" s="244"/>
      <c r="E35" s="244"/>
      <c r="F35" s="244"/>
      <c r="G35" s="1130" t="s">
        <v>490</v>
      </c>
      <c r="H35" s="1131"/>
      <c r="I35" s="1131"/>
      <c r="J35" s="1132"/>
      <c r="K35" s="294">
        <v>102826</v>
      </c>
      <c r="L35" s="294">
        <v>16971</v>
      </c>
      <c r="M35" s="295">
        <v>19734</v>
      </c>
      <c r="N35" s="296">
        <v>-14</v>
      </c>
    </row>
    <row r="36" spans="1:16" ht="27" customHeight="1">
      <c r="A36" s="248"/>
      <c r="B36" s="244"/>
      <c r="C36" s="244"/>
      <c r="D36" s="244"/>
      <c r="E36" s="244"/>
      <c r="F36" s="244"/>
      <c r="G36" s="1130" t="s">
        <v>491</v>
      </c>
      <c r="H36" s="1131"/>
      <c r="I36" s="1131"/>
      <c r="J36" s="1132"/>
      <c r="K36" s="294">
        <v>39182</v>
      </c>
      <c r="L36" s="294">
        <v>6467</v>
      </c>
      <c r="M36" s="295">
        <v>4902</v>
      </c>
      <c r="N36" s="296">
        <v>31.9</v>
      </c>
    </row>
    <row r="37" spans="1:16" ht="13.5" customHeight="1">
      <c r="A37" s="248"/>
      <c r="B37" s="244"/>
      <c r="C37" s="244"/>
      <c r="D37" s="244"/>
      <c r="E37" s="244"/>
      <c r="F37" s="244"/>
      <c r="G37" s="1130" t="s">
        <v>492</v>
      </c>
      <c r="H37" s="1131"/>
      <c r="I37" s="1131"/>
      <c r="J37" s="1132"/>
      <c r="K37" s="294" t="s">
        <v>474</v>
      </c>
      <c r="L37" s="294" t="s">
        <v>474</v>
      </c>
      <c r="M37" s="295">
        <v>1542</v>
      </c>
      <c r="N37" s="296" t="s">
        <v>474</v>
      </c>
    </row>
    <row r="38" spans="1:16" ht="27" customHeight="1">
      <c r="A38" s="248"/>
      <c r="B38" s="244"/>
      <c r="C38" s="244"/>
      <c r="D38" s="244"/>
      <c r="E38" s="244"/>
      <c r="F38" s="244"/>
      <c r="G38" s="1133" t="s">
        <v>493</v>
      </c>
      <c r="H38" s="1134"/>
      <c r="I38" s="1134"/>
      <c r="J38" s="1135"/>
      <c r="K38" s="297">
        <v>189</v>
      </c>
      <c r="L38" s="297">
        <v>31</v>
      </c>
      <c r="M38" s="298">
        <v>13</v>
      </c>
      <c r="N38" s="299">
        <v>138.5</v>
      </c>
      <c r="O38" s="293"/>
    </row>
    <row r="39" spans="1:16">
      <c r="A39" s="248"/>
      <c r="B39" s="244"/>
      <c r="C39" s="244"/>
      <c r="D39" s="244"/>
      <c r="E39" s="244"/>
      <c r="F39" s="244"/>
      <c r="G39" s="1133" t="s">
        <v>494</v>
      </c>
      <c r="H39" s="1134"/>
      <c r="I39" s="1134"/>
      <c r="J39" s="1135"/>
      <c r="K39" s="300">
        <v>-54716</v>
      </c>
      <c r="L39" s="300">
        <v>-9031</v>
      </c>
      <c r="M39" s="301">
        <v>-2613</v>
      </c>
      <c r="N39" s="302">
        <v>245.6</v>
      </c>
      <c r="O39" s="293"/>
    </row>
    <row r="40" spans="1:16" ht="27" customHeight="1">
      <c r="A40" s="248"/>
      <c r="B40" s="244"/>
      <c r="C40" s="244"/>
      <c r="D40" s="244"/>
      <c r="E40" s="244"/>
      <c r="F40" s="244"/>
      <c r="G40" s="1130" t="s">
        <v>495</v>
      </c>
      <c r="H40" s="1131"/>
      <c r="I40" s="1131"/>
      <c r="J40" s="1132"/>
      <c r="K40" s="300">
        <v>-541550</v>
      </c>
      <c r="L40" s="300">
        <v>-89379</v>
      </c>
      <c r="M40" s="301">
        <v>-64897</v>
      </c>
      <c r="N40" s="302">
        <v>37.700000000000003</v>
      </c>
      <c r="O40" s="293"/>
    </row>
    <row r="41" spans="1:16">
      <c r="A41" s="248"/>
      <c r="B41" s="244"/>
      <c r="C41" s="244"/>
      <c r="D41" s="244"/>
      <c r="E41" s="244"/>
      <c r="F41" s="244"/>
      <c r="G41" s="1136" t="s">
        <v>279</v>
      </c>
      <c r="H41" s="1137"/>
      <c r="I41" s="1137"/>
      <c r="J41" s="1138"/>
      <c r="K41" s="294">
        <v>260369</v>
      </c>
      <c r="L41" s="300">
        <v>42972</v>
      </c>
      <c r="M41" s="301">
        <v>28065</v>
      </c>
      <c r="N41" s="302">
        <v>53.1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1423064</v>
      </c>
      <c r="J51" s="320">
        <v>231280</v>
      </c>
      <c r="K51" s="321">
        <v>5.5</v>
      </c>
      <c r="L51" s="322">
        <v>121932</v>
      </c>
      <c r="M51" s="323">
        <v>11.6</v>
      </c>
      <c r="N51" s="324">
        <v>-6.1</v>
      </c>
    </row>
    <row r="52" spans="1:14">
      <c r="A52" s="248"/>
      <c r="B52" s="244"/>
      <c r="C52" s="244"/>
      <c r="D52" s="244"/>
      <c r="E52" s="244"/>
      <c r="F52" s="244"/>
      <c r="G52" s="325"/>
      <c r="H52" s="326" t="s">
        <v>506</v>
      </c>
      <c r="I52" s="327">
        <v>355203</v>
      </c>
      <c r="J52" s="328">
        <v>57728</v>
      </c>
      <c r="K52" s="329">
        <v>20.100000000000001</v>
      </c>
      <c r="L52" s="330">
        <v>68430</v>
      </c>
      <c r="M52" s="331">
        <v>7</v>
      </c>
      <c r="N52" s="332">
        <v>13.1</v>
      </c>
    </row>
    <row r="53" spans="1:14">
      <c r="A53" s="248"/>
      <c r="B53" s="244"/>
      <c r="C53" s="244"/>
      <c r="D53" s="244"/>
      <c r="E53" s="244"/>
      <c r="F53" s="244"/>
      <c r="G53" s="310" t="s">
        <v>507</v>
      </c>
      <c r="H53" s="311"/>
      <c r="I53" s="319">
        <v>775256</v>
      </c>
      <c r="J53" s="320">
        <v>127029</v>
      </c>
      <c r="K53" s="321">
        <v>-45.1</v>
      </c>
      <c r="L53" s="322">
        <v>92021</v>
      </c>
      <c r="M53" s="323">
        <v>-24.5</v>
      </c>
      <c r="N53" s="324">
        <v>-20.6</v>
      </c>
    </row>
    <row r="54" spans="1:14">
      <c r="A54" s="248"/>
      <c r="B54" s="244"/>
      <c r="C54" s="244"/>
      <c r="D54" s="244"/>
      <c r="E54" s="244"/>
      <c r="F54" s="244"/>
      <c r="G54" s="325"/>
      <c r="H54" s="326" t="s">
        <v>506</v>
      </c>
      <c r="I54" s="327">
        <v>189983</v>
      </c>
      <c r="J54" s="328">
        <v>31129</v>
      </c>
      <c r="K54" s="329">
        <v>-46.1</v>
      </c>
      <c r="L54" s="330">
        <v>52579</v>
      </c>
      <c r="M54" s="331">
        <v>-23.2</v>
      </c>
      <c r="N54" s="332">
        <v>-22.9</v>
      </c>
    </row>
    <row r="55" spans="1:14">
      <c r="A55" s="248"/>
      <c r="B55" s="244"/>
      <c r="C55" s="244"/>
      <c r="D55" s="244"/>
      <c r="E55" s="244"/>
      <c r="F55" s="244"/>
      <c r="G55" s="310" t="s">
        <v>508</v>
      </c>
      <c r="H55" s="311"/>
      <c r="I55" s="319">
        <v>794640</v>
      </c>
      <c r="J55" s="320">
        <v>130999</v>
      </c>
      <c r="K55" s="321">
        <v>3.1</v>
      </c>
      <c r="L55" s="322">
        <v>94828</v>
      </c>
      <c r="M55" s="323">
        <v>3.1</v>
      </c>
      <c r="N55" s="324">
        <v>0</v>
      </c>
    </row>
    <row r="56" spans="1:14">
      <c r="A56" s="248"/>
      <c r="B56" s="244"/>
      <c r="C56" s="244"/>
      <c r="D56" s="244"/>
      <c r="E56" s="244"/>
      <c r="F56" s="244"/>
      <c r="G56" s="325"/>
      <c r="H56" s="326" t="s">
        <v>506</v>
      </c>
      <c r="I56" s="327">
        <v>174020</v>
      </c>
      <c r="J56" s="328">
        <v>28688</v>
      </c>
      <c r="K56" s="329">
        <v>-7.8</v>
      </c>
      <c r="L56" s="330">
        <v>55133</v>
      </c>
      <c r="M56" s="331">
        <v>4.9000000000000004</v>
      </c>
      <c r="N56" s="332">
        <v>-12.7</v>
      </c>
    </row>
    <row r="57" spans="1:14">
      <c r="A57" s="248"/>
      <c r="B57" s="244"/>
      <c r="C57" s="244"/>
      <c r="D57" s="244"/>
      <c r="E57" s="244"/>
      <c r="F57" s="244"/>
      <c r="G57" s="310" t="s">
        <v>509</v>
      </c>
      <c r="H57" s="311"/>
      <c r="I57" s="319">
        <v>908354</v>
      </c>
      <c r="J57" s="320">
        <v>146651</v>
      </c>
      <c r="K57" s="321">
        <v>11.9</v>
      </c>
      <c r="L57" s="322">
        <v>119674</v>
      </c>
      <c r="M57" s="323">
        <v>26.2</v>
      </c>
      <c r="N57" s="324">
        <v>-14.3</v>
      </c>
    </row>
    <row r="58" spans="1:14">
      <c r="A58" s="248"/>
      <c r="B58" s="244"/>
      <c r="C58" s="244"/>
      <c r="D58" s="244"/>
      <c r="E58" s="244"/>
      <c r="F58" s="244"/>
      <c r="G58" s="325"/>
      <c r="H58" s="326" t="s">
        <v>506</v>
      </c>
      <c r="I58" s="327">
        <v>268222</v>
      </c>
      <c r="J58" s="328">
        <v>43304</v>
      </c>
      <c r="K58" s="329">
        <v>50.9</v>
      </c>
      <c r="L58" s="330">
        <v>57803</v>
      </c>
      <c r="M58" s="331">
        <v>4.8</v>
      </c>
      <c r="N58" s="332">
        <v>46.1</v>
      </c>
    </row>
    <row r="59" spans="1:14">
      <c r="A59" s="248"/>
      <c r="B59" s="244"/>
      <c r="C59" s="244"/>
      <c r="D59" s="244"/>
      <c r="E59" s="244"/>
      <c r="F59" s="244"/>
      <c r="G59" s="310" t="s">
        <v>510</v>
      </c>
      <c r="H59" s="311"/>
      <c r="I59" s="319">
        <v>1193435</v>
      </c>
      <c r="J59" s="320">
        <v>196969</v>
      </c>
      <c r="K59" s="321">
        <v>34.299999999999997</v>
      </c>
      <c r="L59" s="322">
        <v>119685</v>
      </c>
      <c r="M59" s="323">
        <v>0</v>
      </c>
      <c r="N59" s="324">
        <v>34.299999999999997</v>
      </c>
    </row>
    <row r="60" spans="1:14">
      <c r="A60" s="248"/>
      <c r="B60" s="244"/>
      <c r="C60" s="244"/>
      <c r="D60" s="244"/>
      <c r="E60" s="244"/>
      <c r="F60" s="244"/>
      <c r="G60" s="325"/>
      <c r="H60" s="326" t="s">
        <v>506</v>
      </c>
      <c r="I60" s="333">
        <v>243352</v>
      </c>
      <c r="J60" s="328">
        <v>40164</v>
      </c>
      <c r="K60" s="329">
        <v>-7.3</v>
      </c>
      <c r="L60" s="330">
        <v>68464</v>
      </c>
      <c r="M60" s="331">
        <v>18.399999999999999</v>
      </c>
      <c r="N60" s="332">
        <v>-25.7</v>
      </c>
    </row>
    <row r="61" spans="1:14">
      <c r="A61" s="248"/>
      <c r="B61" s="244"/>
      <c r="C61" s="244"/>
      <c r="D61" s="244"/>
      <c r="E61" s="244"/>
      <c r="F61" s="244"/>
      <c r="G61" s="310" t="s">
        <v>511</v>
      </c>
      <c r="H61" s="334"/>
      <c r="I61" s="335">
        <v>1018950</v>
      </c>
      <c r="J61" s="336">
        <v>166586</v>
      </c>
      <c r="K61" s="337">
        <v>1.9</v>
      </c>
      <c r="L61" s="338">
        <v>109628</v>
      </c>
      <c r="M61" s="339">
        <v>3.3</v>
      </c>
      <c r="N61" s="324">
        <v>-1.4</v>
      </c>
    </row>
    <row r="62" spans="1:14">
      <c r="A62" s="248"/>
      <c r="B62" s="244"/>
      <c r="C62" s="244"/>
      <c r="D62" s="244"/>
      <c r="E62" s="244"/>
      <c r="F62" s="244"/>
      <c r="G62" s="325"/>
      <c r="H62" s="326" t="s">
        <v>506</v>
      </c>
      <c r="I62" s="327">
        <v>246156</v>
      </c>
      <c r="J62" s="328">
        <v>40203</v>
      </c>
      <c r="K62" s="329">
        <v>2</v>
      </c>
      <c r="L62" s="330">
        <v>60482</v>
      </c>
      <c r="M62" s="331">
        <v>2.4</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29.33</v>
      </c>
      <c r="G47" s="12">
        <v>28.9</v>
      </c>
      <c r="H47" s="12">
        <v>33.5</v>
      </c>
      <c r="I47" s="12">
        <v>43.32</v>
      </c>
      <c r="J47" s="13">
        <v>53.07</v>
      </c>
    </row>
    <row r="48" spans="2:10" ht="57.75" customHeight="1">
      <c r="B48" s="14"/>
      <c r="C48" s="1141" t="s">
        <v>4</v>
      </c>
      <c r="D48" s="1141"/>
      <c r="E48" s="1142"/>
      <c r="F48" s="15">
        <v>2.86</v>
      </c>
      <c r="G48" s="16">
        <v>2.0499999999999998</v>
      </c>
      <c r="H48" s="16">
        <v>2.83</v>
      </c>
      <c r="I48" s="16">
        <v>4.0199999999999996</v>
      </c>
      <c r="J48" s="17">
        <v>3.56</v>
      </c>
    </row>
    <row r="49" spans="2:10" ht="57.75" customHeight="1" thickBot="1">
      <c r="B49" s="18"/>
      <c r="C49" s="1143" t="s">
        <v>5</v>
      </c>
      <c r="D49" s="1143"/>
      <c r="E49" s="1144"/>
      <c r="F49" s="19">
        <v>11.59</v>
      </c>
      <c r="G49" s="20" t="s">
        <v>518</v>
      </c>
      <c r="H49" s="20">
        <v>4.87</v>
      </c>
      <c r="I49" s="20">
        <v>11.22</v>
      </c>
      <c r="J49" s="21">
        <v>8.7799999999999994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2.85</v>
      </c>
      <c r="G34" s="33">
        <v>2.0499999999999998</v>
      </c>
      <c r="H34" s="33">
        <v>2.82</v>
      </c>
      <c r="I34" s="33">
        <v>4.0199999999999996</v>
      </c>
      <c r="J34" s="34">
        <v>3.56</v>
      </c>
      <c r="K34" s="22"/>
      <c r="L34" s="22"/>
      <c r="M34" s="22"/>
      <c r="N34" s="22"/>
      <c r="O34" s="22"/>
      <c r="P34" s="22"/>
    </row>
    <row r="35" spans="1:16" ht="39" customHeight="1">
      <c r="A35" s="22"/>
      <c r="B35" s="35"/>
      <c r="C35" s="1145" t="s">
        <v>520</v>
      </c>
      <c r="D35" s="1146"/>
      <c r="E35" s="1147"/>
      <c r="F35" s="36">
        <v>0.18</v>
      </c>
      <c r="G35" s="37">
        <v>0.11</v>
      </c>
      <c r="H35" s="37">
        <v>0.27</v>
      </c>
      <c r="I35" s="37">
        <v>0.17</v>
      </c>
      <c r="J35" s="38">
        <v>0.28999999999999998</v>
      </c>
      <c r="K35" s="22"/>
      <c r="L35" s="22"/>
      <c r="M35" s="22"/>
      <c r="N35" s="22"/>
      <c r="O35" s="22"/>
      <c r="P35" s="22"/>
    </row>
    <row r="36" spans="1:16" ht="39" customHeight="1">
      <c r="A36" s="22"/>
      <c r="B36" s="35"/>
      <c r="C36" s="1145" t="s">
        <v>521</v>
      </c>
      <c r="D36" s="1146"/>
      <c r="E36" s="1147"/>
      <c r="F36" s="36">
        <v>0.06</v>
      </c>
      <c r="G36" s="37">
        <v>0.42</v>
      </c>
      <c r="H36" s="37">
        <v>0.09</v>
      </c>
      <c r="I36" s="37">
        <v>0.08</v>
      </c>
      <c r="J36" s="38">
        <v>7.0000000000000007E-2</v>
      </c>
      <c r="K36" s="22"/>
      <c r="L36" s="22"/>
      <c r="M36" s="22"/>
      <c r="N36" s="22"/>
      <c r="O36" s="22"/>
      <c r="P36" s="22"/>
    </row>
    <row r="37" spans="1:16" ht="39" customHeight="1">
      <c r="A37" s="22"/>
      <c r="B37" s="35"/>
      <c r="C37" s="1145" t="s">
        <v>522</v>
      </c>
      <c r="D37" s="1146"/>
      <c r="E37" s="1147"/>
      <c r="F37" s="36">
        <v>0.1</v>
      </c>
      <c r="G37" s="37">
        <v>0.21</v>
      </c>
      <c r="H37" s="37">
        <v>0.06</v>
      </c>
      <c r="I37" s="37">
        <v>0.05</v>
      </c>
      <c r="J37" s="38">
        <v>0.06</v>
      </c>
      <c r="K37" s="22"/>
      <c r="L37" s="22"/>
      <c r="M37" s="22"/>
      <c r="N37" s="22"/>
      <c r="O37" s="22"/>
      <c r="P37" s="22"/>
    </row>
    <row r="38" spans="1:16" ht="39" customHeight="1">
      <c r="A38" s="22"/>
      <c r="B38" s="35"/>
      <c r="C38" s="1145" t="s">
        <v>523</v>
      </c>
      <c r="D38" s="1146"/>
      <c r="E38" s="1147"/>
      <c r="F38" s="36">
        <v>0.05</v>
      </c>
      <c r="G38" s="37">
        <v>0.06</v>
      </c>
      <c r="H38" s="37">
        <v>0.02</v>
      </c>
      <c r="I38" s="37">
        <v>0.03</v>
      </c>
      <c r="J38" s="38">
        <v>0.03</v>
      </c>
      <c r="K38" s="22"/>
      <c r="L38" s="22"/>
      <c r="M38" s="22"/>
      <c r="N38" s="22"/>
      <c r="O38" s="22"/>
      <c r="P38" s="22"/>
    </row>
    <row r="39" spans="1:16" ht="39" customHeight="1">
      <c r="A39" s="22"/>
      <c r="B39" s="35"/>
      <c r="C39" s="1145" t="s">
        <v>524</v>
      </c>
      <c r="D39" s="1146"/>
      <c r="E39" s="1147"/>
      <c r="F39" s="36">
        <v>0.03</v>
      </c>
      <c r="G39" s="37">
        <v>0.01</v>
      </c>
      <c r="H39" s="37">
        <v>0.02</v>
      </c>
      <c r="I39" s="37">
        <v>0.04</v>
      </c>
      <c r="J39" s="38">
        <v>0.02</v>
      </c>
      <c r="K39" s="22"/>
      <c r="L39" s="22"/>
      <c r="M39" s="22"/>
      <c r="N39" s="22"/>
      <c r="O39" s="22"/>
      <c r="P39" s="22"/>
    </row>
    <row r="40" spans="1:16" ht="39" customHeight="1">
      <c r="A40" s="22"/>
      <c r="B40" s="35"/>
      <c r="C40" s="1145" t="s">
        <v>525</v>
      </c>
      <c r="D40" s="1146"/>
      <c r="E40" s="1147"/>
      <c r="F40" s="36" t="s">
        <v>474</v>
      </c>
      <c r="G40" s="37" t="s">
        <v>474</v>
      </c>
      <c r="H40" s="37">
        <v>0</v>
      </c>
      <c r="I40" s="37">
        <v>0</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857</v>
      </c>
      <c r="L45" s="60">
        <v>843</v>
      </c>
      <c r="M45" s="60">
        <v>788</v>
      </c>
      <c r="N45" s="60">
        <v>726</v>
      </c>
      <c r="O45" s="61">
        <v>714</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64</v>
      </c>
      <c r="L48" s="64">
        <v>44</v>
      </c>
      <c r="M48" s="64">
        <v>91</v>
      </c>
      <c r="N48" s="64">
        <v>96</v>
      </c>
      <c r="O48" s="65">
        <v>103</v>
      </c>
      <c r="P48" s="48"/>
      <c r="Q48" s="48"/>
      <c r="R48" s="48"/>
      <c r="S48" s="48"/>
      <c r="T48" s="48"/>
      <c r="U48" s="48"/>
    </row>
    <row r="49" spans="1:21" ht="30.75" customHeight="1">
      <c r="A49" s="48"/>
      <c r="B49" s="1163"/>
      <c r="C49" s="1164"/>
      <c r="D49" s="62"/>
      <c r="E49" s="1155" t="s">
        <v>16</v>
      </c>
      <c r="F49" s="1155"/>
      <c r="G49" s="1155"/>
      <c r="H49" s="1155"/>
      <c r="I49" s="1155"/>
      <c r="J49" s="1156"/>
      <c r="K49" s="63">
        <v>81</v>
      </c>
      <c r="L49" s="64">
        <v>60</v>
      </c>
      <c r="M49" s="64">
        <v>40</v>
      </c>
      <c r="N49" s="64">
        <v>40</v>
      </c>
      <c r="O49" s="65">
        <v>39</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628</v>
      </c>
      <c r="L52" s="64">
        <v>625</v>
      </c>
      <c r="M52" s="64">
        <v>593</v>
      </c>
      <c r="N52" s="64">
        <v>586</v>
      </c>
      <c r="O52" s="65">
        <v>597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374</v>
      </c>
      <c r="L53" s="69">
        <v>322</v>
      </c>
      <c r="M53" s="69">
        <v>326</v>
      </c>
      <c r="N53" s="69">
        <v>276</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6645</v>
      </c>
      <c r="J41" s="83">
        <v>6509</v>
      </c>
      <c r="K41" s="83">
        <v>6631</v>
      </c>
      <c r="L41" s="83">
        <v>6722</v>
      </c>
      <c r="M41" s="84">
        <v>6885</v>
      </c>
    </row>
    <row r="42" spans="2:13" ht="27.75" customHeight="1">
      <c r="B42" s="1171"/>
      <c r="C42" s="1172"/>
      <c r="D42" s="85"/>
      <c r="E42" s="1177" t="s">
        <v>26</v>
      </c>
      <c r="F42" s="1177"/>
      <c r="G42" s="1177"/>
      <c r="H42" s="1178"/>
      <c r="I42" s="86" t="s">
        <v>474</v>
      </c>
      <c r="J42" s="87" t="s">
        <v>474</v>
      </c>
      <c r="K42" s="87" t="s">
        <v>474</v>
      </c>
      <c r="L42" s="87" t="s">
        <v>474</v>
      </c>
      <c r="M42" s="88" t="s">
        <v>474</v>
      </c>
    </row>
    <row r="43" spans="2:13" ht="27.75" customHeight="1">
      <c r="B43" s="1171"/>
      <c r="C43" s="1172"/>
      <c r="D43" s="85"/>
      <c r="E43" s="1177" t="s">
        <v>27</v>
      </c>
      <c r="F43" s="1177"/>
      <c r="G43" s="1177"/>
      <c r="H43" s="1178"/>
      <c r="I43" s="86">
        <v>844</v>
      </c>
      <c r="J43" s="87">
        <v>689</v>
      </c>
      <c r="K43" s="87">
        <v>646</v>
      </c>
      <c r="L43" s="87">
        <v>739</v>
      </c>
      <c r="M43" s="88">
        <v>996</v>
      </c>
    </row>
    <row r="44" spans="2:13" ht="27.75" customHeight="1">
      <c r="B44" s="1171"/>
      <c r="C44" s="1172"/>
      <c r="D44" s="85"/>
      <c r="E44" s="1177" t="s">
        <v>28</v>
      </c>
      <c r="F44" s="1177"/>
      <c r="G44" s="1177"/>
      <c r="H44" s="1178"/>
      <c r="I44" s="86">
        <v>123</v>
      </c>
      <c r="J44" s="87">
        <v>99</v>
      </c>
      <c r="K44" s="87">
        <v>152</v>
      </c>
      <c r="L44" s="87">
        <v>189</v>
      </c>
      <c r="M44" s="88">
        <v>208</v>
      </c>
    </row>
    <row r="45" spans="2:13" ht="27.75" customHeight="1">
      <c r="B45" s="1171"/>
      <c r="C45" s="1172"/>
      <c r="D45" s="85"/>
      <c r="E45" s="1177" t="s">
        <v>29</v>
      </c>
      <c r="F45" s="1177"/>
      <c r="G45" s="1177"/>
      <c r="H45" s="1178"/>
      <c r="I45" s="86">
        <v>1050</v>
      </c>
      <c r="J45" s="87">
        <v>939</v>
      </c>
      <c r="K45" s="87">
        <v>986</v>
      </c>
      <c r="L45" s="87">
        <v>969</v>
      </c>
      <c r="M45" s="88">
        <v>1027</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v>0</v>
      </c>
    </row>
    <row r="49" spans="2:13" ht="27.75" customHeight="1">
      <c r="B49" s="1179" t="s">
        <v>33</v>
      </c>
      <c r="C49" s="1180"/>
      <c r="D49" s="89"/>
      <c r="E49" s="1177" t="s">
        <v>34</v>
      </c>
      <c r="F49" s="1177"/>
      <c r="G49" s="1177"/>
      <c r="H49" s="1178"/>
      <c r="I49" s="86">
        <v>1935</v>
      </c>
      <c r="J49" s="87">
        <v>1967</v>
      </c>
      <c r="K49" s="87">
        <v>2082</v>
      </c>
      <c r="L49" s="87">
        <v>2362</v>
      </c>
      <c r="M49" s="88">
        <v>2739</v>
      </c>
    </row>
    <row r="50" spans="2:13" ht="27.75" customHeight="1">
      <c r="B50" s="1171"/>
      <c r="C50" s="1172"/>
      <c r="D50" s="85"/>
      <c r="E50" s="1177" t="s">
        <v>35</v>
      </c>
      <c r="F50" s="1177"/>
      <c r="G50" s="1177"/>
      <c r="H50" s="1178"/>
      <c r="I50" s="86">
        <v>637</v>
      </c>
      <c r="J50" s="87">
        <v>659</v>
      </c>
      <c r="K50" s="87">
        <v>679</v>
      </c>
      <c r="L50" s="87">
        <v>731</v>
      </c>
      <c r="M50" s="88">
        <v>883</v>
      </c>
    </row>
    <row r="51" spans="2:13" ht="27.75" customHeight="1">
      <c r="B51" s="1173"/>
      <c r="C51" s="1174"/>
      <c r="D51" s="85"/>
      <c r="E51" s="1177" t="s">
        <v>36</v>
      </c>
      <c r="F51" s="1177"/>
      <c r="G51" s="1177"/>
      <c r="H51" s="1178"/>
      <c r="I51" s="86">
        <v>4980</v>
      </c>
      <c r="J51" s="87">
        <v>5131</v>
      </c>
      <c r="K51" s="87">
        <v>5185</v>
      </c>
      <c r="L51" s="87">
        <v>5191</v>
      </c>
      <c r="M51" s="88">
        <v>5149</v>
      </c>
    </row>
    <row r="52" spans="2:13" ht="27.75" customHeight="1" thickBot="1">
      <c r="B52" s="1181" t="s">
        <v>37</v>
      </c>
      <c r="C52" s="1182"/>
      <c r="D52" s="90"/>
      <c r="E52" s="1183" t="s">
        <v>38</v>
      </c>
      <c r="F52" s="1183"/>
      <c r="G52" s="1183"/>
      <c r="H52" s="1184"/>
      <c r="I52" s="91">
        <v>1110</v>
      </c>
      <c r="J52" s="92">
        <v>479</v>
      </c>
      <c r="K52" s="92">
        <v>469</v>
      </c>
      <c r="L52" s="92">
        <v>335</v>
      </c>
      <c r="M52" s="93">
        <v>345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231280</v>
      </c>
      <c r="E3" s="116"/>
      <c r="F3" s="117">
        <v>121932</v>
      </c>
      <c r="G3" s="118"/>
      <c r="H3" s="119"/>
    </row>
    <row r="4" spans="1:8">
      <c r="A4" s="120"/>
      <c r="B4" s="121"/>
      <c r="C4" s="122"/>
      <c r="D4" s="123">
        <v>57728</v>
      </c>
      <c r="E4" s="124"/>
      <c r="F4" s="125">
        <v>68430</v>
      </c>
      <c r="G4" s="126"/>
      <c r="H4" s="127"/>
    </row>
    <row r="5" spans="1:8">
      <c r="A5" s="108" t="s">
        <v>507</v>
      </c>
      <c r="B5" s="113"/>
      <c r="C5" s="114"/>
      <c r="D5" s="115">
        <v>127029</v>
      </c>
      <c r="E5" s="116"/>
      <c r="F5" s="117">
        <v>92021</v>
      </c>
      <c r="G5" s="118"/>
      <c r="H5" s="119"/>
    </row>
    <row r="6" spans="1:8">
      <c r="A6" s="120"/>
      <c r="B6" s="121"/>
      <c r="C6" s="122"/>
      <c r="D6" s="123">
        <v>31129</v>
      </c>
      <c r="E6" s="124"/>
      <c r="F6" s="125">
        <v>52579</v>
      </c>
      <c r="G6" s="126"/>
      <c r="H6" s="127"/>
    </row>
    <row r="7" spans="1:8">
      <c r="A7" s="108" t="s">
        <v>508</v>
      </c>
      <c r="B7" s="113"/>
      <c r="C7" s="114"/>
      <c r="D7" s="115">
        <v>130999</v>
      </c>
      <c r="E7" s="116"/>
      <c r="F7" s="117">
        <v>94828</v>
      </c>
      <c r="G7" s="118"/>
      <c r="H7" s="119"/>
    </row>
    <row r="8" spans="1:8">
      <c r="A8" s="120"/>
      <c r="B8" s="121"/>
      <c r="C8" s="122"/>
      <c r="D8" s="123">
        <v>28688</v>
      </c>
      <c r="E8" s="124"/>
      <c r="F8" s="125">
        <v>55133</v>
      </c>
      <c r="G8" s="126"/>
      <c r="H8" s="127"/>
    </row>
    <row r="9" spans="1:8">
      <c r="A9" s="108" t="s">
        <v>509</v>
      </c>
      <c r="B9" s="113"/>
      <c r="C9" s="114"/>
      <c r="D9" s="115">
        <v>146651</v>
      </c>
      <c r="E9" s="116"/>
      <c r="F9" s="117">
        <v>119674</v>
      </c>
      <c r="G9" s="118"/>
      <c r="H9" s="119"/>
    </row>
    <row r="10" spans="1:8">
      <c r="A10" s="120"/>
      <c r="B10" s="121"/>
      <c r="C10" s="122"/>
      <c r="D10" s="123">
        <v>43304</v>
      </c>
      <c r="E10" s="124"/>
      <c r="F10" s="125">
        <v>57803</v>
      </c>
      <c r="G10" s="126"/>
      <c r="H10" s="127"/>
    </row>
    <row r="11" spans="1:8">
      <c r="A11" s="108" t="s">
        <v>510</v>
      </c>
      <c r="B11" s="113"/>
      <c r="C11" s="114"/>
      <c r="D11" s="115">
        <v>196969</v>
      </c>
      <c r="E11" s="116"/>
      <c r="F11" s="117">
        <v>119685</v>
      </c>
      <c r="G11" s="118"/>
      <c r="H11" s="119"/>
    </row>
    <row r="12" spans="1:8">
      <c r="A12" s="120"/>
      <c r="B12" s="121"/>
      <c r="C12" s="128"/>
      <c r="D12" s="123">
        <v>40164</v>
      </c>
      <c r="E12" s="124"/>
      <c r="F12" s="125">
        <v>68464</v>
      </c>
      <c r="G12" s="126"/>
      <c r="H12" s="127"/>
    </row>
    <row r="13" spans="1:8">
      <c r="A13" s="108"/>
      <c r="B13" s="113"/>
      <c r="C13" s="129"/>
      <c r="D13" s="130">
        <v>166586</v>
      </c>
      <c r="E13" s="131"/>
      <c r="F13" s="132">
        <v>109628</v>
      </c>
      <c r="G13" s="133"/>
      <c r="H13" s="119"/>
    </row>
    <row r="14" spans="1:8">
      <c r="A14" s="120"/>
      <c r="B14" s="121"/>
      <c r="C14" s="122"/>
      <c r="D14" s="123">
        <v>40203</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2.86</v>
      </c>
      <c r="C19" s="134">
        <f>ROUND(VALUE(SUBSTITUTE(実質収支比率等に係る経年分析!G$48,"▲","-")),2)</f>
        <v>2.0499999999999998</v>
      </c>
      <c r="D19" s="134">
        <f>ROUND(VALUE(SUBSTITUTE(実質収支比率等に係る経年分析!H$48,"▲","-")),2)</f>
        <v>2.83</v>
      </c>
      <c r="E19" s="134">
        <f>ROUND(VALUE(SUBSTITUTE(実質収支比率等に係る経年分析!I$48,"▲","-")),2)</f>
        <v>4.0199999999999996</v>
      </c>
      <c r="F19" s="134">
        <f>ROUND(VALUE(SUBSTITUTE(実質収支比率等に係る経年分析!J$48,"▲","-")),2)</f>
        <v>3.56</v>
      </c>
    </row>
    <row r="20" spans="1:11">
      <c r="A20" s="134" t="s">
        <v>43</v>
      </c>
      <c r="B20" s="134">
        <f>ROUND(VALUE(SUBSTITUTE(実質収支比率等に係る経年分析!F$47,"▲","-")),2)</f>
        <v>29.33</v>
      </c>
      <c r="C20" s="134">
        <f>ROUND(VALUE(SUBSTITUTE(実質収支比率等に係る経年分析!G$47,"▲","-")),2)</f>
        <v>28.9</v>
      </c>
      <c r="D20" s="134">
        <f>ROUND(VALUE(SUBSTITUTE(実質収支比率等に係る経年分析!H$47,"▲","-")),2)</f>
        <v>33.5</v>
      </c>
      <c r="E20" s="134">
        <f>ROUND(VALUE(SUBSTITUTE(実質収支比率等に係る経年分析!I$47,"▲","-")),2)</f>
        <v>43.32</v>
      </c>
      <c r="F20" s="134">
        <f>ROUND(VALUE(SUBSTITUTE(実質収支比率等に係る経年分析!J$47,"▲","-")),2)</f>
        <v>53.07</v>
      </c>
    </row>
    <row r="21" spans="1:11">
      <c r="A21" s="134" t="s">
        <v>44</v>
      </c>
      <c r="B21" s="134">
        <f>IF(ISNUMBER(VALUE(SUBSTITUTE(実質収支比率等に係る経年分析!F$49,"▲","-"))),ROUND(VALUE(SUBSTITUTE(実質収支比率等に係る経年分析!F$49,"▲","-")),2),NA())</f>
        <v>11.59</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4.87</v>
      </c>
      <c r="E21" s="134">
        <f>IF(ISNUMBER(VALUE(SUBSTITUTE(実質収支比率等に係る経年分析!I$49,"▲","-"))),ROUND(VALUE(SUBSTITUTE(実質収支比率等に係る経年分析!I$49,"▲","-")),2),NA())</f>
        <v>11.22</v>
      </c>
      <c r="F21" s="134">
        <f>IF(ISNUMBER(VALUE(SUBSTITUTE(実質収支比率等に係る経年分析!J$49,"▲","-"))),ROUND(VALUE(SUBSTITUTE(実質収支比率等に係る経年分析!J$49,"▲","-")),2),NA())</f>
        <v>8.7799999999999994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デジタル放送事業特別会計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生活排水処理事業特別会計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0.28999999999999998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628</v>
      </c>
      <c r="E42" s="136"/>
      <c r="F42" s="136"/>
      <c r="G42" s="136">
        <f>'実質公債費比率（分子）の構造'!L$52</f>
        <v>625</v>
      </c>
      <c r="H42" s="136"/>
      <c r="I42" s="136"/>
      <c r="J42" s="136">
        <f>'実質公債費比率（分子）の構造'!M$52</f>
        <v>593</v>
      </c>
      <c r="K42" s="136"/>
      <c r="L42" s="136"/>
      <c r="M42" s="136">
        <f>'実質公債費比率（分子）の構造'!N$52</f>
        <v>586</v>
      </c>
      <c r="N42" s="136"/>
      <c r="O42" s="136"/>
      <c r="P42" s="136">
        <f>'実質公債費比率（分子）の構造'!O$52</f>
        <v>597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81</v>
      </c>
      <c r="C45" s="136"/>
      <c r="D45" s="136"/>
      <c r="E45" s="136">
        <f>'実質公債費比率（分子）の構造'!L$49</f>
        <v>60</v>
      </c>
      <c r="F45" s="136"/>
      <c r="G45" s="136"/>
      <c r="H45" s="136">
        <f>'実質公債費比率（分子）の構造'!M$49</f>
        <v>40</v>
      </c>
      <c r="I45" s="136"/>
      <c r="J45" s="136"/>
      <c r="K45" s="136">
        <f>'実質公債費比率（分子）の構造'!N$49</f>
        <v>40</v>
      </c>
      <c r="L45" s="136"/>
      <c r="M45" s="136"/>
      <c r="N45" s="136">
        <f>'実質公債費比率（分子）の構造'!O$49</f>
        <v>39</v>
      </c>
      <c r="O45" s="136"/>
      <c r="P45" s="136"/>
    </row>
    <row r="46" spans="1:16">
      <c r="A46" s="136" t="s">
        <v>55</v>
      </c>
      <c r="B46" s="136">
        <f>'実質公債費比率（分子）の構造'!K$48</f>
        <v>64</v>
      </c>
      <c r="C46" s="136"/>
      <c r="D46" s="136"/>
      <c r="E46" s="136">
        <f>'実質公債費比率（分子）の構造'!L$48</f>
        <v>44</v>
      </c>
      <c r="F46" s="136"/>
      <c r="G46" s="136"/>
      <c r="H46" s="136">
        <f>'実質公債費比率（分子）の構造'!M$48</f>
        <v>91</v>
      </c>
      <c r="I46" s="136"/>
      <c r="J46" s="136"/>
      <c r="K46" s="136">
        <f>'実質公債費比率（分子）の構造'!N$48</f>
        <v>96</v>
      </c>
      <c r="L46" s="136"/>
      <c r="M46" s="136"/>
      <c r="N46" s="136">
        <f>'実質公債費比率（分子）の構造'!O$48</f>
        <v>103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857</v>
      </c>
      <c r="C49" s="136"/>
      <c r="D49" s="136"/>
      <c r="E49" s="136">
        <f>'実質公債費比率（分子）の構造'!L$45</f>
        <v>843</v>
      </c>
      <c r="F49" s="136"/>
      <c r="G49" s="136"/>
      <c r="H49" s="136">
        <f>'実質公債費比率（分子）の構造'!M$45</f>
        <v>788</v>
      </c>
      <c r="I49" s="136"/>
      <c r="J49" s="136"/>
      <c r="K49" s="136">
        <f>'実質公債費比率（分子）の構造'!N$45</f>
        <v>726</v>
      </c>
      <c r="L49" s="136"/>
      <c r="M49" s="136"/>
      <c r="N49" s="136">
        <f>'実質公債費比率（分子）の構造'!O$45</f>
        <v>714</v>
      </c>
      <c r="O49" s="136"/>
      <c r="P49" s="136"/>
    </row>
    <row r="50" spans="1:16">
      <c r="A50" s="136" t="s">
        <v>58</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322</v>
      </c>
      <c r="G50" s="136" t="e">
        <f>NA()</f>
        <v>#N/A</v>
      </c>
      <c r="H50" s="136" t="e">
        <f>NA()</f>
        <v>#N/A</v>
      </c>
      <c r="I50" s="136">
        <f>IF(ISNUMBER('実質公債費比率（分子）の構造'!M$53),'実質公債費比率（分子）の構造'!M$53,NA())</f>
        <v>326</v>
      </c>
      <c r="J50" s="136" t="e">
        <f>NA()</f>
        <v>#N/A</v>
      </c>
      <c r="K50" s="136" t="e">
        <f>NA()</f>
        <v>#N/A</v>
      </c>
      <c r="L50" s="136">
        <f>IF(ISNUMBER('実質公債費比率（分子）の構造'!N$53),'実質公債費比率（分子）の構造'!N$53,NA())</f>
        <v>276</v>
      </c>
      <c r="M50" s="136" t="e">
        <f>NA()</f>
        <v>#N/A</v>
      </c>
      <c r="N50" s="136" t="e">
        <f>NA()</f>
        <v>#N/A</v>
      </c>
      <c r="O50" s="136">
        <f>IF(ISNUMBER('実質公債費比率（分子）の構造'!O$53),'実質公債費比率（分子）の構造'!O$53,NA())</f>
        <v>259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4980</v>
      </c>
      <c r="E56" s="135"/>
      <c r="F56" s="135"/>
      <c r="G56" s="135">
        <f>'将来負担比率（分子）の構造'!J$51</f>
        <v>5131</v>
      </c>
      <c r="H56" s="135"/>
      <c r="I56" s="135"/>
      <c r="J56" s="135">
        <f>'将来負担比率（分子）の構造'!K$51</f>
        <v>5185</v>
      </c>
      <c r="K56" s="135"/>
      <c r="L56" s="135"/>
      <c r="M56" s="135">
        <f>'将来負担比率（分子）の構造'!L$51</f>
        <v>5191</v>
      </c>
      <c r="N56" s="135"/>
      <c r="O56" s="135"/>
      <c r="P56" s="135">
        <f>'将来負担比率（分子）の構造'!M$51</f>
        <v>5149</v>
      </c>
    </row>
    <row r="57" spans="1:16">
      <c r="A57" s="135" t="s">
        <v>35</v>
      </c>
      <c r="B57" s="135"/>
      <c r="C57" s="135"/>
      <c r="D57" s="135">
        <f>'将来負担比率（分子）の構造'!I$50</f>
        <v>637</v>
      </c>
      <c r="E57" s="135"/>
      <c r="F57" s="135"/>
      <c r="G57" s="135">
        <f>'将来負担比率（分子）の構造'!J$50</f>
        <v>659</v>
      </c>
      <c r="H57" s="135"/>
      <c r="I57" s="135"/>
      <c r="J57" s="135">
        <f>'将来負担比率（分子）の構造'!K$50</f>
        <v>679</v>
      </c>
      <c r="K57" s="135"/>
      <c r="L57" s="135"/>
      <c r="M57" s="135">
        <f>'将来負担比率（分子）の構造'!L$50</f>
        <v>731</v>
      </c>
      <c r="N57" s="135"/>
      <c r="O57" s="135"/>
      <c r="P57" s="135">
        <f>'将来負担比率（分子）の構造'!M$50</f>
        <v>883</v>
      </c>
    </row>
    <row r="58" spans="1:16">
      <c r="A58" s="135" t="s">
        <v>34</v>
      </c>
      <c r="B58" s="135"/>
      <c r="C58" s="135"/>
      <c r="D58" s="135">
        <f>'将来負担比率（分子）の構造'!I$49</f>
        <v>1935</v>
      </c>
      <c r="E58" s="135"/>
      <c r="F58" s="135"/>
      <c r="G58" s="135">
        <f>'将来負担比率（分子）の構造'!J$49</f>
        <v>1967</v>
      </c>
      <c r="H58" s="135"/>
      <c r="I58" s="135"/>
      <c r="J58" s="135">
        <f>'将来負担比率（分子）の構造'!K$49</f>
        <v>2082</v>
      </c>
      <c r="K58" s="135"/>
      <c r="L58" s="135"/>
      <c r="M58" s="135">
        <f>'将来負担比率（分子）の構造'!L$49</f>
        <v>2362</v>
      </c>
      <c r="N58" s="135"/>
      <c r="O58" s="135"/>
      <c r="P58" s="135">
        <f>'将来負担比率（分子）の構造'!M$49</f>
        <v>2739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1050</v>
      </c>
      <c r="C62" s="135"/>
      <c r="D62" s="135"/>
      <c r="E62" s="135">
        <f>'将来負担比率（分子）の構造'!J$45</f>
        <v>939</v>
      </c>
      <c r="F62" s="135"/>
      <c r="G62" s="135"/>
      <c r="H62" s="135">
        <f>'将来負担比率（分子）の構造'!K$45</f>
        <v>986</v>
      </c>
      <c r="I62" s="135"/>
      <c r="J62" s="135"/>
      <c r="K62" s="135">
        <f>'将来負担比率（分子）の構造'!L$45</f>
        <v>969</v>
      </c>
      <c r="L62" s="135"/>
      <c r="M62" s="135"/>
      <c r="N62" s="135">
        <f>'将来負担比率（分子）の構造'!M$45</f>
        <v>1027</v>
      </c>
      <c r="O62" s="135"/>
      <c r="P62" s="135"/>
    </row>
    <row r="63" spans="1:16">
      <c r="A63" s="135" t="s">
        <v>28</v>
      </c>
      <c r="B63" s="135">
        <f>'将来負担比率（分子）の構造'!I$44</f>
        <v>123</v>
      </c>
      <c r="C63" s="135"/>
      <c r="D63" s="135"/>
      <c r="E63" s="135">
        <f>'将来負担比率（分子）の構造'!J$44</f>
        <v>99</v>
      </c>
      <c r="F63" s="135"/>
      <c r="G63" s="135"/>
      <c r="H63" s="135">
        <f>'将来負担比率（分子）の構造'!K$44</f>
        <v>152</v>
      </c>
      <c r="I63" s="135"/>
      <c r="J63" s="135"/>
      <c r="K63" s="135">
        <f>'将来負担比率（分子）の構造'!L$44</f>
        <v>189</v>
      </c>
      <c r="L63" s="135"/>
      <c r="M63" s="135"/>
      <c r="N63" s="135">
        <f>'将来負担比率（分子）の構造'!M$44</f>
        <v>208</v>
      </c>
      <c r="O63" s="135"/>
      <c r="P63" s="135"/>
    </row>
    <row r="64" spans="1:16">
      <c r="A64" s="135" t="s">
        <v>27</v>
      </c>
      <c r="B64" s="135">
        <f>'将来負担比率（分子）の構造'!I$43</f>
        <v>844</v>
      </c>
      <c r="C64" s="135"/>
      <c r="D64" s="135"/>
      <c r="E64" s="135">
        <f>'将来負担比率（分子）の構造'!J$43</f>
        <v>689</v>
      </c>
      <c r="F64" s="135"/>
      <c r="G64" s="135"/>
      <c r="H64" s="135">
        <f>'将来負担比率（分子）の構造'!K$43</f>
        <v>646</v>
      </c>
      <c r="I64" s="135"/>
      <c r="J64" s="135"/>
      <c r="K64" s="135">
        <f>'将来負担比率（分子）の構造'!L$43</f>
        <v>739</v>
      </c>
      <c r="L64" s="135"/>
      <c r="M64" s="135"/>
      <c r="N64" s="135">
        <f>'将来負担比率（分子）の構造'!M$43</f>
        <v>996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6645</v>
      </c>
      <c r="C66" s="135"/>
      <c r="D66" s="135"/>
      <c r="E66" s="135">
        <f>'将来負担比率（分子）の構造'!J$41</f>
        <v>6509</v>
      </c>
      <c r="F66" s="135"/>
      <c r="G66" s="135"/>
      <c r="H66" s="135">
        <f>'将来負担比率（分子）の構造'!K$41</f>
        <v>6631</v>
      </c>
      <c r="I66" s="135"/>
      <c r="J66" s="135"/>
      <c r="K66" s="135">
        <f>'将来負担比率（分子）の構造'!L$41</f>
        <v>6722</v>
      </c>
      <c r="L66" s="135"/>
      <c r="M66" s="135"/>
      <c r="N66" s="135">
        <f>'将来負担比率（分子）の構造'!M$41</f>
        <v>6885</v>
      </c>
      <c r="O66" s="135"/>
      <c r="P66" s="135"/>
    </row>
    <row r="67" spans="1:16">
      <c r="A67" s="135" t="s">
        <v>62</v>
      </c>
      <c r="B67" s="135" t="e">
        <f>NA()</f>
        <v>#N/A</v>
      </c>
      <c r="C67" s="135">
        <f>IF(ISNUMBER('将来負担比率（分子）の構造'!I$52), IF('将来負担比率（分子）の構造'!I$52 &lt; 0, 0, '将来負担比率（分子）の構造'!I$52), NA())</f>
        <v>1110</v>
      </c>
      <c r="D67" s="135" t="e">
        <f>NA()</f>
        <v>#N/A</v>
      </c>
      <c r="E67" s="135" t="e">
        <f>NA()</f>
        <v>#N/A</v>
      </c>
      <c r="F67" s="135">
        <f>IF(ISNUMBER('将来負担比率（分子）の構造'!J$52), IF('将来負担比率（分子）の構造'!J$52 &lt; 0, 0, '将来負担比率（分子）の構造'!J$52), NA())</f>
        <v>479</v>
      </c>
      <c r="G67" s="135" t="e">
        <f>NA()</f>
        <v>#N/A</v>
      </c>
      <c r="H67" s="135" t="e">
        <f>NA()</f>
        <v>#N/A</v>
      </c>
      <c r="I67" s="135">
        <f>IF(ISNUMBER('将来負担比率（分子）の構造'!K$52), IF('将来負担比率（分子）の構造'!K$52 &lt; 0, 0, '将来負担比率（分子）の構造'!K$52), NA())</f>
        <v>469</v>
      </c>
      <c r="J67" s="135" t="e">
        <f>NA()</f>
        <v>#N/A</v>
      </c>
      <c r="K67" s="135" t="e">
        <f>NA()</f>
        <v>#N/A</v>
      </c>
      <c r="L67" s="135">
        <f>IF(ISNUMBER('将来負担比率（分子）の構造'!L$52), IF('将来負担比率（分子）の構造'!L$52 &lt; 0, 0, '将来負担比率（分子）の構造'!L$52), NA())</f>
        <v>335</v>
      </c>
      <c r="M67" s="135" t="e">
        <f>NA()</f>
        <v>#N/A</v>
      </c>
      <c r="N67" s="135" t="e">
        <f>NA()</f>
        <v>#N/A</v>
      </c>
      <c r="O67" s="135">
        <f>IF(ISNUMBER('将来負担比率（分子）の構造'!M$52), IF('将来負担比率（分子）の構造'!M$52 &lt; 0, 0, '将来負担比率（分子）の構造'!M$52), NA())</f>
        <v>345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2016-04-18T04:32:31Z</cp:lastPrinted>
  <dcterms:created xsi:type="dcterms:W3CDTF">2016-02-15T02:29:20Z</dcterms:created>
  <dcterms:modified xsi:type="dcterms:W3CDTF">2016-04-20T06:37:59Z</dcterms:modified>
  <cp:category/>
</cp:coreProperties>
</file>