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AM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alcChain>
</file>

<file path=xl/sharedStrings.xml><?xml version="1.0" encoding="utf-8"?>
<sst xmlns="http://schemas.openxmlformats.org/spreadsheetml/2006/main" count="1010" uniqueCount="554">
  <si>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</si>
  <si>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</si>
  <si>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</si>
  <si>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</si>
  <si>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</si>
  <si>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</si>
  <si>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</si>
  <si>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</si>
  <si>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</si>
  <si>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</si>
  <si>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</si>
  <si>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</si>
  <si>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</si>
  <si>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</si>
  <si>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</si>
  <si>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</si>
  <si>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</si>
  <si>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</si>
  <si>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</si>
  <si>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</si>
  <si>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</si>
  <si>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</si>
  <si>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</si>
  <si>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</si>
  <si>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</si>
  <si>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</si>
  <si>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</si>
  <si>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</si>
  <si>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</si>
  <si>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</si>
  <si>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</si>
  <si>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</si>
  <si>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</si>
  <si>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</si>
  <si>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</si>
  <si>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</si>
  <si>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</si>
  <si>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</si>
  <si>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</si>
  <si>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</si>
  <si>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</si>
  <si>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</si>
  <si>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</si>
  <si>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</si>
  <si>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</si>
  <si>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</si>
  <si>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</si>
  <si>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</si>
  <si>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</si>
  <si>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</si>
  <si>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</si>
  <si>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</si>
  <si>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</si>
  <si>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</si>
  <si>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</si>
  <si>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</si>
  <si>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</si>
  <si>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</si>
  <si>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</si>
  <si>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</si>
  <si>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</si>
  <si>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</si>
  <si>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</si>
  <si>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</si>
  <si>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</si>
  <si>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</si>
  <si>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</si>
  <si>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</si>
  <si>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</si>
  <si>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</si>
  <si>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</si>
  <si>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</si>
  <si>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</si>
  <si>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</si>
  <si>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</si>
  <si>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</si>
  <si>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</si>
  <si>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</si>
  <si>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</si>
  <si>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</si>
  <si>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</si>
  <si>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</si>
  <si>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</si>
  <si>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</si>
  <si>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</si>
  <si>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</si>
  <si>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</si>
  <si>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</si>
  <si>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</si>
  <si>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</si>
  <si>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</si>
  <si>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</si>
  <si>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</si>
  <si>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</si>
  <si>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</si>
  <si>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</si>
  <si>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</si>
  <si>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</si>
  <si>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</si>
  <si>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</si>
  <si>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</si>
  <si>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</si>
  <si>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</si>
  <si>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</si>
  <si>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</si>
  <si>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</si>
  <si>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</si>
  <si>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</si>
  <si>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</si>
  <si>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</si>
  <si>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</si>
  <si>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</si>
  <si>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</si>
  <si>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</si>
  <si>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</si>
  <si>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</si>
  <si>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</si>
  <si>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</si>
  <si>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</si>
  <si>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</si>
  <si>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</si>
  <si>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</si>
  <si>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</si>
  <si>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</si>
  <si>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</si>
  <si>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</si>
  <si>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</si>
  <si>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</si>
  <si>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</si>
  <si>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</si>
  <si>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</si>
  <si>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</si>
  <si>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</si>
  <si>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</si>
  <si>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</si>
  <si>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</si>
  <si>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</si>
  <si>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</si>
  <si>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</si>
  <si>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</si>
  <si>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</si>
  <si>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</si>
  <si>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</si>
  <si>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</si>
  <si>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</si>
  <si>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</si>
  <si>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</si>
  <si>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</si>
  <si>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</si>
  <si>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</si>
  <si>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</si>
  <si>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</si>
  <si>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</si>
  <si>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</si>
  <si>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</si>
  <si>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</si>
  <si>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</si>
  <si>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</si>
  <si>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</si>
  <si>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</si>
  <si>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</si>
  <si>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</si>
  <si>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</si>
  <si>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</si>
  <si>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</si>
  <si>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</si>
  <si>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</si>
  <si>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</si>
  <si>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</si>
  <si>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</si>
  <si>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</si>
  <si>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</si>
  <si>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</si>
  <si>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</si>
  <si>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</si>
  <si>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</si>
  <si>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</si>
  <si>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</si>
  <si>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</si>
  <si>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</si>
  <si>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</si>
  <si>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</si>
  <si>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</si>
  <si>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</si>
  <si>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</si>
  <si>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</si>
  <si>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</si>
  <si>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</si>
  <si>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</si>
  <si>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</si>
  <si>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</si>
  <si>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</si>
  <si>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鹿児島県瀬戸内町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</si>
  <si>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</si>
  <si>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</si>
  <si>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</si>
  <si>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</si>
  <si>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</si>
  <si>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</si>
  <si>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</si>
  <si>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</si>
  <si>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</si>
  <si>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</si>
  <si>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</si>
  <si>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</si>
  <si>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</si>
  <si>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</si>
  <si>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</si>
  <si>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</si>
  <si>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</si>
  <si>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</si>
  <si>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</si>
  <si>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</si>
  <si>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</si>
  <si>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</si>
  <si>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</si>
  <si>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</si>
  <si>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</si>
  <si>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</si>
  <si>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</si>
  <si>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</si>
  <si>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</si>
  <si>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</si>
  <si>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</si>
  <si>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</si>
  <si>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</si>
  <si>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</si>
  <si>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</si>
  <si>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</si>
  <si>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</si>
  <si>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</si>
  <si>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</si>
  <si>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</si>
  <si>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</si>
  <si>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</si>
  <si>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</si>
  <si>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</si>
  <si>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</si>
  <si>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</si>
  <si>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</si>
  <si>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</si>
  <si>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</si>
  <si>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</si>
  <si>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</si>
  <si>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</si>
  <si>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</si>
  <si>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</si>
  <si>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</si>
  <si>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</si>
  <si>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</si>
  <si>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</si>
  <si>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</si>
  <si>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</si>
  <si>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</si>
  <si>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</si>
  <si>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</si>
  <si>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</si>
  <si>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</si>
  <si>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</si>
  <si>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</si>
  <si>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</si>
  <si>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</si>
  <si>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</si>
  <si>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</si>
  <si>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</si>
  <si>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</si>
  <si>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</si>
  <si>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</si>
  <si>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</si>
  <si>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</si>
  <si>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</si>
  <si>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</si>
  <si>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</si>
  <si>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</si>
  <si>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</si>
  <si>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</si>
  <si>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</si>
  <si>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</si>
  <si>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</si>
  <si>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</si>
  <si>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</si>
  <si>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</si>
  <si>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</si>
  <si>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</si>
  <si>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</si>
  <si>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</si>
  <si>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</si>
  <si>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</si>
  <si>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</si>
  <si>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</si>
  <si>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</si>
  <si>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</si>
  <si>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</si>
  <si>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</si>
  <si>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</si>
  <si>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</si>
  <si>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</si>
  <si>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</si>
  <si>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</si>
  <si>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</si>
  <si>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</si>
  <si>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</si>
  <si>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</si>
  <si>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</si>
  <si>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</si>
  <si>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</si>
  <si>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</si>
  <si>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</si>
  <si>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</si>
  <si>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</si>
  <si>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</si>
  <si>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</si>
  <si>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</si>
  <si>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</si>
  <si>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</si>
  <si>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</si>
  <si>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</si>
  <si>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</si>
  <si>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</si>
  <si>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</si>
  <si>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</si>
  <si>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</si>
  <si>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</si>
  <si>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</si>
  <si>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</si>
  <si>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</si>
  <si>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</si>
  <si>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</si>
  <si>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</si>
  <si>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</si>
  <si>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</si>
  <si>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</si>
  <si>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</si>
  <si>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</si>
  <si>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</si>
  <si>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</si>
  <si>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</si>
  <si>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</si>
  <si>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</si>
  <si>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</si>
  <si>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</si>
  <si>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</si>
  <si>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</si>
  <si>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鹿児島県瀬戸内町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</si>
  <si>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</si>
  <si>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</si>
  <si>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</si>
  <si>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</si>
  <si>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</si>
  <si>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</si>
  <si>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</si>
  <si>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</si>
  <si>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</si>
  <si>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</si>
  <si>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</si>
  <si>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</si>
  <si>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</si>
  <si>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</si>
  <si>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</si>
  <si>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</si>
  <si>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</si>
  <si>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</si>
  <si>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</si>
  <si>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</si>
  <si>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瀬戸内町巡回診療施設特別会計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</si>
  <si>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</si>
  <si>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</si>
  <si>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</si>
  <si>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</si>
  <si>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</si>
  <si>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</si>
  <si>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</si>
  <si>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</si>
  <si>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</si>
  <si>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</si>
  <si>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</si>
  <si>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</si>
  <si>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</si>
  <si>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</si>
  <si>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瀬戸内町国民健康保険（直営診療勘定）特別会計</t>
    <phoneticPr fontId="5"/>
  </si>
  <si>
    <t>瀬戸内町介護保険特別会計</t>
    <phoneticPr fontId="5"/>
  </si>
  <si>
    <t>瀬戸内町後期高齢者医療事業特別会計</t>
    <phoneticPr fontId="5"/>
  </si>
  <si>
    <t>瀬戸内町水道事業会計</t>
    <phoneticPr fontId="5"/>
  </si>
  <si>
    <t>法適用企業</t>
    <phoneticPr fontId="5"/>
  </si>
  <si>
    <t>瀬戸内町簡易水道事業特別会計</t>
    <phoneticPr fontId="5"/>
  </si>
  <si>
    <t>法非適用企業</t>
    <phoneticPr fontId="5"/>
  </si>
  <si>
    <t>瀬戸内町船舶交通事業特別会計</t>
    <phoneticPr fontId="5"/>
  </si>
  <si>
    <t>瀬戸内町古仁屋港上屋事業特別会計</t>
    <phoneticPr fontId="5"/>
  </si>
  <si>
    <t>瀬戸内町屠畜場事業特別会計</t>
    <phoneticPr fontId="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</si>
  <si>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</si>
  <si>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</si>
  <si>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</si>
  <si>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</si>
  <si>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</si>
  <si>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</si>
  <si>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</si>
  <si>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</si>
  <si>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</si>
  <si>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</si>
  <si>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</si>
  <si>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</si>
  <si>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</si>
  <si>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</si>
  <si>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</si>
  <si>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</si>
  <si>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</si>
  <si>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</si>
  <si>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</si>
  <si>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</si>
  <si>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</si>
  <si>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</si>
  <si>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</si>
  <si>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</si>
  <si>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</si>
  <si>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</si>
  <si>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</si>
  <si>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</si>
  <si>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</si>
  <si>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</si>
  <si>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</si>
  <si>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</si>
  <si>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</si>
  <si>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</si>
  <si>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</si>
  <si>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</si>
  <si>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</si>
  <si>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</si>
  <si>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</si>
  <si>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</si>
  <si>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</si>
  <si>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</si>
  <si>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</si>
  <si>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</si>
  <si>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</si>
  <si>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</si>
  <si>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</si>
  <si>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</si>
  <si>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</si>
  <si>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</si>
  <si>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</si>
  <si>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</si>
  <si>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</si>
  <si>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</si>
  <si>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瀬戸内町水道事業会計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</si>
  <si>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</si>
  <si>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</si>
  <si>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</si>
  <si>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</si>
  <si>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</si>
  <si>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</si>
  <si>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</si>
  <si>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</si>
  <si>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</si>
  <si>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</si>
  <si>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</si>
  <si>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</si>
  <si>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</si>
  <si>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</si>
  <si>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</si>
  <si>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</si>
  <si>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</si>
  <si>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</si>
  <si>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</si>
  <si>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</si>
  <si>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</si>
  <si>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</si>
  <si>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</si>
  <si>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</si>
  <si>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</si>
  <si>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</si>
  <si>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</si>
  <si>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</si>
  <si>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</si>
  <si>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</si>
  <si>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</si>
  <si>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</si>
  <si>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</si>
  <si>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</si>
  <si>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</si>
  <si>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</si>
  <si>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</si>
  <si>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</si>
  <si>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</si>
  <si>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</si>
  <si>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</si>
  <si>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</si>
  <si>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</si>
  <si>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</si>
  <si>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</si>
  <si>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</si>
  <si>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</si>
  <si>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</si>
  <si>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</si>
  <si>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</si>
  <si>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</si>
  <si>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</si>
  <si>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</si>
  <si>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</si>
  <si>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</si>
  <si>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</si>
  <si>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</si>
  <si>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</si>
  <si>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</si>
  <si>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</si>
  <si>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</si>
  <si>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</si>
  <si>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</si>
  <si>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</si>
  <si>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</si>
  <si>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</si>
  <si>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</si>
  <si>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</si>
  <si>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</si>
  <si>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</si>
  <si>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</si>
  <si>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</si>
  <si>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</si>
  <si>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</si>
  <si>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</si>
  <si>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</si>
  <si>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</si>
  <si>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</si>
  <si>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</si>
  <si>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</si>
  <si>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</si>
  <si>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一般会計</t>
  </si>
  <si>
    <t>瀬戸内町水道事業会計</t>
  </si>
  <si>
    <t>瀬戸内町介護保険特別会計</t>
  </si>
  <si>
    <t>瀬戸内町国民健康保険（事業勘定）特別会計</t>
  </si>
  <si>
    <t>▲ 8.37</t>
  </si>
  <si>
    <t>▲ 5.17</t>
  </si>
  <si>
    <t>▲ 2.02</t>
  </si>
  <si>
    <t>瀬戸内町船舶交通事業特別会計</t>
  </si>
  <si>
    <t>瀬戸内町簡易水道事業特別会計</t>
  </si>
  <si>
    <t>▲ 0.13</t>
  </si>
  <si>
    <t>瀬戸内町巡回診療施設特別会計</t>
  </si>
  <si>
    <t>▲ 1.40</t>
  </si>
  <si>
    <t>▲ 0.45</t>
  </si>
  <si>
    <t>瀬戸内町国民健康保険（直営診療勘定）特別会計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</si>
  <si>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</si>
  <si>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</si>
  <si>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</si>
  <si>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</si>
  <si>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</si>
  <si>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</si>
  <si>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</si>
  <si>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</si>
  <si>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</si>
  <si>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</si>
  <si>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</si>
  <si>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</si>
  <si>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奄美海運</t>
    <rPh sb="0" eb="2">
      <t>アマミ</t>
    </rPh>
    <rPh sb="2" eb="4">
      <t>カイウン</t>
    </rPh>
    <phoneticPr fontId="2"/>
  </si>
  <si>
    <t>加計呂麻バス</t>
    <rPh sb="0" eb="4">
      <t>カケロマ</t>
    </rPh>
    <phoneticPr fontId="2"/>
  </si>
  <si>
    <t>瀬戸内タクシー</t>
    <rPh sb="0" eb="3">
      <t>セトウチ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</si>
</sst>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151288</c:v>
                </c:pt>
                <c:pt idx="1">
                  <c:v>146801</c:v>
                </c:pt>
                <c:pt idx="2">
                  <c:v>133852</c:v>
                </c:pt>
                <c:pt idx="3">
                  <c:v>178314</c:v>
                </c:pt>
                <c:pt idx="4">
                  <c:v>194829</c:v>
                </c:pt>
              </c:numCache>
            </c:numRef>
          </c:val>
          <c:smooth val="0"/>
        </c:ser>
        <c:dLbls>
          <c:showLegendKey val="0"/>
          <c:showVal val="0"/>
          <c:showCatName val="0"/>
          <c:showSerName val="0"/>
          <c:showPercent val="0"/>
          <c:showBubbleSize val="0"/>
        </c:dLbls>
        <c:marker val="1"/>
        <c:smooth val="0"/>
        <c:axId val="100404224"/>
        <c:axId val="100435072"/>
      </c:lineChart>
      <c:catAx>
        <c:axId val="10040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35072"/>
        <c:crosses val="autoZero"/>
        <c:auto val="1"/>
        <c:lblAlgn val="ctr"/>
        <c:lblOffset val="100"/>
        <c:tickLblSkip val="1"/>
        <c:tickMarkSkip val="1"/>
        <c:noMultiLvlLbl val="0"/>
      </c:catAx>
      <c:valAx>
        <c:axId val="1004350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0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8.18</c:v>
                </c:pt>
                <c:pt idx="1">
                  <c:v>9.74</c:v>
                </c:pt>
                <c:pt idx="2">
                  <c:v>7.39</c:v>
                </c:pt>
                <c:pt idx="3">
                  <c:v>12.83</c:v>
                </c:pt>
                <c:pt idx="4">
                  <c:v>11.07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5.62</c:v>
                </c:pt>
                <c:pt idx="1">
                  <c:v>6.81</c:v>
                </c:pt>
                <c:pt idx="2">
                  <c:v>8.5299999999999994</c:v>
                </c:pt>
                <c:pt idx="3">
                  <c:v>13.75</c:v>
                </c:pt>
                <c:pt idx="4">
                  <c:v>16.91</c:v>
                </c:pt>
              </c:numCache>
            </c:numRef>
          </c:val>
        </c:ser>
        <c:dLbls>
          <c:showLegendKey val="0"/>
          <c:showVal val="0"/>
          <c:showCatName val="0"/>
          <c:showSerName val="0"/>
          <c:showPercent val="0"/>
          <c:showBubbleSize val="0"/>
        </c:dLbls>
        <c:gapWidth val="250"/>
        <c:overlap val="100"/>
        <c:axId val="92942720"/>
        <c:axId val="9294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3.23</c:v>
                </c:pt>
                <c:pt idx="1">
                  <c:v>2.46</c:v>
                </c:pt>
                <c:pt idx="2">
                  <c:v>-0.86</c:v>
                </c:pt>
                <c:pt idx="3">
                  <c:v>10.37</c:v>
                </c:pt>
                <c:pt idx="4">
                  <c:v>0.81</c:v>
                </c:pt>
              </c:numCache>
            </c:numRef>
          </c:val>
          <c:smooth val="0"/>
        </c:ser>
        <c:dLbls>
          <c:showLegendKey val="0"/>
          <c:showVal val="0"/>
          <c:showCatName val="0"/>
          <c:showSerName val="0"/>
          <c:showPercent val="0"/>
          <c:showBubbleSize val="0"/>
        </c:dLbls>
        <c:marker val="1"/>
        <c:smooth val="0"/>
        <c:axId val="92942720"/>
        <c:axId val="92944640"/>
      </c:lineChart>
      <c:catAx>
        <c:axId val="929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944640"/>
        <c:crosses val="autoZero"/>
        <c:auto val="1"/>
        <c:lblAlgn val="ctr"/>
        <c:lblOffset val="100"/>
        <c:tickLblSkip val="1"/>
        <c:tickMarkSkip val="1"/>
        <c:noMultiLvlLbl val="0"/>
      </c:catAx>
      <c:valAx>
        <c:axId val="929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0.08</c:v>
                </c:pt>
                <c:pt idx="4">
                  <c:v>#N/A</c:v>
                </c:pt>
                <c:pt idx="5">
                  <c:v>0.11</c:v>
                </c:pt>
                <c:pt idx="6">
                  <c:v>#N/A</c:v>
                </c:pt>
                <c:pt idx="7">
                  <c:v>0.09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瀬戸内町国民健康保険（直営診療勘定）特別会計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0.1</c:v>
                </c:pt>
                <c:pt idx="4">
                  <c:v>#N/A</c:v>
                </c:pt>
                <c:pt idx="5">
                  <c:v>7.0000000000000007E-2</c:v>
                </c:pt>
                <c:pt idx="6">
                  <c:v>#N/A</c:v>
                </c:pt>
                <c:pt idx="7">
                  <c:v>0.08</c:v>
                </c:pt>
                <c:pt idx="8">
                  <c:v>#N/A</c:v>
                </c:pt>
                <c:pt idx="9">
                  <c:v>0.09</c:v>
                </c:pt>
              </c:numCache>
            </c:numRef>
          </c:val>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1.4</c:v>
                </c:pt>
                <c:pt idx="1">
                  <c:v>#N/A</c:v>
                </c:pt>
                <c:pt idx="2">
                  <c:v>0.45</c:v>
                </c:pt>
                <c:pt idx="3">
                  <c:v>#N/A</c:v>
                </c:pt>
                <c:pt idx="4">
                  <c:v>#N/A</c:v>
                </c:pt>
                <c:pt idx="5">
                  <c:v>0.08</c:v>
                </c:pt>
                <c:pt idx="6">
                  <c:v>#N/A</c:v>
                </c:pt>
                <c:pt idx="7">
                  <c:v>0.36</c:v>
                </c:pt>
                <c:pt idx="8">
                  <c:v>#N/A</c:v>
                </c:pt>
                <c:pt idx="9">
                  <c:v>0.27</c:v>
                </c:pt>
              </c:numCache>
            </c:numRef>
          </c:val>
        </c:ser>
        <c:ser>
          <c:idx val="4"/>
          <c:order val="4"/>
          <c:tx>
            <c:strRef>
              <c:f>データシート!$A$31</c:f>
              <c:strCache>
                <c:ptCount val="1"/>
                <c:pt idx="0">
                  <c:v>瀬戸内町簡易水道事業特別会計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0.13</c:v>
                </c:pt>
                <c:pt idx="1">
                  <c:v>#N/A</c:v>
                </c:pt>
                <c:pt idx="2">
                  <c:v>#N/A</c:v>
                </c:pt>
                <c:pt idx="3">
                  <c:v>0.11</c:v>
                </c:pt>
                <c:pt idx="4">
                  <c:v>#N/A</c:v>
                </c:pt>
                <c:pt idx="5">
                  <c:v>0.13</c:v>
                </c:pt>
                <c:pt idx="6">
                  <c:v>#N/A</c:v>
                </c:pt>
                <c:pt idx="7">
                  <c:v>0.26</c:v>
                </c:pt>
                <c:pt idx="8">
                  <c:v>#N/A</c:v>
                </c:pt>
                <c:pt idx="9">
                  <c:v>0.28999999999999998</c:v>
                </c:pt>
              </c:numCache>
            </c:numRef>
          </c:val>
        </c:ser>
        <c:ser>
          <c:idx val="5"/>
          <c:order val="5"/>
          <c:tx>
            <c:strRef>
              <c:f>データシート!$A$32</c:f>
              <c:strCache>
                <c:ptCount val="1"/>
                <c:pt idx="0">
                  <c:v>瀬戸内町船舶交通事業特別会計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0.2</c:v>
                </c:pt>
                <c:pt idx="6">
                  <c:v>#N/A</c:v>
                </c:pt>
                <c:pt idx="7">
                  <c:v>0.23</c:v>
                </c:pt>
                <c:pt idx="8">
                  <c:v>#N/A</c:v>
                </c:pt>
                <c:pt idx="9">
                  <c:v>0.4</c:v>
                </c:pt>
              </c:numCache>
            </c:numRef>
          </c:val>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8.3699999999999992</c:v>
                </c:pt>
                <c:pt idx="1">
                  <c:v>#N/A</c:v>
                </c:pt>
                <c:pt idx="2">
                  <c:v>5.17</c:v>
                </c:pt>
                <c:pt idx="3">
                  <c:v>#N/A</c:v>
                </c:pt>
                <c:pt idx="4">
                  <c:v>2.02</c:v>
                </c:pt>
                <c:pt idx="5">
                  <c:v>#N/A</c:v>
                </c:pt>
                <c:pt idx="6">
                  <c:v>#N/A</c:v>
                </c:pt>
                <c:pt idx="7">
                  <c:v>0.2</c:v>
                </c:pt>
                <c:pt idx="8">
                  <c:v>#N/A</c:v>
                </c:pt>
                <c:pt idx="9">
                  <c:v>0.4</c:v>
                </c:pt>
              </c:numCache>
            </c:numRef>
          </c:val>
        </c:ser>
        <c:ser>
          <c:idx val="7"/>
          <c:order val="7"/>
          <c:tx>
            <c:strRef>
              <c:f>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0.64</c:v>
                </c:pt>
                <c:pt idx="2">
                  <c:v>#N/A</c:v>
                </c:pt>
                <c:pt idx="3">
                  <c:v>0.59</c:v>
                </c:pt>
                <c:pt idx="4">
                  <c:v>#N/A</c:v>
                </c:pt>
                <c:pt idx="5">
                  <c:v>0.84</c:v>
                </c:pt>
                <c:pt idx="6">
                  <c:v>#N/A</c:v>
                </c:pt>
                <c:pt idx="7">
                  <c:v>0.78</c:v>
                </c:pt>
                <c:pt idx="8">
                  <c:v>#N/A</c:v>
                </c:pt>
                <c:pt idx="9">
                  <c:v>0.92</c:v>
                </c:pt>
              </c:numCache>
            </c:numRef>
          </c:val>
        </c:ser>
        <c:ser>
          <c:idx val="8"/>
          <c:order val="8"/>
          <c:tx>
            <c:strRef>
              <c:f>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2.25</c:v>
                </c:pt>
                <c:pt idx="4">
                  <c:v>#N/A</c:v>
                </c:pt>
                <c:pt idx="5">
                  <c:v>2.72</c:v>
                </c:pt>
                <c:pt idx="6">
                  <c:v>#N/A</c:v>
                </c:pt>
                <c:pt idx="7">
                  <c:v>3.18</c:v>
                </c:pt>
                <c:pt idx="8">
                  <c:v>#N/A</c:v>
                </c:pt>
                <c:pt idx="9">
                  <c:v>3.63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9.57</c:v>
                </c:pt>
                <c:pt idx="2">
                  <c:v>#N/A</c:v>
                </c:pt>
                <c:pt idx="3">
                  <c:v>10.199999999999999</c:v>
                </c:pt>
                <c:pt idx="4">
                  <c:v>#N/A</c:v>
                </c:pt>
                <c:pt idx="5">
                  <c:v>7.3</c:v>
                </c:pt>
                <c:pt idx="6">
                  <c:v>#N/A</c:v>
                </c:pt>
                <c:pt idx="7">
                  <c:v>12.46</c:v>
                </c:pt>
                <c:pt idx="8">
                  <c:v>#N/A</c:v>
                </c:pt>
                <c:pt idx="9">
                  <c:v>10.79</c:v>
                </c:pt>
              </c:numCache>
            </c:numRef>
          </c:val>
        </c:ser>
        <c:dLbls>
          <c:showLegendKey val="0"/>
          <c:showVal val="0"/>
          <c:showCatName val="0"/>
          <c:showSerName val="0"/>
          <c:showPercent val="0"/>
          <c:showBubbleSize val="0"/>
        </c:dLbls>
        <c:gapWidth val="150"/>
        <c:overlap val="100"/>
        <c:axId val="102736256"/>
        <c:axId val="102737792"/>
      </c:barChart>
      <c:catAx>
        <c:axId val="1027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37792"/>
        <c:crosses val="autoZero"/>
        <c:auto val="1"/>
        <c:lblAlgn val="ctr"/>
        <c:lblOffset val="100"/>
        <c:tickLblSkip val="1"/>
        <c:tickMarkSkip val="1"/>
        <c:noMultiLvlLbl val="0"/>
      </c:catAx>
      <c:valAx>
        <c:axId val="10273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3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1146</c:v>
                </c:pt>
                <c:pt idx="5">
                  <c:v>1079</c:v>
                </c:pt>
                <c:pt idx="8">
                  <c:v>1080</c:v>
                </c:pt>
                <c:pt idx="11">
                  <c:v>1027</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5</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7</c:v>
                </c:pt>
                <c:pt idx="6">
                  <c:v>7</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c:v>
                </c:pt>
                <c:pt idx="3">
                  <c:v>75</c:v>
                </c:pt>
                <c:pt idx="6">
                  <c:v>62</c:v>
                </c:pt>
                <c:pt idx="9">
                  <c:v>53</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1670</c:v>
                </c:pt>
                <c:pt idx="3">
                  <c:v>1577</c:v>
                </c:pt>
                <c:pt idx="6">
                  <c:v>1488</c:v>
                </c:pt>
                <c:pt idx="9">
                  <c:v>1402</c:v>
                </c:pt>
                <c:pt idx="12">
                  <c:v>1348</c:v>
                </c:pt>
              </c:numCache>
            </c:numRef>
          </c:val>
        </c:ser>
        <c:dLbls>
          <c:showLegendKey val="0"/>
          <c:showVal val="0"/>
          <c:showCatName val="0"/>
          <c:showSerName val="0"/>
          <c:showPercent val="0"/>
          <c:showBubbleSize val="0"/>
        </c:dLbls>
        <c:gapWidth val="100"/>
        <c:overlap val="100"/>
        <c:axId val="110480768"/>
        <c:axId val="11083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606</c:v>
                </c:pt>
                <c:pt idx="2">
                  <c:v>#N/A</c:v>
                </c:pt>
                <c:pt idx="3">
                  <c:v>#N/A</c:v>
                </c:pt>
                <c:pt idx="4">
                  <c:v>586</c:v>
                </c:pt>
                <c:pt idx="5">
                  <c:v>#N/A</c:v>
                </c:pt>
                <c:pt idx="6">
                  <c:v>#N/A</c:v>
                </c:pt>
                <c:pt idx="7">
                  <c:v>483</c:v>
                </c:pt>
                <c:pt idx="8">
                  <c:v>#N/A</c:v>
                </c:pt>
                <c:pt idx="9">
                  <c:v>#N/A</c:v>
                </c:pt>
                <c:pt idx="10">
                  <c:v>442</c:v>
                </c:pt>
                <c:pt idx="11">
                  <c:v>#N/A</c:v>
                </c:pt>
                <c:pt idx="12">
                  <c:v>#N/A</c:v>
                </c:pt>
                <c:pt idx="13">
                  <c:v>446</c:v>
                </c:pt>
                <c:pt idx="14">
                  <c:v>#N/A</c:v>
                </c:pt>
              </c:numCache>
            </c:numRef>
          </c:val>
          <c:smooth val="0"/>
        </c:ser>
        <c:dLbls>
          <c:showLegendKey val="0"/>
          <c:showVal val="0"/>
          <c:showCatName val="0"/>
          <c:showSerName val="0"/>
          <c:showPercent val="0"/>
          <c:showBubbleSize val="0"/>
        </c:dLbls>
        <c:marker val="1"/>
        <c:smooth val="0"/>
        <c:axId val="110480768"/>
        <c:axId val="110835200"/>
      </c:lineChart>
      <c:catAx>
        <c:axId val="1104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35200"/>
        <c:crosses val="autoZero"/>
        <c:auto val="1"/>
        <c:lblAlgn val="ctr"/>
        <c:lblOffset val="100"/>
        <c:tickLblSkip val="1"/>
        <c:tickMarkSkip val="1"/>
        <c:noMultiLvlLbl val="0"/>
      </c:catAx>
      <c:valAx>
        <c:axId val="11083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8209</c:v>
                </c:pt>
                <c:pt idx="5">
                  <c:v>8085</c:v>
                </c:pt>
                <c:pt idx="8">
                  <c:v>8122</c:v>
                </c:pt>
                <c:pt idx="11">
                  <c:v>8358</c:v>
                </c:pt>
                <c:pt idx="14">
                  <c:v>8316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466</c:v>
                </c:pt>
                <c:pt idx="5">
                  <c:v>479</c:v>
                </c:pt>
                <c:pt idx="8">
                  <c:v>502</c:v>
                </c:pt>
                <c:pt idx="11">
                  <c:v>526</c:v>
                </c:pt>
                <c:pt idx="14">
                  <c:v>519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605</c:v>
                </c:pt>
                <c:pt idx="5">
                  <c:v>647</c:v>
                </c:pt>
                <c:pt idx="8">
                  <c:v>729</c:v>
                </c:pt>
                <c:pt idx="11">
                  <c:v>1146</c:v>
                </c:pt>
                <c:pt idx="14">
                  <c:v>1503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161</c:v>
                </c:pt>
                <c:pt idx="3">
                  <c:v>173</c:v>
                </c:pt>
                <c:pt idx="6">
                  <c:v>163</c:v>
                </c:pt>
                <c:pt idx="9">
                  <c:v>195</c:v>
                </c:pt>
                <c:pt idx="12">
                  <c:v>222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1828</c:v>
                </c:pt>
                <c:pt idx="3">
                  <c:v>1817</c:v>
                </c:pt>
                <c:pt idx="6">
                  <c:v>1776</c:v>
                </c:pt>
                <c:pt idx="9">
                  <c:v>1619</c:v>
                </c:pt>
                <c:pt idx="12">
                  <c:v>1328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c:v>
                </c:pt>
                <c:pt idx="3">
                  <c:v>27</c:v>
                </c:pt>
                <c:pt idx="6">
                  <c:v>20</c:v>
                </c:pt>
                <c:pt idx="9">
                  <c:v>10</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812</c:v>
                </c:pt>
                <c:pt idx="3">
                  <c:v>912</c:v>
                </c:pt>
                <c:pt idx="6">
                  <c:v>901</c:v>
                </c:pt>
                <c:pt idx="9">
                  <c:v>893</c:v>
                </c:pt>
                <c:pt idx="12">
                  <c:v>829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c:v>
                </c:pt>
                <c:pt idx="3">
                  <c:v>55</c:v>
                </c:pt>
                <c:pt idx="6">
                  <c:v>50</c:v>
                </c:pt>
                <c:pt idx="9">
                  <c:v>45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11407</c:v>
                </c:pt>
                <c:pt idx="3">
                  <c:v>11044</c:v>
                </c:pt>
                <c:pt idx="6">
                  <c:v>11164</c:v>
                </c:pt>
                <c:pt idx="9">
                  <c:v>11326</c:v>
                </c:pt>
                <c:pt idx="12">
                  <c:v>11193</c:v>
                </c:pt>
              </c:numCache>
            </c:numRef>
          </c:val>
        </c:ser>
        <c:dLbls>
          <c:showLegendKey val="0"/>
          <c:showVal val="0"/>
          <c:showCatName val="0"/>
          <c:showSerName val="0"/>
          <c:showPercent val="0"/>
          <c:showBubbleSize val="0"/>
        </c:dLbls>
        <c:gapWidth val="100"/>
        <c:overlap val="100"/>
        <c:axId val="102843136"/>
        <c:axId val="10284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5022</c:v>
                </c:pt>
                <c:pt idx="2">
                  <c:v>#N/A</c:v>
                </c:pt>
                <c:pt idx="3">
                  <c:v>#N/A</c:v>
                </c:pt>
                <c:pt idx="4">
                  <c:v>4819</c:v>
                </c:pt>
                <c:pt idx="5">
                  <c:v>#N/A</c:v>
                </c:pt>
                <c:pt idx="6">
                  <c:v>#N/A</c:v>
                </c:pt>
                <c:pt idx="7">
                  <c:v>4721</c:v>
                </c:pt>
                <c:pt idx="8">
                  <c:v>#N/A</c:v>
                </c:pt>
                <c:pt idx="9">
                  <c:v>#N/A</c:v>
                </c:pt>
                <c:pt idx="10">
                  <c:v>4057</c:v>
                </c:pt>
                <c:pt idx="11">
                  <c:v>#N/A</c:v>
                </c:pt>
                <c:pt idx="12">
                  <c:v>#N/A</c:v>
                </c:pt>
                <c:pt idx="13">
                  <c:v>3237</c:v>
                </c:pt>
                <c:pt idx="14">
                  <c:v>#N/A</c:v>
                </c:pt>
              </c:numCache>
            </c:numRef>
          </c:val>
          <c:smooth val="0"/>
        </c:ser>
        <c:dLbls>
          <c:showLegendKey val="0"/>
          <c:showVal val="0"/>
          <c:showCatName val="0"/>
          <c:showSerName val="0"/>
          <c:showPercent val="0"/>
          <c:showBubbleSize val="0"/>
        </c:dLbls>
        <c:marker val="1"/>
        <c:smooth val="0"/>
        <c:axId val="102843136"/>
        <c:axId val="102845056"/>
      </c:lineChart>
      <c:catAx>
        <c:axId val="1028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845056"/>
        <c:crosses val="autoZero"/>
        <c:auto val="1"/>
        <c:lblAlgn val="ctr"/>
        <c:lblOffset val="100"/>
        <c:tickLblSkip val="1"/>
        <c:tickMarkSkip val="1"/>
        <c:noMultiLvlLbl val="0"/>
      </c:catAx>
      <c:valAx>
        <c:axId val="1028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9,411
9,400
239.63
9,516,995
8,899,008
554,150
5,003,644
11,193,322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外海離島に所在する本町は、さらに属島の有人</a:t>
          </a:r>
          <a:r>
            <a:rPr kumimoji="1" lang="en-US" altLang="ja-JP" sz="1300">
              <a:latin typeface="ＭＳ Ｐゴシック"/>
            </a:rPr>
            <a:t>3</a:t>
          </a:r>
          <a:r>
            <a:rPr kumimoji="1" lang="ja-JP" altLang="en-US" sz="1300">
              <a:latin typeface="ＭＳ Ｐゴシック"/>
            </a:rPr>
            <a:t>島をかかえており、住民への行政サービスには多大な経費を要している、そのために基準財政需要額が類似団体に比べ非常に高くなっている。</a:t>
          </a:r>
        </a:p>
        <a:p>
          <a:r>
            <a:rPr kumimoji="1" lang="ja-JP" altLang="en-US" sz="1300">
              <a:latin typeface="ＭＳ Ｐゴシック"/>
            </a:rPr>
            <a:t>また高齢化率が高いため、税収等の基準財政収入額が少なく、結果、財政力指数は類似団体の中でも最低レベルである。</a:t>
          </a:r>
        </a:p>
        <a:p>
          <a:r>
            <a:rPr kumimoji="1" lang="ja-JP" altLang="en-US" sz="1300">
              <a:latin typeface="ＭＳ Ｐゴシック"/>
            </a:rPr>
            <a:t>今後は滞納徴収強化も含めた収入の確保に努め、事務事業の見直しなどによる経費節減により財政の健全化を図っていく。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132927</xdr:rowOff>
    </xdr:to>
    <xdr:cxnSp macro="">
      <xdr:nvCxnSpPr>
        <xdr:cNvPr id="66" name="直線コネクタ 65"/>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69" name="直線コネクタ 68"/>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2" name="直線コネクタ 71"/>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132927</xdr:rowOff>
    </xdr:to>
    <xdr:cxnSp macro="">
      <xdr:nvCxnSpPr>
        <xdr:cNvPr id="75" name="直線コネクタ 74"/>
        <xdr:cNvCxnSpPr/>
      </xdr:nvCxnSpPr>
      <xdr:spPr>
        <a:xfrm>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5" name="円/楕円 84"/>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6"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7" name="円/楕円 86"/>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8" name="テキスト ボックス 87"/>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89" name="円/楕円 88"/>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0" name="テキスト ボックス 89"/>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1" name="円/楕円 90"/>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2" name="テキスト ボックス 91"/>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3" name="円/楕円 92"/>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4" name="テキスト ボックス 93"/>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人件費や公債費等の経常経費については削減に努めており、改善していたが</a:t>
          </a:r>
          <a:r>
            <a:rPr kumimoji="1" lang="en-US" altLang="ja-JP" sz="1300">
              <a:latin typeface="ＭＳ Ｐゴシック"/>
            </a:rPr>
            <a:t>26</a:t>
          </a:r>
          <a:r>
            <a:rPr kumimoji="1" lang="ja-JP" altLang="en-US" sz="1300">
              <a:latin typeface="ＭＳ Ｐゴシック"/>
            </a:rPr>
            <a:t>年度は前年度に比べ、やや類似団体を上回る結果となっている。</a:t>
          </a:r>
        </a:p>
        <a:p>
          <a:r>
            <a:rPr kumimoji="1" lang="ja-JP" altLang="en-US" sz="1300">
              <a:latin typeface="ＭＳ Ｐゴシック"/>
            </a:rPr>
            <a:t>今後は、機構改革の実施等により、適正な職員定員管理による人件費の抑制に努め、現在の水準から悪化しないよう施策を図っていく。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65</xdr:row>
      <xdr:rowOff>635</xdr:rowOff>
    </xdr:to>
    <xdr:cxnSp macro="">
      <xdr:nvCxnSpPr>
        <xdr:cNvPr id="129" name="直線コネクタ 128"/>
        <xdr:cNvCxnSpPr/>
      </xdr:nvCxnSpPr>
      <xdr:spPr>
        <a:xfrm>
          <a:off x="4114800" y="1101217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59479</xdr:rowOff>
    </xdr:to>
    <xdr:cxnSp macro="">
      <xdr:nvCxnSpPr>
        <xdr:cNvPr id="132" name="直線コネクタ 131"/>
        <xdr:cNvCxnSpPr/>
      </xdr:nvCxnSpPr>
      <xdr:spPr>
        <a:xfrm flipV="1">
          <a:off x="3225800" y="1101217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131869</xdr:rowOff>
    </xdr:to>
    <xdr:cxnSp macro="">
      <xdr:nvCxnSpPr>
        <xdr:cNvPr id="135" name="直線コネクタ 134"/>
        <xdr:cNvCxnSpPr/>
      </xdr:nvCxnSpPr>
      <xdr:spPr>
        <a:xfrm flipV="1">
          <a:off x="2336800" y="1103227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64</xdr:row>
      <xdr:rowOff>131869</xdr:rowOff>
    </xdr:to>
    <xdr:cxnSp macro="">
      <xdr:nvCxnSpPr>
        <xdr:cNvPr id="138" name="直線コネクタ 137"/>
        <xdr:cNvCxnSpPr/>
      </xdr:nvCxnSpPr>
      <xdr:spPr>
        <a:xfrm>
          <a:off x="1447800" y="110805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2" name="テキスト ボックス 141"/>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121285</xdr:rowOff>
    </xdr:from>
    <xdr:to>
      <xdr:col>7</xdr:col>
      <xdr:colOff>203200</xdr:colOff>
      <xdr:row>65</xdr:row>
      <xdr:rowOff>51435</xdr:rowOff>
    </xdr:to>
    <xdr:sp macro="" textlink="">
      <xdr:nvSpPr>
        <xdr:cNvPr id="148" name="円/楕円 147"/>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93362</xdr:rowOff>
    </xdr:from>
    <xdr:ext cx="762000" cy="259045"/>
    <xdr:sp macro="" textlink="">
      <xdr:nvSpPr>
        <xdr:cNvPr id="149"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51" name="テキスト ボックス 150"/>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2" name="円/楕円 151"/>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53" name="テキスト ボックス 152"/>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4" name="円/楕円 153"/>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5" name="テキスト ボックス 154"/>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56938</xdr:rowOff>
    </xdr:from>
    <xdr:to>
      <xdr:col>2</xdr:col>
      <xdr:colOff>127000</xdr:colOff>
      <xdr:row>64</xdr:row>
      <xdr:rowOff>158538</xdr:rowOff>
    </xdr:to>
    <xdr:sp macro="" textlink="">
      <xdr:nvSpPr>
        <xdr:cNvPr id="156" name="円/楕円 155"/>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143315</xdr:rowOff>
    </xdr:from>
    <xdr:ext cx="762000" cy="259045"/>
    <xdr:sp macro="" textlink="">
      <xdr:nvSpPr>
        <xdr:cNvPr id="157" name="テキスト ボックス 156"/>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離島に位置し、広域な行政区域を抱えているため、類似団体に比べて職員数が多く、旅費や車両船舶借上料などの移動に係る物件費も多い。</a:t>
          </a:r>
        </a:p>
        <a:p>
          <a:r>
            <a:rPr kumimoji="1" lang="ja-JP" altLang="en-US" sz="1300">
              <a:latin typeface="ＭＳ Ｐゴシック"/>
            </a:rPr>
            <a:t>人口減少の影響も大きく、人口一人当たりの経費が大きくなっているが、今後は適正な職員定員管理を行い、行政サービスにかかるコスト意識を高め経費節減を図っていく。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141004</xdr:rowOff>
    </xdr:from>
    <xdr:to>
      <xdr:col>7</xdr:col>
      <xdr:colOff>152400</xdr:colOff>
      <xdr:row>82</xdr:row>
      <xdr:rowOff>158872</xdr:rowOff>
    </xdr:to>
    <xdr:cxnSp macro="">
      <xdr:nvCxnSpPr>
        <xdr:cNvPr id="193" name="直線コネクタ 192"/>
        <xdr:cNvCxnSpPr/>
      </xdr:nvCxnSpPr>
      <xdr:spPr>
        <a:xfrm>
          <a:off x="4114800" y="14199904"/>
          <a:ext cx="8382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135311</xdr:rowOff>
    </xdr:from>
    <xdr:to>
      <xdr:col>6</xdr:col>
      <xdr:colOff>0</xdr:colOff>
      <xdr:row>82</xdr:row>
      <xdr:rowOff>141004</xdr:rowOff>
    </xdr:to>
    <xdr:cxnSp macro="">
      <xdr:nvCxnSpPr>
        <xdr:cNvPr id="196" name="直線コネクタ 195"/>
        <xdr:cNvCxnSpPr/>
      </xdr:nvCxnSpPr>
      <xdr:spPr>
        <a:xfrm>
          <a:off x="3225800" y="14194211"/>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135311</xdr:rowOff>
    </xdr:from>
    <xdr:to>
      <xdr:col>4</xdr:col>
      <xdr:colOff>482600</xdr:colOff>
      <xdr:row>82</xdr:row>
      <xdr:rowOff>149163</xdr:rowOff>
    </xdr:to>
    <xdr:cxnSp macro="">
      <xdr:nvCxnSpPr>
        <xdr:cNvPr id="199" name="直線コネクタ 198"/>
        <xdr:cNvCxnSpPr/>
      </xdr:nvCxnSpPr>
      <xdr:spPr>
        <a:xfrm flipV="1">
          <a:off x="2336800" y="14194211"/>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124225</xdr:rowOff>
    </xdr:from>
    <xdr:to>
      <xdr:col>3</xdr:col>
      <xdr:colOff>279400</xdr:colOff>
      <xdr:row>82</xdr:row>
      <xdr:rowOff>149163</xdr:rowOff>
    </xdr:to>
    <xdr:cxnSp macro="">
      <xdr:nvCxnSpPr>
        <xdr:cNvPr id="202" name="直線コネクタ 201"/>
        <xdr:cNvCxnSpPr/>
      </xdr:nvCxnSpPr>
      <xdr:spPr>
        <a:xfrm>
          <a:off x="1447800" y="14183125"/>
          <a:ext cx="889000" cy="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7622</xdr:rowOff>
    </xdr:from>
    <xdr:ext cx="762000" cy="259045"/>
    <xdr:sp macro="" textlink="">
      <xdr:nvSpPr>
        <xdr:cNvPr id="206" name="テキスト ボックス 205"/>
        <xdr:cNvSpPr txBox="1"/>
      </xdr:nvSpPr>
      <xdr:spPr>
        <a:xfrm>
          <a:off x="1066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108072</xdr:rowOff>
    </xdr:from>
    <xdr:to>
      <xdr:col>7</xdr:col>
      <xdr:colOff>203200</xdr:colOff>
      <xdr:row>83</xdr:row>
      <xdr:rowOff>38222</xdr:rowOff>
    </xdr:to>
    <xdr:sp macro="" textlink="">
      <xdr:nvSpPr>
        <xdr:cNvPr id="212" name="円/楕円 211"/>
        <xdr:cNvSpPr/>
      </xdr:nvSpPr>
      <xdr:spPr>
        <a:xfrm>
          <a:off x="4902200" y="141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80149</xdr:rowOff>
    </xdr:from>
    <xdr:ext cx="762000" cy="259045"/>
    <xdr:sp macro="" textlink="">
      <xdr:nvSpPr>
        <xdr:cNvPr id="213" name="人件費・物件費等の状況該当値テキスト"/>
        <xdr:cNvSpPr txBox="1"/>
      </xdr:nvSpPr>
      <xdr:spPr>
        <a:xfrm>
          <a:off x="5041900" y="141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275,334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90204</xdr:rowOff>
    </xdr:from>
    <xdr:to>
      <xdr:col>6</xdr:col>
      <xdr:colOff>50800</xdr:colOff>
      <xdr:row>83</xdr:row>
      <xdr:rowOff>20354</xdr:rowOff>
    </xdr:to>
    <xdr:sp macro="" textlink="">
      <xdr:nvSpPr>
        <xdr:cNvPr id="214" name="円/楕円 213"/>
        <xdr:cNvSpPr/>
      </xdr:nvSpPr>
      <xdr:spPr>
        <a:xfrm>
          <a:off x="4064000" y="14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5131</xdr:rowOff>
    </xdr:from>
    <xdr:ext cx="736600" cy="259045"/>
    <xdr:sp macro="" textlink="">
      <xdr:nvSpPr>
        <xdr:cNvPr id="215" name="テキスト ボックス 214"/>
        <xdr:cNvSpPr txBox="1"/>
      </xdr:nvSpPr>
      <xdr:spPr>
        <a:xfrm>
          <a:off x="3733800" y="1423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84511</xdr:rowOff>
    </xdr:from>
    <xdr:to>
      <xdr:col>4</xdr:col>
      <xdr:colOff>533400</xdr:colOff>
      <xdr:row>83</xdr:row>
      <xdr:rowOff>14661</xdr:rowOff>
    </xdr:to>
    <xdr:sp macro="" textlink="">
      <xdr:nvSpPr>
        <xdr:cNvPr id="216" name="円/楕円 215"/>
        <xdr:cNvSpPr/>
      </xdr:nvSpPr>
      <xdr:spPr>
        <a:xfrm>
          <a:off x="3175000" y="141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170888</xdr:rowOff>
    </xdr:from>
    <xdr:ext cx="762000" cy="259045"/>
    <xdr:sp macro="" textlink="">
      <xdr:nvSpPr>
        <xdr:cNvPr id="217" name="テキスト ボックス 216"/>
        <xdr:cNvSpPr txBox="1"/>
      </xdr:nvSpPr>
      <xdr:spPr>
        <a:xfrm>
          <a:off x="2844800" y="142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98363</xdr:rowOff>
    </xdr:from>
    <xdr:to>
      <xdr:col>3</xdr:col>
      <xdr:colOff>330200</xdr:colOff>
      <xdr:row>83</xdr:row>
      <xdr:rowOff>28513</xdr:rowOff>
    </xdr:to>
    <xdr:sp macro="" textlink="">
      <xdr:nvSpPr>
        <xdr:cNvPr id="218" name="円/楕円 217"/>
        <xdr:cNvSpPr/>
      </xdr:nvSpPr>
      <xdr:spPr>
        <a:xfrm>
          <a:off x="2286000" y="141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13290</xdr:rowOff>
    </xdr:from>
    <xdr:ext cx="762000" cy="259045"/>
    <xdr:sp macro="" textlink="">
      <xdr:nvSpPr>
        <xdr:cNvPr id="219" name="テキスト ボックス 218"/>
        <xdr:cNvSpPr txBox="1"/>
      </xdr:nvSpPr>
      <xdr:spPr>
        <a:xfrm>
          <a:off x="1955800" y="1424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73425</xdr:rowOff>
    </xdr:from>
    <xdr:to>
      <xdr:col>2</xdr:col>
      <xdr:colOff>127000</xdr:colOff>
      <xdr:row>83</xdr:row>
      <xdr:rowOff>3575</xdr:rowOff>
    </xdr:to>
    <xdr:sp macro="" textlink="">
      <xdr:nvSpPr>
        <xdr:cNvPr id="220" name="円/楕円 219"/>
        <xdr:cNvSpPr/>
      </xdr:nvSpPr>
      <xdr:spPr>
        <a:xfrm>
          <a:off x="1397000" y="141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159802</xdr:rowOff>
    </xdr:from>
    <xdr:ext cx="762000" cy="259045"/>
    <xdr:sp macro="" textlink="">
      <xdr:nvSpPr>
        <xdr:cNvPr id="221" name="テキスト ボックス 220"/>
        <xdr:cNvSpPr txBox="1"/>
      </xdr:nvSpPr>
      <xdr:spPr>
        <a:xfrm>
          <a:off x="1066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類似団体及び全国市町村平均と比較して低水準にあり、前年度と比べほぼ横ばいである。</a:t>
          </a:r>
        </a:p>
        <a:p>
          <a:r>
            <a:rPr kumimoji="1" lang="ja-JP" altLang="en-US" sz="1300">
              <a:latin typeface="ＭＳ Ｐゴシック"/>
            </a:rPr>
            <a:t>今後も国家公務員を超えることが無いよう、人件費総額や職員数の適正化に努める。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119804</xdr:rowOff>
    </xdr:from>
    <xdr:to>
      <xdr:col>24</xdr:col>
      <xdr:colOff>558800</xdr:colOff>
      <xdr:row>82</xdr:row>
      <xdr:rowOff>143934</xdr:rowOff>
    </xdr:to>
    <xdr:cxnSp macro="">
      <xdr:nvCxnSpPr>
        <xdr:cNvPr id="255" name="直線コネクタ 254"/>
        <xdr:cNvCxnSpPr/>
      </xdr:nvCxnSpPr>
      <xdr:spPr>
        <a:xfrm>
          <a:off x="16179800" y="141787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119804</xdr:rowOff>
    </xdr:from>
    <xdr:to>
      <xdr:col>23</xdr:col>
      <xdr:colOff>406400</xdr:colOff>
      <xdr:row>86</xdr:row>
      <xdr:rowOff>69427</xdr:rowOff>
    </xdr:to>
    <xdr:cxnSp macro="">
      <xdr:nvCxnSpPr>
        <xdr:cNvPr id="258" name="直線コネクタ 257"/>
        <xdr:cNvCxnSpPr/>
      </xdr:nvCxnSpPr>
      <xdr:spPr>
        <a:xfrm flipV="1">
          <a:off x="15290800" y="1417870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125730</xdr:rowOff>
    </xdr:to>
    <xdr:cxnSp macro="">
      <xdr:nvCxnSpPr>
        <xdr:cNvPr id="261" name="直線コネクタ 260"/>
        <xdr:cNvCxnSpPr/>
      </xdr:nvCxnSpPr>
      <xdr:spPr>
        <a:xfrm flipV="1">
          <a:off x="14401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86</xdr:row>
      <xdr:rowOff>125730</xdr:rowOff>
    </xdr:to>
    <xdr:cxnSp macro="">
      <xdr:nvCxnSpPr>
        <xdr:cNvPr id="264" name="直線コネクタ 263"/>
        <xdr:cNvCxnSpPr/>
      </xdr:nvCxnSpPr>
      <xdr:spPr>
        <a:xfrm>
          <a:off x="13512800" y="1427522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8" name="テキスト ボックス 267"/>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4" name="円/楕円 273"/>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5"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69004</xdr:rowOff>
    </xdr:from>
    <xdr:to>
      <xdr:col>23</xdr:col>
      <xdr:colOff>457200</xdr:colOff>
      <xdr:row>82</xdr:row>
      <xdr:rowOff>170604</xdr:rowOff>
    </xdr:to>
    <xdr:sp macro="" textlink="">
      <xdr:nvSpPr>
        <xdr:cNvPr id="276" name="円/楕円 275"/>
        <xdr:cNvSpPr/>
      </xdr:nvSpPr>
      <xdr:spPr>
        <a:xfrm>
          <a:off x="16129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9331</xdr:rowOff>
    </xdr:from>
    <xdr:ext cx="736600" cy="259045"/>
    <xdr:sp macro="" textlink="">
      <xdr:nvSpPr>
        <xdr:cNvPr id="277" name="テキスト ボックス 276"/>
        <xdr:cNvSpPr txBox="1"/>
      </xdr:nvSpPr>
      <xdr:spPr>
        <a:xfrm>
          <a:off x="15798800" y="1389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130404</xdr:rowOff>
    </xdr:from>
    <xdr:ext cx="762000" cy="259045"/>
    <xdr:sp macro="" textlink="">
      <xdr:nvSpPr>
        <xdr:cNvPr id="279" name="テキスト ボックス 278"/>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0" name="円/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81" name="テキスト ボックス 280"/>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165523</xdr:rowOff>
    </xdr:from>
    <xdr:to>
      <xdr:col>19</xdr:col>
      <xdr:colOff>533400</xdr:colOff>
      <xdr:row>83</xdr:row>
      <xdr:rowOff>95673</xdr:rowOff>
    </xdr:to>
    <xdr:sp macro="" textlink="">
      <xdr:nvSpPr>
        <xdr:cNvPr id="282" name="円/楕円 281"/>
        <xdr:cNvSpPr/>
      </xdr:nvSpPr>
      <xdr:spPr>
        <a:xfrm>
          <a:off x="13462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105850</xdr:rowOff>
    </xdr:from>
    <xdr:ext cx="762000" cy="259045"/>
    <xdr:sp macro="" textlink="">
      <xdr:nvSpPr>
        <xdr:cNvPr id="283" name="テキスト ボックス 282"/>
        <xdr:cNvSpPr txBox="1"/>
      </xdr:nvSpPr>
      <xdr:spPr>
        <a:xfrm>
          <a:off x="13131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有人属島や広大な行政区域を抱え、地理的、地形的に行政サービスの多くの負担を職員数で補っている状況である。人口減少の影響もあり、職員数は類似団体に比べ多くなっている。</a:t>
          </a:r>
        </a:p>
        <a:p>
          <a:r>
            <a:rPr kumimoji="1" lang="ja-JP" altLang="en-US" sz="1300">
              <a:latin typeface="ＭＳ Ｐゴシック"/>
            </a:rPr>
            <a:t>今後も機構改革を進めながら職員数の適正管理に努める。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76805</xdr:rowOff>
    </xdr:from>
    <xdr:to>
      <xdr:col>24</xdr:col>
      <xdr:colOff>558800</xdr:colOff>
      <xdr:row>66</xdr:row>
      <xdr:rowOff>76805</xdr:rowOff>
    </xdr:to>
    <xdr:cxnSp macro="">
      <xdr:nvCxnSpPr>
        <xdr:cNvPr id="320" name="直線コネクタ 319"/>
        <xdr:cNvCxnSpPr/>
      </xdr:nvCxnSpPr>
      <xdr:spPr>
        <a:xfrm>
          <a:off x="16179800" y="1139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76805</xdr:rowOff>
    </xdr:from>
    <xdr:to>
      <xdr:col>23</xdr:col>
      <xdr:colOff>406400</xdr:colOff>
      <xdr:row>66</xdr:row>
      <xdr:rowOff>85997</xdr:rowOff>
    </xdr:to>
    <xdr:cxnSp macro="">
      <xdr:nvCxnSpPr>
        <xdr:cNvPr id="323" name="直線コネクタ 322"/>
        <xdr:cNvCxnSpPr/>
      </xdr:nvCxnSpPr>
      <xdr:spPr>
        <a:xfrm flipV="1">
          <a:off x="15290800" y="1139250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48078</xdr:rowOff>
    </xdr:from>
    <xdr:to>
      <xdr:col>22</xdr:col>
      <xdr:colOff>203200</xdr:colOff>
      <xdr:row>66</xdr:row>
      <xdr:rowOff>85997</xdr:rowOff>
    </xdr:to>
    <xdr:cxnSp macro="">
      <xdr:nvCxnSpPr>
        <xdr:cNvPr id="326" name="直線コネクタ 325"/>
        <xdr:cNvCxnSpPr/>
      </xdr:nvCxnSpPr>
      <xdr:spPr>
        <a:xfrm>
          <a:off x="14401800" y="113637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31992</xdr:rowOff>
    </xdr:from>
    <xdr:to>
      <xdr:col>21</xdr:col>
      <xdr:colOff>0</xdr:colOff>
      <xdr:row>66</xdr:row>
      <xdr:rowOff>48078</xdr:rowOff>
    </xdr:to>
    <xdr:cxnSp macro="">
      <xdr:nvCxnSpPr>
        <xdr:cNvPr id="329" name="直線コネクタ 328"/>
        <xdr:cNvCxnSpPr/>
      </xdr:nvCxnSpPr>
      <xdr:spPr>
        <a:xfrm>
          <a:off x="13512800" y="1134769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26005</xdr:rowOff>
    </xdr:from>
    <xdr:to>
      <xdr:col>24</xdr:col>
      <xdr:colOff>609600</xdr:colOff>
      <xdr:row>66</xdr:row>
      <xdr:rowOff>127605</xdr:rowOff>
    </xdr:to>
    <xdr:sp macro="" textlink="">
      <xdr:nvSpPr>
        <xdr:cNvPr id="339" name="円/楕円 338"/>
        <xdr:cNvSpPr/>
      </xdr:nvSpPr>
      <xdr:spPr>
        <a:xfrm>
          <a:off x="169672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169532</xdr:rowOff>
    </xdr:from>
    <xdr:ext cx="762000" cy="259045"/>
    <xdr:sp macro="" textlink="">
      <xdr:nvSpPr>
        <xdr:cNvPr id="340" name="定員管理の状況該当値テキスト"/>
        <xdr:cNvSpPr txBox="1"/>
      </xdr:nvSpPr>
      <xdr:spPr>
        <a:xfrm>
          <a:off x="17106900" y="1131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26005</xdr:rowOff>
    </xdr:from>
    <xdr:to>
      <xdr:col>23</xdr:col>
      <xdr:colOff>457200</xdr:colOff>
      <xdr:row>66</xdr:row>
      <xdr:rowOff>127605</xdr:rowOff>
    </xdr:to>
    <xdr:sp macro="" textlink="">
      <xdr:nvSpPr>
        <xdr:cNvPr id="341" name="円/楕円 340"/>
        <xdr:cNvSpPr/>
      </xdr:nvSpPr>
      <xdr:spPr>
        <a:xfrm>
          <a:off x="16129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112382</xdr:rowOff>
    </xdr:from>
    <xdr:ext cx="736600" cy="259045"/>
    <xdr:sp macro="" textlink="">
      <xdr:nvSpPr>
        <xdr:cNvPr id="342" name="テキスト ボックス 341"/>
        <xdr:cNvSpPr txBox="1"/>
      </xdr:nvSpPr>
      <xdr:spPr>
        <a:xfrm>
          <a:off x="15798800" y="1142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35197</xdr:rowOff>
    </xdr:from>
    <xdr:to>
      <xdr:col>22</xdr:col>
      <xdr:colOff>254000</xdr:colOff>
      <xdr:row>66</xdr:row>
      <xdr:rowOff>136797</xdr:rowOff>
    </xdr:to>
    <xdr:sp macro="" textlink="">
      <xdr:nvSpPr>
        <xdr:cNvPr id="343" name="円/楕円 342"/>
        <xdr:cNvSpPr/>
      </xdr:nvSpPr>
      <xdr:spPr>
        <a:xfrm>
          <a:off x="15240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121574</xdr:rowOff>
    </xdr:from>
    <xdr:ext cx="762000" cy="259045"/>
    <xdr:sp macro="" textlink="">
      <xdr:nvSpPr>
        <xdr:cNvPr id="344" name="テキスト ボックス 343"/>
        <xdr:cNvSpPr txBox="1"/>
      </xdr:nvSpPr>
      <xdr:spPr>
        <a:xfrm>
          <a:off x="14909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168728</xdr:rowOff>
    </xdr:from>
    <xdr:to>
      <xdr:col>21</xdr:col>
      <xdr:colOff>50800</xdr:colOff>
      <xdr:row>66</xdr:row>
      <xdr:rowOff>98878</xdr:rowOff>
    </xdr:to>
    <xdr:sp macro="" textlink="">
      <xdr:nvSpPr>
        <xdr:cNvPr id="345" name="円/楕円 344"/>
        <xdr:cNvSpPr/>
      </xdr:nvSpPr>
      <xdr:spPr>
        <a:xfrm>
          <a:off x="14351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83655</xdr:rowOff>
    </xdr:from>
    <xdr:ext cx="762000" cy="259045"/>
    <xdr:sp macro="" textlink="">
      <xdr:nvSpPr>
        <xdr:cNvPr id="346" name="テキスト ボックス 345"/>
        <xdr:cNvSpPr txBox="1"/>
      </xdr:nvSpPr>
      <xdr:spPr>
        <a:xfrm>
          <a:off x="14020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152642</xdr:rowOff>
    </xdr:from>
    <xdr:to>
      <xdr:col>19</xdr:col>
      <xdr:colOff>533400</xdr:colOff>
      <xdr:row>66</xdr:row>
      <xdr:rowOff>82792</xdr:rowOff>
    </xdr:to>
    <xdr:sp macro="" textlink="">
      <xdr:nvSpPr>
        <xdr:cNvPr id="347" name="円/楕円 346"/>
        <xdr:cNvSpPr/>
      </xdr:nvSpPr>
      <xdr:spPr>
        <a:xfrm>
          <a:off x="13462000" y="112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67569</xdr:rowOff>
    </xdr:from>
    <xdr:ext cx="762000" cy="259045"/>
    <xdr:sp macro="" textlink="">
      <xdr:nvSpPr>
        <xdr:cNvPr id="348" name="テキスト ボックス 347"/>
        <xdr:cNvSpPr txBox="1"/>
      </xdr:nvSpPr>
      <xdr:spPr>
        <a:xfrm>
          <a:off x="13131800" y="1138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では過去、遅れていた社会資本を整備するため、多額の借入金に頼った財政運営を行ってきた。それにより公債費の占める割合が高くなったが、近年、公債費負担適正化計画に定めた、事業費の抑制や繰上償還を実施することで状況は改善されつつある。</a:t>
          </a:r>
        </a:p>
        <a:p>
          <a:r>
            <a:rPr kumimoji="1" lang="ja-JP" altLang="en-US" sz="1300">
              <a:latin typeface="ＭＳ Ｐゴシック"/>
            </a:rPr>
            <a:t>しかし今後予定している大型公共施設の更新に伴う地方債発行額の増加は、公債費比率に大きく影響を及ぼすことは不可避である。</a:t>
          </a:r>
        </a:p>
        <a:p>
          <a:r>
            <a:rPr kumimoji="1" lang="ja-JP" altLang="en-US" sz="1300">
              <a:latin typeface="ＭＳ Ｐゴシック"/>
            </a:rPr>
            <a:t>今後は、更新に備えた基金の積立や、事業の平準化による発行額の抑制で、起債に大きく頼ることのない財政運営に努める。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116417</xdr:rowOff>
    </xdr:to>
    <xdr:cxnSp macro="">
      <xdr:nvCxnSpPr>
        <xdr:cNvPr id="382" name="直線コネクタ 381"/>
        <xdr:cNvCxnSpPr/>
      </xdr:nvCxnSpPr>
      <xdr:spPr>
        <a:xfrm flipV="1">
          <a:off x="16179800" y="70734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41487</xdr:rowOff>
    </xdr:to>
    <xdr:cxnSp macro="">
      <xdr:nvCxnSpPr>
        <xdr:cNvPr id="385" name="直線コネクタ 384"/>
        <xdr:cNvCxnSpPr/>
      </xdr:nvCxnSpPr>
      <xdr:spPr>
        <a:xfrm flipV="1">
          <a:off x="15290800" y="71458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162137</xdr:rowOff>
    </xdr:to>
    <xdr:cxnSp macro="">
      <xdr:nvCxnSpPr>
        <xdr:cNvPr id="388" name="直線コネクタ 387"/>
        <xdr:cNvCxnSpPr/>
      </xdr:nvCxnSpPr>
      <xdr:spPr>
        <a:xfrm flipV="1">
          <a:off x="14401800" y="72423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111337</xdr:rowOff>
    </xdr:to>
    <xdr:cxnSp macro="">
      <xdr:nvCxnSpPr>
        <xdr:cNvPr id="391" name="直線コネクタ 390"/>
        <xdr:cNvCxnSpPr/>
      </xdr:nvCxnSpPr>
      <xdr:spPr>
        <a:xfrm flipV="1">
          <a:off x="13512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1" name="円/楕円 400"/>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136754</xdr:rowOff>
    </xdr:from>
    <xdr:ext cx="762000" cy="259045"/>
    <xdr:sp macro="" textlink="">
      <xdr:nvSpPr>
        <xdr:cNvPr id="402"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5" name="円/楕円 404"/>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6" name="テキスト ボックス 405"/>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7" name="円/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409" name="円/楕円 408"/>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410" name="テキスト ボックス 40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多額の地方債残高に対し、返済に充てることのできる基金等の財源が乏しいため、将来負担比率は類似団体平均より高くなっている。</a:t>
          </a:r>
        </a:p>
        <a:p>
          <a:r>
            <a:rPr kumimoji="1" lang="ja-JP" altLang="en-US" sz="1300">
              <a:latin typeface="ＭＳ Ｐゴシック"/>
            </a:rPr>
            <a:t>基金残高の増加により若干の改善は見られるが、今後予定している大型公共施設の更新に伴う地方債残高の増加は、将来負担比率に大きな影響を及ぼすことになる。</a:t>
          </a:r>
        </a:p>
        <a:p>
          <a:r>
            <a:rPr kumimoji="1" lang="ja-JP" altLang="en-US" sz="1300">
              <a:latin typeface="ＭＳ Ｐゴシック"/>
            </a:rPr>
            <a:t>今後は公共施設等総合管理計画のもと、計画的な更新事業の実施、事業費の平準化、基金の更なる積立等による財源確保に取り組み、将来負担比率の抑制に努める。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101896</xdr:rowOff>
    </xdr:from>
    <xdr:to>
      <xdr:col>24</xdr:col>
      <xdr:colOff>558800</xdr:colOff>
      <xdr:row>18</xdr:row>
      <xdr:rowOff>76031</xdr:rowOff>
    </xdr:to>
    <xdr:cxnSp macro="">
      <xdr:nvCxnSpPr>
        <xdr:cNvPr id="444" name="直線コネクタ 443"/>
        <xdr:cNvCxnSpPr/>
      </xdr:nvCxnSpPr>
      <xdr:spPr>
        <a:xfrm flipV="1">
          <a:off x="16179800" y="3016546"/>
          <a:ext cx="8382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76031</xdr:rowOff>
    </xdr:from>
    <xdr:to>
      <xdr:col>23</xdr:col>
      <xdr:colOff>406400</xdr:colOff>
      <xdr:row>19</xdr:row>
      <xdr:rowOff>26035</xdr:rowOff>
    </xdr:to>
    <xdr:cxnSp macro="">
      <xdr:nvCxnSpPr>
        <xdr:cNvPr id="447" name="直線コネクタ 446"/>
        <xdr:cNvCxnSpPr/>
      </xdr:nvCxnSpPr>
      <xdr:spPr>
        <a:xfrm flipV="1">
          <a:off x="15290800" y="3162131"/>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26035</xdr:rowOff>
    </xdr:from>
    <xdr:to>
      <xdr:col>22</xdr:col>
      <xdr:colOff>203200</xdr:colOff>
      <xdr:row>19</xdr:row>
      <xdr:rowOff>30057</xdr:rowOff>
    </xdr:to>
    <xdr:cxnSp macro="">
      <xdr:nvCxnSpPr>
        <xdr:cNvPr id="450" name="直線コネクタ 449"/>
        <xdr:cNvCxnSpPr/>
      </xdr:nvCxnSpPr>
      <xdr:spPr>
        <a:xfrm flipV="1">
          <a:off x="14401800" y="328358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30057</xdr:rowOff>
    </xdr:from>
    <xdr:to>
      <xdr:col>21</xdr:col>
      <xdr:colOff>0</xdr:colOff>
      <xdr:row>19</xdr:row>
      <xdr:rowOff>59013</xdr:rowOff>
    </xdr:to>
    <xdr:cxnSp macro="">
      <xdr:nvCxnSpPr>
        <xdr:cNvPr id="453" name="直線コネクタ 452"/>
        <xdr:cNvCxnSpPr/>
      </xdr:nvCxnSpPr>
      <xdr:spPr>
        <a:xfrm flipV="1">
          <a:off x="13512800" y="328760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6" name="フローチャート : 判断 455"/>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57" name="テキスト ボックス 456"/>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51096</xdr:rowOff>
    </xdr:from>
    <xdr:to>
      <xdr:col>24</xdr:col>
      <xdr:colOff>609600</xdr:colOff>
      <xdr:row>17</xdr:row>
      <xdr:rowOff>152696</xdr:rowOff>
    </xdr:to>
    <xdr:sp macro="" textlink="">
      <xdr:nvSpPr>
        <xdr:cNvPr id="463" name="円/楕円 462"/>
        <xdr:cNvSpPr/>
      </xdr:nvSpPr>
      <xdr:spPr>
        <a:xfrm>
          <a:off x="16967200" y="2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23173</xdr:rowOff>
    </xdr:from>
    <xdr:ext cx="762000" cy="259045"/>
    <xdr:sp macro="" textlink="">
      <xdr:nvSpPr>
        <xdr:cNvPr id="464" name="将来負担の状況該当値テキスト"/>
        <xdr:cNvSpPr txBox="1"/>
      </xdr:nvSpPr>
      <xdr:spPr>
        <a:xfrm>
          <a:off x="17106900" y="293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25231</xdr:rowOff>
    </xdr:from>
    <xdr:to>
      <xdr:col>23</xdr:col>
      <xdr:colOff>457200</xdr:colOff>
      <xdr:row>18</xdr:row>
      <xdr:rowOff>126831</xdr:rowOff>
    </xdr:to>
    <xdr:sp macro="" textlink="">
      <xdr:nvSpPr>
        <xdr:cNvPr id="465" name="円/楕円 464"/>
        <xdr:cNvSpPr/>
      </xdr:nvSpPr>
      <xdr:spPr>
        <a:xfrm>
          <a:off x="16129000" y="31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111608</xdr:rowOff>
    </xdr:from>
    <xdr:ext cx="736600" cy="259045"/>
    <xdr:sp macro="" textlink="">
      <xdr:nvSpPr>
        <xdr:cNvPr id="466" name="テキスト ボックス 465"/>
        <xdr:cNvSpPr txBox="1"/>
      </xdr:nvSpPr>
      <xdr:spPr>
        <a:xfrm>
          <a:off x="15798800" y="31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146685</xdr:rowOff>
    </xdr:from>
    <xdr:to>
      <xdr:col>22</xdr:col>
      <xdr:colOff>254000</xdr:colOff>
      <xdr:row>19</xdr:row>
      <xdr:rowOff>76835</xdr:rowOff>
    </xdr:to>
    <xdr:sp macro="" textlink="">
      <xdr:nvSpPr>
        <xdr:cNvPr id="467" name="円/楕円 466"/>
        <xdr:cNvSpPr/>
      </xdr:nvSpPr>
      <xdr:spPr>
        <a:xfrm>
          <a:off x="15240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61612</xdr:rowOff>
    </xdr:from>
    <xdr:ext cx="762000" cy="259045"/>
    <xdr:sp macro="" textlink="">
      <xdr:nvSpPr>
        <xdr:cNvPr id="468" name="テキスト ボックス 467"/>
        <xdr:cNvSpPr txBox="1"/>
      </xdr:nvSpPr>
      <xdr:spPr>
        <a:xfrm>
          <a:off x="14909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150707</xdr:rowOff>
    </xdr:from>
    <xdr:to>
      <xdr:col>21</xdr:col>
      <xdr:colOff>50800</xdr:colOff>
      <xdr:row>19</xdr:row>
      <xdr:rowOff>80857</xdr:rowOff>
    </xdr:to>
    <xdr:sp macro="" textlink="">
      <xdr:nvSpPr>
        <xdr:cNvPr id="469" name="円/楕円 468"/>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70" name="テキスト ボックス 469"/>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8213</xdr:rowOff>
    </xdr:from>
    <xdr:to>
      <xdr:col>19</xdr:col>
      <xdr:colOff>533400</xdr:colOff>
      <xdr:row>19</xdr:row>
      <xdr:rowOff>109813</xdr:rowOff>
    </xdr:to>
    <xdr:sp macro="" textlink="">
      <xdr:nvSpPr>
        <xdr:cNvPr id="471" name="円/楕円 470"/>
        <xdr:cNvSpPr/>
      </xdr:nvSpPr>
      <xdr:spPr>
        <a:xfrm>
          <a:off x="13462000" y="32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94590</xdr:rowOff>
    </xdr:from>
    <xdr:ext cx="762000" cy="259045"/>
    <xdr:sp macro="" textlink="">
      <xdr:nvSpPr>
        <xdr:cNvPr id="472" name="テキスト ボックス 471"/>
        <xdr:cNvSpPr txBox="1"/>
      </xdr:nvSpPr>
      <xdr:spPr>
        <a:xfrm>
          <a:off x="13131800" y="33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鹿児島県瀬戸内町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9,411
9,400
239.63
9,516,995
8,899,008
554,150
5,003,644
11,193,322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80.3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徐々にではあるが類似団体平均との差が広がってきている。人件費に準ずる費用</a:t>
          </a:r>
          <a:r>
            <a:rPr kumimoji="1" lang="en-US" altLang="ja-JP" sz="1300">
              <a:latin typeface="ＭＳ Ｐゴシック"/>
            </a:rPr>
            <a:t>(</a:t>
          </a:r>
          <a:r>
            <a:rPr kumimoji="1" lang="ja-JP" altLang="en-US" sz="1300">
              <a:latin typeface="ＭＳ Ｐゴシック"/>
            </a:rPr>
            <a:t>消防組合への人件費分分担金や賃金</a:t>
          </a:r>
          <a:r>
            <a:rPr kumimoji="1" lang="en-US" altLang="ja-JP" sz="1300">
              <a:latin typeface="ＭＳ Ｐゴシック"/>
            </a:rPr>
            <a:t>)</a:t>
          </a:r>
          <a:r>
            <a:rPr kumimoji="1" lang="ja-JP" altLang="en-US" sz="1300">
              <a:latin typeface="ＭＳ Ｐゴシック"/>
            </a:rPr>
            <a:t>を含めると更に高くなる。</a:t>
          </a:r>
        </a:p>
        <a:p>
          <a:r>
            <a:rPr kumimoji="1" lang="ja-JP" altLang="en-US" sz="1300">
              <a:latin typeface="ＭＳ Ｐゴシック"/>
            </a:rPr>
            <a:t>今後は、職員数の適正化を図りながら人件費の抑制に努める。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130810</xdr:rowOff>
    </xdr:from>
    <xdr:to>
      <xdr:col>7</xdr:col>
      <xdr:colOff>15875</xdr:colOff>
      <xdr:row>38</xdr:row>
      <xdr:rowOff>161290</xdr:rowOff>
    </xdr:to>
    <xdr:cxnSp macro="">
      <xdr:nvCxnSpPr>
        <xdr:cNvPr id="63" name="直線コネクタ 62"/>
        <xdr:cNvCxnSpPr/>
      </xdr:nvCxnSpPr>
      <xdr:spPr>
        <a:xfrm>
          <a:off x="3987800" y="6645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130810</xdr:rowOff>
    </xdr:from>
    <xdr:to>
      <xdr:col>5</xdr:col>
      <xdr:colOff>549275</xdr:colOff>
      <xdr:row>38</xdr:row>
      <xdr:rowOff>142240</xdr:rowOff>
    </xdr:to>
    <xdr:cxnSp macro="">
      <xdr:nvCxnSpPr>
        <xdr:cNvPr id="66" name="直線コネクタ 65"/>
        <xdr:cNvCxnSpPr/>
      </xdr:nvCxnSpPr>
      <xdr:spPr>
        <a:xfrm flipV="1">
          <a:off x="3098800" y="6645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38</xdr:row>
      <xdr:rowOff>142240</xdr:rowOff>
    </xdr:to>
    <xdr:cxnSp macro="">
      <xdr:nvCxnSpPr>
        <xdr:cNvPr id="69" name="直線コネクタ 68"/>
        <xdr:cNvCxnSpPr/>
      </xdr:nvCxnSpPr>
      <xdr:spPr>
        <a:xfrm>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104140</xdr:rowOff>
    </xdr:to>
    <xdr:cxnSp macro="">
      <xdr:nvCxnSpPr>
        <xdr:cNvPr id="72" name="直線コネクタ 71"/>
        <xdr:cNvCxnSpPr/>
      </xdr:nvCxnSpPr>
      <xdr:spPr>
        <a:xfrm>
          <a:off x="1320800" y="658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6" name="テキスト ボックス 7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110490</xdr:rowOff>
    </xdr:from>
    <xdr:to>
      <xdr:col>7</xdr:col>
      <xdr:colOff>66675</xdr:colOff>
      <xdr:row>39</xdr:row>
      <xdr:rowOff>40640</xdr:rowOff>
    </xdr:to>
    <xdr:sp macro="" textlink="">
      <xdr:nvSpPr>
        <xdr:cNvPr id="82" name="円/楕円 81"/>
        <xdr:cNvSpPr/>
      </xdr:nvSpPr>
      <xdr:spPr>
        <a:xfrm>
          <a:off x="4775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82567</xdr:rowOff>
    </xdr:from>
    <xdr:ext cx="762000" cy="259045"/>
    <xdr:sp macro="" textlink="">
      <xdr:nvSpPr>
        <xdr:cNvPr id="83" name="人件費該当値テキスト"/>
        <xdr:cNvSpPr txBox="1"/>
      </xdr:nvSpPr>
      <xdr:spPr>
        <a:xfrm>
          <a:off x="49149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80010</xdr:rowOff>
    </xdr:from>
    <xdr:to>
      <xdr:col>5</xdr:col>
      <xdr:colOff>600075</xdr:colOff>
      <xdr:row>39</xdr:row>
      <xdr:rowOff>10160</xdr:rowOff>
    </xdr:to>
    <xdr:sp macro="" textlink="">
      <xdr:nvSpPr>
        <xdr:cNvPr id="84" name="円/楕円 83"/>
        <xdr:cNvSpPr/>
      </xdr:nvSpPr>
      <xdr:spPr>
        <a:xfrm>
          <a:off x="3937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166387</xdr:rowOff>
    </xdr:from>
    <xdr:ext cx="736600" cy="259045"/>
    <xdr:sp macro="" textlink="">
      <xdr:nvSpPr>
        <xdr:cNvPr id="85" name="テキスト ボックス 84"/>
        <xdr:cNvSpPr txBox="1"/>
      </xdr:nvSpPr>
      <xdr:spPr>
        <a:xfrm>
          <a:off x="3606800" y="66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6" name="円/楕円 85"/>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87" name="テキスト ボックス 86"/>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8" name="円/楕円 87"/>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89" name="テキスト ボックス 88"/>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0" name="円/楕円 89"/>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1" name="テキスト ボックス 90"/>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経常一般財源に占める物件費の割合としては前年度に引き続き改善されており、類似団体平均よりも低い比率となっている。</a:t>
          </a:r>
        </a:p>
        <a:p>
          <a:r>
            <a:rPr kumimoji="1" lang="ja-JP" altLang="en-US" sz="1300">
              <a:latin typeface="ＭＳ Ｐゴシック"/>
            </a:rPr>
            <a:t>今後も引き続き、コスト意識を高め、更なる節減に努める。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29845</xdr:rowOff>
    </xdr:from>
    <xdr:to>
      <xdr:col>24</xdr:col>
      <xdr:colOff>31750</xdr:colOff>
      <xdr:row>14</xdr:row>
      <xdr:rowOff>98425</xdr:rowOff>
    </xdr:to>
    <xdr:cxnSp macro="">
      <xdr:nvCxnSpPr>
        <xdr:cNvPr id="120" name="直線コネクタ 119"/>
        <xdr:cNvCxnSpPr/>
      </xdr:nvCxnSpPr>
      <xdr:spPr>
        <a:xfrm>
          <a:off x="15671800" y="24301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29845</xdr:rowOff>
    </xdr:from>
    <xdr:to>
      <xdr:col>22</xdr:col>
      <xdr:colOff>565150</xdr:colOff>
      <xdr:row>14</xdr:row>
      <xdr:rowOff>52705</xdr:rowOff>
    </xdr:to>
    <xdr:cxnSp macro="">
      <xdr:nvCxnSpPr>
        <xdr:cNvPr id="123" name="直線コネクタ 122"/>
        <xdr:cNvCxnSpPr/>
      </xdr:nvCxnSpPr>
      <xdr:spPr>
        <a:xfrm flipV="1">
          <a:off x="14782800" y="2430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52705</xdr:rowOff>
    </xdr:from>
    <xdr:to>
      <xdr:col>21</xdr:col>
      <xdr:colOff>361950</xdr:colOff>
      <xdr:row>15</xdr:row>
      <xdr:rowOff>12700</xdr:rowOff>
    </xdr:to>
    <xdr:cxnSp macro="">
      <xdr:nvCxnSpPr>
        <xdr:cNvPr id="126" name="直線コネクタ 125"/>
        <xdr:cNvCxnSpPr/>
      </xdr:nvCxnSpPr>
      <xdr:spPr>
        <a:xfrm flipV="1">
          <a:off x="13893800" y="2453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161290</xdr:rowOff>
    </xdr:from>
    <xdr:to>
      <xdr:col>20</xdr:col>
      <xdr:colOff>158750</xdr:colOff>
      <xdr:row>15</xdr:row>
      <xdr:rowOff>12700</xdr:rowOff>
    </xdr:to>
    <xdr:cxnSp macro="">
      <xdr:nvCxnSpPr>
        <xdr:cNvPr id="129" name="直線コネクタ 128"/>
        <xdr:cNvCxnSpPr/>
      </xdr:nvCxnSpPr>
      <xdr:spPr>
        <a:xfrm>
          <a:off x="13004800" y="2561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27957</xdr:rowOff>
    </xdr:from>
    <xdr:ext cx="762000" cy="259045"/>
    <xdr:sp macro="" textlink="">
      <xdr:nvSpPr>
        <xdr:cNvPr id="133" name="テキスト ボックス 132"/>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47625</xdr:rowOff>
    </xdr:from>
    <xdr:to>
      <xdr:col>24</xdr:col>
      <xdr:colOff>82550</xdr:colOff>
      <xdr:row>14</xdr:row>
      <xdr:rowOff>149225</xdr:rowOff>
    </xdr:to>
    <xdr:sp macro="" textlink="">
      <xdr:nvSpPr>
        <xdr:cNvPr id="139" name="円/楕円 138"/>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64152</xdr:rowOff>
    </xdr:from>
    <xdr:ext cx="762000" cy="259045"/>
    <xdr:sp macro="" textlink="">
      <xdr:nvSpPr>
        <xdr:cNvPr id="140" name="物件費該当値テキスト"/>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150495</xdr:rowOff>
    </xdr:from>
    <xdr:to>
      <xdr:col>22</xdr:col>
      <xdr:colOff>615950</xdr:colOff>
      <xdr:row>14</xdr:row>
      <xdr:rowOff>80645</xdr:rowOff>
    </xdr:to>
    <xdr:sp macro="" textlink="">
      <xdr:nvSpPr>
        <xdr:cNvPr id="141" name="円/楕円 140"/>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90822</xdr:rowOff>
    </xdr:from>
    <xdr:ext cx="736600" cy="259045"/>
    <xdr:sp macro="" textlink="">
      <xdr:nvSpPr>
        <xdr:cNvPr id="142" name="テキスト ボックス 141"/>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1905</xdr:rowOff>
    </xdr:from>
    <xdr:to>
      <xdr:col>21</xdr:col>
      <xdr:colOff>412750</xdr:colOff>
      <xdr:row>14</xdr:row>
      <xdr:rowOff>103505</xdr:rowOff>
    </xdr:to>
    <xdr:sp macro="" textlink="">
      <xdr:nvSpPr>
        <xdr:cNvPr id="143" name="円/楕円 142"/>
        <xdr:cNvSpPr/>
      </xdr:nvSpPr>
      <xdr:spPr>
        <a:xfrm>
          <a:off x="14732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113682</xdr:rowOff>
    </xdr:from>
    <xdr:ext cx="762000" cy="259045"/>
    <xdr:sp macro="" textlink="">
      <xdr:nvSpPr>
        <xdr:cNvPr id="144" name="テキスト ボックス 143"/>
        <xdr:cNvSpPr txBox="1"/>
      </xdr:nvSpPr>
      <xdr:spPr>
        <a:xfrm>
          <a:off x="14401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45" name="円/楕円 144"/>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48277</xdr:rowOff>
    </xdr:from>
    <xdr:ext cx="762000" cy="259045"/>
    <xdr:sp macro="" textlink="">
      <xdr:nvSpPr>
        <xdr:cNvPr id="146" name="テキスト ボックス 145"/>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47" name="円/楕円 146"/>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48" name="テキスト ボックス 147"/>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ほぼ類似団体平均と同じ比率となっている。高齢化率の高い本町においては、今後増加していくことが予想される。</a:t>
          </a:r>
        </a:p>
        <a:p>
          <a:r>
            <a:rPr kumimoji="1" lang="ja-JP" altLang="en-US" sz="1300">
              <a:latin typeface="ＭＳ Ｐゴシック"/>
            </a:rPr>
            <a:t>今後は町単独でおこなっている各種支給事業の見直しを進めることにより、大幅な上昇とならないよう努める。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1" name="直線コネクタ 180"/>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31750</xdr:rowOff>
    </xdr:to>
    <xdr:cxnSp macro="">
      <xdr:nvCxnSpPr>
        <xdr:cNvPr id="184" name="直線コネクタ 183"/>
        <xdr:cNvCxnSpPr/>
      </xdr:nvCxnSpPr>
      <xdr:spPr>
        <a:xfrm>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12700</xdr:rowOff>
    </xdr:to>
    <xdr:cxnSp macro="">
      <xdr:nvCxnSpPr>
        <xdr:cNvPr id="187" name="直線コネクタ 186"/>
        <xdr:cNvCxnSpPr/>
      </xdr:nvCxnSpPr>
      <xdr:spPr>
        <a:xfrm flipV="1">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90" name="直線コネクタ 189"/>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4" name="テキスト ボックス 19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0" name="円/楕円 199"/>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1"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6" name="円/楕円 205"/>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7" name="テキスト ボックス 206"/>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その他の主なものは繰出金であり、特別会計への赤字補てん繰出が多額になっている。</a:t>
          </a:r>
        </a:p>
        <a:p>
          <a:r>
            <a:rPr kumimoji="1" lang="ja-JP" altLang="en-US" sz="1300">
              <a:latin typeface="ＭＳ Ｐゴシック"/>
            </a:rPr>
            <a:t>今後は、各会計における更なる自助努力を促し、独立採算の原則に立ち返った財政運営を進めることにより、繰出金の縮減に努める。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90424</xdr:rowOff>
    </xdr:to>
    <xdr:cxnSp macro="">
      <xdr:nvCxnSpPr>
        <xdr:cNvPr id="239" name="直線コネクタ 238"/>
        <xdr:cNvCxnSpPr/>
      </xdr:nvCxnSpPr>
      <xdr:spPr>
        <a:xfrm>
          <a:off x="15671800" y="9668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67564</xdr:rowOff>
    </xdr:to>
    <xdr:cxnSp macro="">
      <xdr:nvCxnSpPr>
        <xdr:cNvPr id="242" name="直線コネクタ 241"/>
        <xdr:cNvCxnSpPr/>
      </xdr:nvCxnSpPr>
      <xdr:spPr>
        <a:xfrm>
          <a:off x="14782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44704</xdr:rowOff>
    </xdr:to>
    <xdr:cxnSp macro="">
      <xdr:nvCxnSpPr>
        <xdr:cNvPr id="245" name="直線コネクタ 244"/>
        <xdr:cNvCxnSpPr/>
      </xdr:nvCxnSpPr>
      <xdr:spPr>
        <a:xfrm>
          <a:off x="13893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21844</xdr:rowOff>
    </xdr:to>
    <xdr:cxnSp macro="">
      <xdr:nvCxnSpPr>
        <xdr:cNvPr id="248" name="直線コネクタ 247"/>
        <xdr:cNvCxnSpPr/>
      </xdr:nvCxnSpPr>
      <xdr:spPr>
        <a:xfrm flipV="1">
          <a:off x="13004800" y="9618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0" name="円/楕円 259"/>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1" name="テキスト ボックス 260"/>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2" name="円/楕円 261"/>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63" name="テキスト ボックス 26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4" name="円/楕円 263"/>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65" name="テキスト ボックス 264"/>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66" name="円/楕円 265"/>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67" name="テキスト ボックス 266"/>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補助費等にかかる比率が類似団体に比べ大きく下回っている。標準財政規模に比べ負担金や補助交付金の割合が相対的に低いためである。</a:t>
          </a:r>
        </a:p>
        <a:p>
          <a:r>
            <a:rPr kumimoji="1" lang="ja-JP" altLang="en-US" sz="1300">
              <a:latin typeface="ＭＳ Ｐゴシック"/>
            </a:rPr>
            <a:t>今後も引き続き、補助交付基準の順守により、補助金等の適正な管理を行う。</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115570</xdr:rowOff>
    </xdr:to>
    <xdr:cxnSp macro="">
      <xdr:nvCxnSpPr>
        <xdr:cNvPr id="297" name="直線コネクタ 296"/>
        <xdr:cNvCxnSpPr/>
      </xdr:nvCxnSpPr>
      <xdr:spPr>
        <a:xfrm>
          <a:off x="15671800" y="60523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51562</xdr:rowOff>
    </xdr:to>
    <xdr:cxnSp macro="">
      <xdr:nvCxnSpPr>
        <xdr:cNvPr id="300" name="直線コネクタ 299"/>
        <xdr:cNvCxnSpPr/>
      </xdr:nvCxnSpPr>
      <xdr:spPr>
        <a:xfrm>
          <a:off x="14782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37846</xdr:rowOff>
    </xdr:to>
    <xdr:cxnSp macro="">
      <xdr:nvCxnSpPr>
        <xdr:cNvPr id="303" name="直線コネクタ 302"/>
        <xdr:cNvCxnSpPr/>
      </xdr:nvCxnSpPr>
      <xdr:spPr>
        <a:xfrm>
          <a:off x="13893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06" name="直線コネクタ 305"/>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6" name="円/楕円 31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1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18" name="円/楕円 31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19" name="テキスト ボックス 31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0" name="円/楕円 319"/>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1" name="テキスト ボックス 320"/>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22" name="円/楕円 32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23" name="テキスト ボックス 32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4" name="円/楕円 32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5" name="テキスト ボックス 32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地方債発行額の抑制、借入利率の低下等により、公債費総額は減少傾向にあるが、一般財源に占める公債費の割合は類似団体の中でも高い比率となっている。</a:t>
          </a:r>
        </a:p>
        <a:p>
          <a:r>
            <a:rPr kumimoji="1" lang="ja-JP" altLang="en-US" sz="1300">
              <a:latin typeface="ＭＳ Ｐゴシック"/>
            </a:rPr>
            <a:t>比率を急激に改善することは困難だが、中・長期的に増加しないよう、地方債発行額と基金残高のバランスに考慮しながら公債費を抑制し、財政健全化に努める。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138430</xdr:rowOff>
    </xdr:from>
    <xdr:to>
      <xdr:col>7</xdr:col>
      <xdr:colOff>15875</xdr:colOff>
      <xdr:row>78</xdr:row>
      <xdr:rowOff>153670</xdr:rowOff>
    </xdr:to>
    <xdr:cxnSp macro="">
      <xdr:nvCxnSpPr>
        <xdr:cNvPr id="357" name="直線コネクタ 356"/>
        <xdr:cNvCxnSpPr/>
      </xdr:nvCxnSpPr>
      <xdr:spPr>
        <a:xfrm flipV="1">
          <a:off x="3987800" y="13511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153670</xdr:rowOff>
    </xdr:from>
    <xdr:to>
      <xdr:col>5</xdr:col>
      <xdr:colOff>549275</xdr:colOff>
      <xdr:row>79</xdr:row>
      <xdr:rowOff>27939</xdr:rowOff>
    </xdr:to>
    <xdr:cxnSp macro="">
      <xdr:nvCxnSpPr>
        <xdr:cNvPr id="360" name="直線コネクタ 359"/>
        <xdr:cNvCxnSpPr/>
      </xdr:nvCxnSpPr>
      <xdr:spPr>
        <a:xfrm flipV="1">
          <a:off x="3098800" y="13526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27939</xdr:rowOff>
    </xdr:from>
    <xdr:to>
      <xdr:col>4</xdr:col>
      <xdr:colOff>346075</xdr:colOff>
      <xdr:row>79</xdr:row>
      <xdr:rowOff>77470</xdr:rowOff>
    </xdr:to>
    <xdr:cxnSp macro="">
      <xdr:nvCxnSpPr>
        <xdr:cNvPr id="363" name="直線コネクタ 362"/>
        <xdr:cNvCxnSpPr/>
      </xdr:nvCxnSpPr>
      <xdr:spPr>
        <a:xfrm flipV="1">
          <a:off x="2209800" y="13572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119380</xdr:rowOff>
    </xdr:to>
    <xdr:cxnSp macro="">
      <xdr:nvCxnSpPr>
        <xdr:cNvPr id="366" name="直線コネクタ 365"/>
        <xdr:cNvCxnSpPr/>
      </xdr:nvCxnSpPr>
      <xdr:spPr>
        <a:xfrm flipV="1">
          <a:off x="1320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87630</xdr:rowOff>
    </xdr:from>
    <xdr:to>
      <xdr:col>7</xdr:col>
      <xdr:colOff>66675</xdr:colOff>
      <xdr:row>79</xdr:row>
      <xdr:rowOff>17780</xdr:rowOff>
    </xdr:to>
    <xdr:sp macro="" textlink="">
      <xdr:nvSpPr>
        <xdr:cNvPr id="376" name="円/楕円 375"/>
        <xdr:cNvSpPr/>
      </xdr:nvSpPr>
      <xdr:spPr>
        <a:xfrm>
          <a:off x="4775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59707</xdr:rowOff>
    </xdr:from>
    <xdr:ext cx="762000" cy="259045"/>
    <xdr:sp macro="" textlink="">
      <xdr:nvSpPr>
        <xdr:cNvPr id="377" name="公債費該当値テキスト"/>
        <xdr:cNvSpPr txBox="1"/>
      </xdr:nvSpPr>
      <xdr:spPr>
        <a:xfrm>
          <a:off x="4914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102870</xdr:rowOff>
    </xdr:from>
    <xdr:to>
      <xdr:col>5</xdr:col>
      <xdr:colOff>600075</xdr:colOff>
      <xdr:row>79</xdr:row>
      <xdr:rowOff>33020</xdr:rowOff>
    </xdr:to>
    <xdr:sp macro="" textlink="">
      <xdr:nvSpPr>
        <xdr:cNvPr id="378" name="円/楕円 377"/>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17797</xdr:rowOff>
    </xdr:from>
    <xdr:ext cx="736600" cy="259045"/>
    <xdr:sp macro="" textlink="">
      <xdr:nvSpPr>
        <xdr:cNvPr id="379" name="テキスト ボックス 378"/>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148589</xdr:rowOff>
    </xdr:from>
    <xdr:to>
      <xdr:col>4</xdr:col>
      <xdr:colOff>396875</xdr:colOff>
      <xdr:row>79</xdr:row>
      <xdr:rowOff>78739</xdr:rowOff>
    </xdr:to>
    <xdr:sp macro="" textlink="">
      <xdr:nvSpPr>
        <xdr:cNvPr id="380" name="円/楕円 379"/>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63516</xdr:rowOff>
    </xdr:from>
    <xdr:ext cx="762000" cy="259045"/>
    <xdr:sp macro="" textlink="">
      <xdr:nvSpPr>
        <xdr:cNvPr id="381" name="テキスト ボックス 380"/>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82" name="円/楕円 381"/>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3" name="テキスト ボックス 382"/>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68580</xdr:rowOff>
    </xdr:from>
    <xdr:to>
      <xdr:col>1</xdr:col>
      <xdr:colOff>676275</xdr:colOff>
      <xdr:row>79</xdr:row>
      <xdr:rowOff>170180</xdr:rowOff>
    </xdr:to>
    <xdr:sp macro="" textlink="">
      <xdr:nvSpPr>
        <xdr:cNvPr id="384" name="円/楕円 383"/>
        <xdr:cNvSpPr/>
      </xdr:nvSpPr>
      <xdr:spPr>
        <a:xfrm>
          <a:off x="1270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154957</xdr:rowOff>
    </xdr:from>
    <xdr:ext cx="762000" cy="259045"/>
    <xdr:sp macro="" textlink="">
      <xdr:nvSpPr>
        <xdr:cNvPr id="385" name="テキスト ボックス 384"/>
        <xdr:cNvSpPr txBox="1"/>
      </xdr:nvSpPr>
      <xdr:spPr>
        <a:xfrm>
          <a:off x="939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a:t>
          </a:r>
          <a:r>
            <a:rPr kumimoji="1" lang="en-US" altLang="ja-JP" sz="1300">
              <a:latin typeface="ＭＳ Ｐゴシック"/>
            </a:rPr>
            <a:t>(</a:t>
          </a:r>
          <a:r>
            <a:rPr kumimoji="1" lang="ja-JP" altLang="en-US" sz="1300">
              <a:latin typeface="ＭＳ Ｐゴシック"/>
            </a:rPr>
            <a:t>人件費、物件費、維持補修費、繰出金</a:t>
          </a:r>
          <a:r>
            <a:rPr kumimoji="1" lang="en-US" altLang="ja-JP" sz="1300">
              <a:latin typeface="ＭＳ Ｐゴシック"/>
            </a:rPr>
            <a:t>)</a:t>
          </a:r>
          <a:r>
            <a:rPr kumimoji="1" lang="ja-JP" altLang="en-US" sz="1300">
              <a:latin typeface="ＭＳ Ｐゴシック"/>
            </a:rPr>
            <a:t>の経常一般財源に占める割合は増加したが、類似団体の中では低く、上位にある。</a:t>
          </a:r>
        </a:p>
        <a:p>
          <a:r>
            <a:rPr kumimoji="1" lang="ja-JP" altLang="en-US" sz="1300">
              <a:latin typeface="ＭＳ Ｐゴシック"/>
            </a:rPr>
            <a:t>中でも特別会計への繰出金が高額で、割合が高くなっている。</a:t>
          </a:r>
        </a:p>
        <a:p>
          <a:r>
            <a:rPr kumimoji="1" lang="ja-JP" altLang="en-US" sz="1300">
              <a:latin typeface="ＭＳ Ｐゴシック"/>
            </a:rPr>
            <a:t>今後は、人件費の更なる抑制と、特別会計への赤字補てん繰出金の縮減を務め、更なる改善を図る。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123190</xdr:rowOff>
    </xdr:to>
    <xdr:cxnSp macro="">
      <xdr:nvCxnSpPr>
        <xdr:cNvPr id="418" name="直線コネクタ 417"/>
        <xdr:cNvCxnSpPr/>
      </xdr:nvCxnSpPr>
      <xdr:spPr>
        <a:xfrm>
          <a:off x="15671800" y="1284097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153670</xdr:rowOff>
    </xdr:to>
    <xdr:cxnSp macro="">
      <xdr:nvCxnSpPr>
        <xdr:cNvPr id="421" name="直線コネクタ 420"/>
        <xdr:cNvCxnSpPr/>
      </xdr:nvCxnSpPr>
      <xdr:spPr>
        <a:xfrm>
          <a:off x="14782800" y="12814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146050</xdr:rowOff>
    </xdr:to>
    <xdr:cxnSp macro="">
      <xdr:nvCxnSpPr>
        <xdr:cNvPr id="424" name="直線コネクタ 423"/>
        <xdr:cNvCxnSpPr/>
      </xdr:nvCxnSpPr>
      <xdr:spPr>
        <a:xfrm flipV="1">
          <a:off x="13893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146050</xdr:rowOff>
    </xdr:to>
    <xdr:cxnSp macro="">
      <xdr:nvCxnSpPr>
        <xdr:cNvPr id="427" name="直線コネクタ 426"/>
        <xdr:cNvCxnSpPr/>
      </xdr:nvCxnSpPr>
      <xdr:spPr>
        <a:xfrm>
          <a:off x="13004800" y="12768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1" name="テキスト ボックス 43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37" name="円/楕円 436"/>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38"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39" name="円/楕円 438"/>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43197</xdr:rowOff>
    </xdr:from>
    <xdr:ext cx="736600" cy="259045"/>
    <xdr:sp macro="" textlink="">
      <xdr:nvSpPr>
        <xdr:cNvPr id="440" name="テキスト ボックス 439"/>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41" name="円/楕円 44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42" name="テキスト ボックス 44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43" name="円/楕円 44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44" name="テキスト ボックス 44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45" name="円/楕円 444"/>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46" name="テキスト ボックス 445"/>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鹿児島県瀬戸内町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121237</xdr:rowOff>
    </xdr:from>
    <xdr:to>
      <xdr:col>4</xdr:col>
      <xdr:colOff>1117600</xdr:colOff>
      <xdr:row>13</xdr:row>
      <xdr:rowOff>18701</xdr:rowOff>
    </xdr:to>
    <xdr:cxnSp macro="">
      <xdr:nvCxnSpPr>
        <xdr:cNvPr id="54" name="直線コネクタ 53"/>
        <xdr:cNvCxnSpPr/>
      </xdr:nvCxnSpPr>
      <xdr:spPr bwMode="auto">
        <a:xfrm flipV="1">
          <a:off x="5003800" y="2226262"/>
          <a:ext cx="647700" cy="6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18701</xdr:rowOff>
    </xdr:from>
    <xdr:to>
      <xdr:col>4</xdr:col>
      <xdr:colOff>469900</xdr:colOff>
      <xdr:row>13</xdr:row>
      <xdr:rowOff>42961</xdr:rowOff>
    </xdr:to>
    <xdr:cxnSp macro="">
      <xdr:nvCxnSpPr>
        <xdr:cNvPr id="57" name="直線コネクタ 56"/>
        <xdr:cNvCxnSpPr/>
      </xdr:nvCxnSpPr>
      <xdr:spPr bwMode="auto">
        <a:xfrm flipV="1">
          <a:off x="4305300" y="2295176"/>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42961</xdr:rowOff>
    </xdr:from>
    <xdr:to>
      <xdr:col>3</xdr:col>
      <xdr:colOff>904875</xdr:colOff>
      <xdr:row>13</xdr:row>
      <xdr:rowOff>66954</xdr:rowOff>
    </xdr:to>
    <xdr:cxnSp macro="">
      <xdr:nvCxnSpPr>
        <xdr:cNvPr id="60" name="直線コネクタ 59"/>
        <xdr:cNvCxnSpPr/>
      </xdr:nvCxnSpPr>
      <xdr:spPr bwMode="auto">
        <a:xfrm flipV="1">
          <a:off x="3606800" y="2319436"/>
          <a:ext cx="698500" cy="2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66954</xdr:rowOff>
    </xdr:from>
    <xdr:to>
      <xdr:col>3</xdr:col>
      <xdr:colOff>206375</xdr:colOff>
      <xdr:row>13</xdr:row>
      <xdr:rowOff>100111</xdr:rowOff>
    </xdr:to>
    <xdr:cxnSp macro="">
      <xdr:nvCxnSpPr>
        <xdr:cNvPr id="63" name="直線コネクタ 62"/>
        <xdr:cNvCxnSpPr/>
      </xdr:nvCxnSpPr>
      <xdr:spPr bwMode="auto">
        <a:xfrm flipV="1">
          <a:off x="2908300" y="2343429"/>
          <a:ext cx="698500" cy="3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110085</xdr:rowOff>
    </xdr:from>
    <xdr:ext cx="762000" cy="259045"/>
    <xdr:sp macro="" textlink="">
      <xdr:nvSpPr>
        <xdr:cNvPr id="67" name="テキスト ボックス 66"/>
        <xdr:cNvSpPr txBox="1"/>
      </xdr:nvSpPr>
      <xdr:spPr>
        <a:xfrm>
          <a:off x="2527300" y="32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70437</xdr:rowOff>
    </xdr:from>
    <xdr:to>
      <xdr:col>5</xdr:col>
      <xdr:colOff>34925</xdr:colOff>
      <xdr:row>13</xdr:row>
      <xdr:rowOff>587</xdr:rowOff>
    </xdr:to>
    <xdr:sp macro="" textlink="">
      <xdr:nvSpPr>
        <xdr:cNvPr id="73" name="円/楕円 72"/>
        <xdr:cNvSpPr/>
      </xdr:nvSpPr>
      <xdr:spPr bwMode="auto">
        <a:xfrm>
          <a:off x="5600700" y="217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150464</xdr:rowOff>
    </xdr:from>
    <xdr:ext cx="762000" cy="259045"/>
    <xdr:sp macro="" textlink="">
      <xdr:nvSpPr>
        <xdr:cNvPr id="74" name="人口1人当たり決算額の推移該当値テキスト130"/>
        <xdr:cNvSpPr txBox="1"/>
      </xdr:nvSpPr>
      <xdr:spPr>
        <a:xfrm>
          <a:off x="5740400" y="208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209,605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139351</xdr:rowOff>
    </xdr:from>
    <xdr:to>
      <xdr:col>4</xdr:col>
      <xdr:colOff>520700</xdr:colOff>
      <xdr:row>13</xdr:row>
      <xdr:rowOff>69501</xdr:rowOff>
    </xdr:to>
    <xdr:sp macro="" textlink="">
      <xdr:nvSpPr>
        <xdr:cNvPr id="75" name="円/楕円 74"/>
        <xdr:cNvSpPr/>
      </xdr:nvSpPr>
      <xdr:spPr bwMode="auto">
        <a:xfrm>
          <a:off x="4953000" y="224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79678</xdr:rowOff>
    </xdr:from>
    <xdr:ext cx="736600" cy="259045"/>
    <xdr:sp macro="" textlink="">
      <xdr:nvSpPr>
        <xdr:cNvPr id="76" name="テキスト ボックス 75"/>
        <xdr:cNvSpPr txBox="1"/>
      </xdr:nvSpPr>
      <xdr:spPr>
        <a:xfrm>
          <a:off x="4622800" y="20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202,370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163611</xdr:rowOff>
    </xdr:from>
    <xdr:to>
      <xdr:col>3</xdr:col>
      <xdr:colOff>955675</xdr:colOff>
      <xdr:row>13</xdr:row>
      <xdr:rowOff>93761</xdr:rowOff>
    </xdr:to>
    <xdr:sp macro="" textlink="">
      <xdr:nvSpPr>
        <xdr:cNvPr id="77" name="円/楕円 76"/>
        <xdr:cNvSpPr/>
      </xdr:nvSpPr>
      <xdr:spPr bwMode="auto">
        <a:xfrm>
          <a:off x="4254500" y="226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103938</xdr:rowOff>
    </xdr:from>
    <xdr:ext cx="762000" cy="259045"/>
    <xdr:sp macro="" textlink="">
      <xdr:nvSpPr>
        <xdr:cNvPr id="78" name="テキスト ボックス 77"/>
        <xdr:cNvSpPr txBox="1"/>
      </xdr:nvSpPr>
      <xdr:spPr>
        <a:xfrm>
          <a:off x="3924300" y="20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16154</xdr:rowOff>
    </xdr:from>
    <xdr:to>
      <xdr:col>3</xdr:col>
      <xdr:colOff>257175</xdr:colOff>
      <xdr:row>13</xdr:row>
      <xdr:rowOff>117754</xdr:rowOff>
    </xdr:to>
    <xdr:sp macro="" textlink="">
      <xdr:nvSpPr>
        <xdr:cNvPr id="79" name="円/楕円 78"/>
        <xdr:cNvSpPr/>
      </xdr:nvSpPr>
      <xdr:spPr bwMode="auto">
        <a:xfrm>
          <a:off x="35560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127931</xdr:rowOff>
    </xdr:from>
    <xdr:ext cx="762000" cy="259045"/>
    <xdr:sp macro="" textlink="">
      <xdr:nvSpPr>
        <xdr:cNvPr id="80" name="テキスト ボックス 79"/>
        <xdr:cNvSpPr txBox="1"/>
      </xdr:nvSpPr>
      <xdr:spPr>
        <a:xfrm>
          <a:off x="32258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49311</xdr:rowOff>
    </xdr:from>
    <xdr:to>
      <xdr:col>2</xdr:col>
      <xdr:colOff>692150</xdr:colOff>
      <xdr:row>13</xdr:row>
      <xdr:rowOff>150911</xdr:rowOff>
    </xdr:to>
    <xdr:sp macro="" textlink="">
      <xdr:nvSpPr>
        <xdr:cNvPr id="81" name="円/楕円 80"/>
        <xdr:cNvSpPr/>
      </xdr:nvSpPr>
      <xdr:spPr bwMode="auto">
        <a:xfrm>
          <a:off x="2857500" y="232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161088</xdr:rowOff>
    </xdr:from>
    <xdr:ext cx="762000" cy="259045"/>
    <xdr:sp macro="" textlink="">
      <xdr:nvSpPr>
        <xdr:cNvPr id="82" name="テキスト ボックス 81"/>
        <xdr:cNvSpPr txBox="1"/>
      </xdr:nvSpPr>
      <xdr:spPr>
        <a:xfrm>
          <a:off x="2527300" y="2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42513</xdr:rowOff>
    </xdr:from>
    <xdr:to>
      <xdr:col>4</xdr:col>
      <xdr:colOff>1117600</xdr:colOff>
      <xdr:row>35</xdr:row>
      <xdr:rowOff>72841</xdr:rowOff>
    </xdr:to>
    <xdr:cxnSp macro="">
      <xdr:nvCxnSpPr>
        <xdr:cNvPr id="116" name="直線コネクタ 115"/>
        <xdr:cNvCxnSpPr/>
      </xdr:nvCxnSpPr>
      <xdr:spPr bwMode="auto">
        <a:xfrm flipV="1">
          <a:off x="5003800" y="6652863"/>
          <a:ext cx="647700" cy="30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342703</xdr:rowOff>
    </xdr:from>
    <xdr:to>
      <xdr:col>4</xdr:col>
      <xdr:colOff>469900</xdr:colOff>
      <xdr:row>35</xdr:row>
      <xdr:rowOff>72841</xdr:rowOff>
    </xdr:to>
    <xdr:cxnSp macro="">
      <xdr:nvCxnSpPr>
        <xdr:cNvPr id="119" name="直線コネクタ 118"/>
        <xdr:cNvCxnSpPr/>
      </xdr:nvCxnSpPr>
      <xdr:spPr bwMode="auto">
        <a:xfrm>
          <a:off x="4305300" y="6610153"/>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160662</xdr:rowOff>
    </xdr:from>
    <xdr:to>
      <xdr:col>3</xdr:col>
      <xdr:colOff>904875</xdr:colOff>
      <xdr:row>34</xdr:row>
      <xdr:rowOff>342703</xdr:rowOff>
    </xdr:to>
    <xdr:cxnSp macro="">
      <xdr:nvCxnSpPr>
        <xdr:cNvPr id="122" name="直線コネクタ 121"/>
        <xdr:cNvCxnSpPr/>
      </xdr:nvCxnSpPr>
      <xdr:spPr bwMode="auto">
        <a:xfrm>
          <a:off x="3606800" y="6428112"/>
          <a:ext cx="698500" cy="18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125666</xdr:rowOff>
    </xdr:from>
    <xdr:to>
      <xdr:col>3</xdr:col>
      <xdr:colOff>206375</xdr:colOff>
      <xdr:row>34</xdr:row>
      <xdr:rowOff>160662</xdr:rowOff>
    </xdr:to>
    <xdr:cxnSp macro="">
      <xdr:nvCxnSpPr>
        <xdr:cNvPr id="125" name="直線コネクタ 124"/>
        <xdr:cNvCxnSpPr/>
      </xdr:nvCxnSpPr>
      <xdr:spPr bwMode="auto">
        <a:xfrm>
          <a:off x="2908300" y="6393116"/>
          <a:ext cx="698500" cy="3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334613</xdr:rowOff>
    </xdr:from>
    <xdr:to>
      <xdr:col>5</xdr:col>
      <xdr:colOff>34925</xdr:colOff>
      <xdr:row>35</xdr:row>
      <xdr:rowOff>93313</xdr:rowOff>
    </xdr:to>
    <xdr:sp macro="" textlink="">
      <xdr:nvSpPr>
        <xdr:cNvPr id="135" name="円/楕円 134"/>
        <xdr:cNvSpPr/>
      </xdr:nvSpPr>
      <xdr:spPr bwMode="auto">
        <a:xfrm>
          <a:off x="5600700" y="660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179690</xdr:rowOff>
    </xdr:from>
    <xdr:ext cx="762000" cy="259045"/>
    <xdr:sp macro="" textlink="">
      <xdr:nvSpPr>
        <xdr:cNvPr id="136" name="人口1人当たり決算額の推移該当値テキスト445"/>
        <xdr:cNvSpPr txBox="1"/>
      </xdr:nvSpPr>
      <xdr:spPr>
        <a:xfrm>
          <a:off x="5740400" y="644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22041</xdr:rowOff>
    </xdr:from>
    <xdr:to>
      <xdr:col>4</xdr:col>
      <xdr:colOff>520700</xdr:colOff>
      <xdr:row>35</xdr:row>
      <xdr:rowOff>123641</xdr:rowOff>
    </xdr:to>
    <xdr:sp macro="" textlink="">
      <xdr:nvSpPr>
        <xdr:cNvPr id="137" name="円/楕円 136"/>
        <xdr:cNvSpPr/>
      </xdr:nvSpPr>
      <xdr:spPr bwMode="auto">
        <a:xfrm>
          <a:off x="4953000" y="663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133818</xdr:rowOff>
    </xdr:from>
    <xdr:ext cx="736600" cy="259045"/>
    <xdr:sp macro="" textlink="">
      <xdr:nvSpPr>
        <xdr:cNvPr id="138" name="テキスト ボックス 137"/>
        <xdr:cNvSpPr txBox="1"/>
      </xdr:nvSpPr>
      <xdr:spPr>
        <a:xfrm>
          <a:off x="4622800" y="640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291903</xdr:rowOff>
    </xdr:from>
    <xdr:to>
      <xdr:col>3</xdr:col>
      <xdr:colOff>955675</xdr:colOff>
      <xdr:row>35</xdr:row>
      <xdr:rowOff>50603</xdr:rowOff>
    </xdr:to>
    <xdr:sp macro="" textlink="">
      <xdr:nvSpPr>
        <xdr:cNvPr id="139" name="円/楕円 138"/>
        <xdr:cNvSpPr/>
      </xdr:nvSpPr>
      <xdr:spPr bwMode="auto">
        <a:xfrm>
          <a:off x="4254500" y="655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60780</xdr:rowOff>
    </xdr:from>
    <xdr:ext cx="762000" cy="259045"/>
    <xdr:sp macro="" textlink="">
      <xdr:nvSpPr>
        <xdr:cNvPr id="140" name="テキスト ボックス 139"/>
        <xdr:cNvSpPr txBox="1"/>
      </xdr:nvSpPr>
      <xdr:spPr>
        <a:xfrm>
          <a:off x="3924300" y="63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109862</xdr:rowOff>
    </xdr:from>
    <xdr:to>
      <xdr:col>3</xdr:col>
      <xdr:colOff>257175</xdr:colOff>
      <xdr:row>34</xdr:row>
      <xdr:rowOff>211462</xdr:rowOff>
    </xdr:to>
    <xdr:sp macro="" textlink="">
      <xdr:nvSpPr>
        <xdr:cNvPr id="141" name="円/楕円 140"/>
        <xdr:cNvSpPr/>
      </xdr:nvSpPr>
      <xdr:spPr bwMode="auto">
        <a:xfrm>
          <a:off x="3556000" y="637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221639</xdr:rowOff>
    </xdr:from>
    <xdr:ext cx="762000" cy="259045"/>
    <xdr:sp macro="" textlink="">
      <xdr:nvSpPr>
        <xdr:cNvPr id="142" name="テキスト ボックス 141"/>
        <xdr:cNvSpPr txBox="1"/>
      </xdr:nvSpPr>
      <xdr:spPr>
        <a:xfrm>
          <a:off x="3225800" y="61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74866</xdr:rowOff>
    </xdr:from>
    <xdr:to>
      <xdr:col>2</xdr:col>
      <xdr:colOff>692150</xdr:colOff>
      <xdr:row>34</xdr:row>
      <xdr:rowOff>176466</xdr:rowOff>
    </xdr:to>
    <xdr:sp macro="" textlink="">
      <xdr:nvSpPr>
        <xdr:cNvPr id="143" name="円/楕円 142"/>
        <xdr:cNvSpPr/>
      </xdr:nvSpPr>
      <xdr:spPr bwMode="auto">
        <a:xfrm>
          <a:off x="2857500" y="634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186643</xdr:rowOff>
    </xdr:from>
    <xdr:ext cx="762000" cy="259045"/>
    <xdr:sp macro="" textlink="">
      <xdr:nvSpPr>
        <xdr:cNvPr id="144" name="テキスト ボックス 143"/>
        <xdr:cNvSpPr txBox="1"/>
      </xdr:nvSpPr>
      <xdr:spPr>
        <a:xfrm>
          <a:off x="2527300" y="611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財政調整基金残高の標準財政規模に対する割合は増加傾向であり、財政状況的には持ち直しつつある。</a:t>
          </a:r>
        </a:p>
        <a:p>
          <a:r>
            <a:rPr kumimoji="1" lang="ja-JP" altLang="en-US" sz="1400">
              <a:latin typeface="ＭＳ ゴシック" pitchFamily="49" charset="-128"/>
              <a:ea typeface="ＭＳ ゴシック" pitchFamily="49" charset="-128"/>
            </a:rPr>
            <a:t>しかし、本町の地方債残高や財政規模、今後の大型公共事業実施等を勘案すると、まだまだ安心できる状況ではない。</a:t>
          </a:r>
        </a:p>
        <a:p>
          <a:r>
            <a:rPr kumimoji="1" lang="ja-JP" altLang="en-US" sz="1400">
              <a:latin typeface="ＭＳ ゴシック" pitchFamily="49" charset="-128"/>
              <a:ea typeface="ＭＳ ゴシック" pitchFamily="49" charset="-128"/>
            </a:rPr>
            <a:t>今後は、財政健全化指標の改善や、予算運営の弾力化を図るためにも、財政調整基金の更なる積立を行い、財務基盤の強化に努める。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一般会計の実質収支の減少に伴い全体での黒字額は縮小したが、前年度に引き続き赤字会計は無い。</a:t>
          </a:r>
        </a:p>
        <a:p>
          <a:r>
            <a:rPr kumimoji="1" lang="ja-JP" altLang="en-US" sz="1400">
              <a:latin typeface="ＭＳ ゴシック" pitchFamily="49" charset="-128"/>
              <a:ea typeface="ＭＳ ゴシック" pitchFamily="49" charset="-128"/>
            </a:rPr>
            <a:t>しかし特別会計の経営状況は厳しく、慢性的に一般会計からの赤字補てん繰入に頼らざるをえない会計が存在する。</a:t>
          </a:r>
        </a:p>
        <a:p>
          <a:r>
            <a:rPr kumimoji="1" lang="ja-JP" altLang="en-US" sz="1400">
              <a:latin typeface="ＭＳ ゴシック" pitchFamily="49" charset="-128"/>
              <a:ea typeface="ＭＳ ゴシック" pitchFamily="49" charset="-128"/>
            </a:rPr>
            <a:t>今後、人口減少の影響等で地方交付税の減額が予想される中では、赤字補てんのための財源確保は困難になると思われる。</a:t>
          </a:r>
        </a:p>
        <a:p>
          <a:r>
            <a:rPr kumimoji="1" lang="ja-JP" altLang="en-US" sz="1400">
              <a:latin typeface="ＭＳ ゴシック" pitchFamily="49" charset="-128"/>
              <a:ea typeface="ＭＳ ゴシック" pitchFamily="49" charset="-128"/>
            </a:rPr>
            <a:t>今後は、各会計における更なる自助努力を促し、住民の理解を得ながら独立採算の原則に則った各公営事業の自立化に努める。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近年は事業費の抑制や過去の高利率の借入金の償還完了、新たな起債発行時の借入利率の低下等が要因となって、元利償還金等と算入公債費等は減少を続けている。</a:t>
          </a:r>
        </a:p>
        <a:p>
          <a:r>
            <a:rPr kumimoji="1" lang="ja-JP" altLang="en-US" sz="1400">
              <a:latin typeface="ＭＳ ゴシック" pitchFamily="49" charset="-128"/>
              <a:ea typeface="ＭＳ ゴシック" pitchFamily="49" charset="-128"/>
            </a:rPr>
            <a:t>今後は、大型公共施設の更新事業の実施により元利償還金が増加することが予想されるが、事業費の平準化等により単年度の地方債発行額を抑制する等して、影響を最小限にとどめ、実質公債費比率の大幅な上昇とならないよう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将来負担比率の分子としては減少傾向にある。</a:t>
          </a:r>
        </a:p>
        <a:p>
          <a:r>
            <a:rPr kumimoji="1" lang="ja-JP" altLang="en-US" sz="1400">
              <a:latin typeface="ＭＳ ゴシック" pitchFamily="49" charset="-128"/>
              <a:ea typeface="ＭＳ ゴシック" pitchFamily="49" charset="-128"/>
            </a:rPr>
            <a:t>しかし今後、社会資本の維持管理や更新等において、地方債残高の増加や基金残高の減少が、比率に大きく影響を及ぼすと思われる。</a:t>
          </a:r>
        </a:p>
        <a:p>
          <a:r>
            <a:rPr kumimoji="1" lang="ja-JP" altLang="en-US" sz="1400">
              <a:latin typeface="ＭＳ ゴシック" pitchFamily="49" charset="-128"/>
              <a:ea typeface="ＭＳ ゴシック" pitchFamily="49" charset="-128"/>
            </a:rPr>
            <a:t>整備時期の平準化や地方債発行額の抑制により将来負担額の増加を少なくするとともに、財政調整基金の残高を増やすべく、積立を行う等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充当可能財源の強化を図り、将来負担比率を少なくするよう努める。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9516995</v>
      </c>
      <c r="BO4" s="349"/>
      <c r="BP4" s="349"/>
      <c r="BQ4" s="349"/>
      <c r="BR4" s="349"/>
      <c r="BS4" s="349"/>
      <c r="BT4" s="349"/>
      <c r="BU4" s="350"/>
      <c r="BV4" s="348">
        <v>10721456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11.1</v>
      </c>
      <c r="CU4" s="355"/>
      <c r="CV4" s="355"/>
      <c r="CW4" s="355"/>
      <c r="CX4" s="355"/>
      <c r="CY4" s="355"/>
      <c r="CZ4" s="355"/>
      <c r="DA4" s="356"/>
      <c r="DB4" s="354">
        <v>12.8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8899008</v>
      </c>
      <c r="BO5" s="386"/>
      <c r="BP5" s="386"/>
      <c r="BQ5" s="386"/>
      <c r="BR5" s="386"/>
      <c r="BS5" s="386"/>
      <c r="BT5" s="386"/>
      <c r="BU5" s="387"/>
      <c r="BV5" s="385">
        <v>10037647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85.4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617987</v>
      </c>
      <c r="BO6" s="386"/>
      <c r="BP6" s="386"/>
      <c r="BQ6" s="386"/>
      <c r="BR6" s="386"/>
      <c r="BS6" s="386"/>
      <c r="BT6" s="386"/>
      <c r="BU6" s="387"/>
      <c r="BV6" s="385">
        <v>683809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89.9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63837</v>
      </c>
      <c r="BO7" s="386"/>
      <c r="BP7" s="386"/>
      <c r="BQ7" s="386"/>
      <c r="BR7" s="386"/>
      <c r="BS7" s="386"/>
      <c r="BT7" s="386"/>
      <c r="BU7" s="387"/>
      <c r="BV7" s="385">
        <v>27650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5003644</v>
      </c>
      <c r="CU7" s="386"/>
      <c r="CV7" s="386"/>
      <c r="CW7" s="386"/>
      <c r="CX7" s="386"/>
      <c r="CY7" s="386"/>
      <c r="CZ7" s="386"/>
      <c r="DA7" s="387"/>
      <c r="DB7" s="385">
        <v>5115097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554150</v>
      </c>
      <c r="BO8" s="386"/>
      <c r="BP8" s="386"/>
      <c r="BQ8" s="386"/>
      <c r="BR8" s="386"/>
      <c r="BS8" s="386"/>
      <c r="BT8" s="386"/>
      <c r="BU8" s="387"/>
      <c r="BV8" s="385">
        <v>656159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9874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-102009</v>
      </c>
      <c r="BO9" s="386"/>
      <c r="BP9" s="386"/>
      <c r="BQ9" s="386"/>
      <c r="BR9" s="386"/>
      <c r="BS9" s="386"/>
      <c r="BT9" s="386"/>
      <c r="BU9" s="387"/>
      <c r="BV9" s="385">
        <v>271149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20.399999999999999</v>
      </c>
      <c r="CU9" s="383"/>
      <c r="CV9" s="383"/>
      <c r="CW9" s="383"/>
      <c r="CX9" s="383"/>
      <c r="CY9" s="383"/>
      <c r="CZ9" s="383"/>
      <c r="DA9" s="384"/>
      <c r="DB9" s="382">
        <v>21.1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10782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334423</v>
      </c>
      <c r="BO10" s="386"/>
      <c r="BP10" s="386"/>
      <c r="BQ10" s="386"/>
      <c r="BR10" s="386"/>
      <c r="BS10" s="386"/>
      <c r="BT10" s="386"/>
      <c r="BU10" s="387"/>
      <c r="BV10" s="385">
        <v>301504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9411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191723</v>
      </c>
      <c r="BO12" s="386"/>
      <c r="BP12" s="386"/>
      <c r="BQ12" s="386"/>
      <c r="BR12" s="386"/>
      <c r="BS12" s="386"/>
      <c r="BT12" s="386"/>
      <c r="BU12" s="387"/>
      <c r="BV12" s="385">
        <v>42309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9400</v>
      </c>
      <c r="S13" s="467"/>
      <c r="T13" s="467"/>
      <c r="U13" s="467"/>
      <c r="V13" s="468"/>
      <c r="W13" s="401" t="s">
        <v>122</v>
      </c>
      <c r="X13" s="402"/>
      <c r="Y13" s="402"/>
      <c r="Z13" s="402"/>
      <c r="AA13" s="402"/>
      <c r="AB13" s="392"/>
      <c r="AC13" s="436">
        <v>375</v>
      </c>
      <c r="AD13" s="437"/>
      <c r="AE13" s="437"/>
      <c r="AF13" s="437"/>
      <c r="AG13" s="476"/>
      <c r="AH13" s="436">
        <v>417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40691</v>
      </c>
      <c r="BO13" s="386"/>
      <c r="BP13" s="386"/>
      <c r="BQ13" s="386"/>
      <c r="BR13" s="386"/>
      <c r="BS13" s="386"/>
      <c r="BT13" s="386"/>
      <c r="BU13" s="387"/>
      <c r="BV13" s="385">
        <v>530344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9626</v>
      </c>
      <c r="S14" s="467"/>
      <c r="T14" s="467"/>
      <c r="U14" s="467"/>
      <c r="V14" s="468"/>
      <c r="W14" s="375"/>
      <c r="X14" s="376"/>
      <c r="Y14" s="376"/>
      <c r="Z14" s="376"/>
      <c r="AA14" s="376"/>
      <c r="AB14" s="365"/>
      <c r="AC14" s="469">
        <v>9.6999999999999993</v>
      </c>
      <c r="AD14" s="470"/>
      <c r="AE14" s="470"/>
      <c r="AF14" s="470"/>
      <c r="AG14" s="471"/>
      <c r="AH14" s="469">
        <v>10.199999999999999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80.3</v>
      </c>
      <c r="CU14" s="481"/>
      <c r="CV14" s="481"/>
      <c r="CW14" s="481"/>
      <c r="CX14" s="481"/>
      <c r="CY14" s="481"/>
      <c r="CZ14" s="481"/>
      <c r="DA14" s="482"/>
      <c r="DB14" s="480">
        <v>98.4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9616</v>
      </c>
      <c r="S15" s="467"/>
      <c r="T15" s="467"/>
      <c r="U15" s="467"/>
      <c r="V15" s="468"/>
      <c r="W15" s="401" t="s">
        <v>128</v>
      </c>
      <c r="X15" s="402"/>
      <c r="Y15" s="402"/>
      <c r="Z15" s="402"/>
      <c r="AA15" s="402"/>
      <c r="AB15" s="392"/>
      <c r="AC15" s="436">
        <v>526</v>
      </c>
      <c r="AD15" s="437"/>
      <c r="AE15" s="437"/>
      <c r="AF15" s="437"/>
      <c r="AG15" s="476"/>
      <c r="AH15" s="436">
        <v>736</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722683</v>
      </c>
      <c r="BO15" s="349"/>
      <c r="BP15" s="349"/>
      <c r="BQ15" s="349"/>
      <c r="BR15" s="349"/>
      <c r="BS15" s="349"/>
      <c r="BT15" s="349"/>
      <c r="BU15" s="350"/>
      <c r="BV15" s="348">
        <v>708912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13.6</v>
      </c>
      <c r="AD16" s="470"/>
      <c r="AE16" s="470"/>
      <c r="AF16" s="470"/>
      <c r="AG16" s="471"/>
      <c r="AH16" s="469">
        <v>18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4557605</v>
      </c>
      <c r="BO16" s="386"/>
      <c r="BP16" s="386"/>
      <c r="BQ16" s="386"/>
      <c r="BR16" s="386"/>
      <c r="BS16" s="386"/>
      <c r="BT16" s="386"/>
      <c r="BU16" s="387"/>
      <c r="BV16" s="385">
        <v>4658148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2980</v>
      </c>
      <c r="AD17" s="437"/>
      <c r="AE17" s="437"/>
      <c r="AF17" s="437"/>
      <c r="AG17" s="476"/>
      <c r="AH17" s="436">
        <v>2919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918077</v>
      </c>
      <c r="BO17" s="386"/>
      <c r="BP17" s="386"/>
      <c r="BQ17" s="386"/>
      <c r="BR17" s="386"/>
      <c r="BS17" s="386"/>
      <c r="BT17" s="386"/>
      <c r="BU17" s="387"/>
      <c r="BV17" s="385">
        <v>906621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239.63</v>
      </c>
      <c r="M18" s="498"/>
      <c r="N18" s="498"/>
      <c r="O18" s="498"/>
      <c r="P18" s="498"/>
      <c r="Q18" s="498"/>
      <c r="R18" s="499"/>
      <c r="S18" s="499"/>
      <c r="T18" s="499"/>
      <c r="U18" s="499"/>
      <c r="V18" s="500"/>
      <c r="W18" s="403"/>
      <c r="X18" s="404"/>
      <c r="Y18" s="404"/>
      <c r="Z18" s="404"/>
      <c r="AA18" s="404"/>
      <c r="AB18" s="395"/>
      <c r="AC18" s="501">
        <v>76.8</v>
      </c>
      <c r="AD18" s="502"/>
      <c r="AE18" s="502"/>
      <c r="AF18" s="502"/>
      <c r="AG18" s="503"/>
      <c r="AH18" s="501">
        <v>71.5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4433045</v>
      </c>
      <c r="BO18" s="386"/>
      <c r="BP18" s="386"/>
      <c r="BQ18" s="386"/>
      <c r="BR18" s="386"/>
      <c r="BS18" s="386"/>
      <c r="BT18" s="386"/>
      <c r="BU18" s="387"/>
      <c r="BV18" s="385">
        <v>4385844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6457591</v>
      </c>
      <c r="BO19" s="386"/>
      <c r="BP19" s="386"/>
      <c r="BQ19" s="386"/>
      <c r="BR19" s="386"/>
      <c r="BS19" s="386"/>
      <c r="BT19" s="386"/>
      <c r="BU19" s="387"/>
      <c r="BV19" s="385">
        <v>6506765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4677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11193322</v>
      </c>
      <c r="BO23" s="386"/>
      <c r="BP23" s="386"/>
      <c r="BQ23" s="386"/>
      <c r="BR23" s="386"/>
      <c r="BS23" s="386"/>
      <c r="BT23" s="386"/>
      <c r="BU23" s="387"/>
      <c r="BV23" s="385">
        <v>11326010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6460</v>
      </c>
      <c r="R24" s="437"/>
      <c r="S24" s="437"/>
      <c r="T24" s="437"/>
      <c r="U24" s="437"/>
      <c r="V24" s="476"/>
      <c r="W24" s="531"/>
      <c r="X24" s="519"/>
      <c r="Y24" s="520"/>
      <c r="Z24" s="435" t="s">
        <v>151</v>
      </c>
      <c r="AA24" s="415"/>
      <c r="AB24" s="415"/>
      <c r="AC24" s="415"/>
      <c r="AD24" s="415"/>
      <c r="AE24" s="415"/>
      <c r="AF24" s="415"/>
      <c r="AG24" s="416"/>
      <c r="AH24" s="436">
        <v>172</v>
      </c>
      <c r="AI24" s="437"/>
      <c r="AJ24" s="437"/>
      <c r="AK24" s="437"/>
      <c r="AL24" s="476"/>
      <c r="AM24" s="436">
        <v>550572</v>
      </c>
      <c r="AN24" s="437"/>
      <c r="AO24" s="437"/>
      <c r="AP24" s="437"/>
      <c r="AQ24" s="437"/>
      <c r="AR24" s="476"/>
      <c r="AS24" s="436">
        <v>3201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10868031</v>
      </c>
      <c r="BO24" s="386"/>
      <c r="BP24" s="386"/>
      <c r="BQ24" s="386"/>
      <c r="BR24" s="386"/>
      <c r="BS24" s="386"/>
      <c r="BT24" s="386"/>
      <c r="BU24" s="387"/>
      <c r="BV24" s="385">
        <v>10973019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5260</v>
      </c>
      <c r="R25" s="437"/>
      <c r="S25" s="437"/>
      <c r="T25" s="437"/>
      <c r="U25" s="437"/>
      <c r="V25" s="476"/>
      <c r="W25" s="531"/>
      <c r="X25" s="519"/>
      <c r="Y25" s="520"/>
      <c r="Z25" s="435" t="s">
        <v>154</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117409</v>
      </c>
      <c r="BO25" s="349"/>
      <c r="BP25" s="349"/>
      <c r="BQ25" s="349"/>
      <c r="BR25" s="349"/>
      <c r="BS25" s="349"/>
      <c r="BT25" s="349"/>
      <c r="BU25" s="350"/>
      <c r="BV25" s="348">
        <v>338386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5010</v>
      </c>
      <c r="R26" s="437"/>
      <c r="S26" s="437"/>
      <c r="T26" s="437"/>
      <c r="U26" s="437"/>
      <c r="V26" s="476"/>
      <c r="W26" s="531"/>
      <c r="X26" s="519"/>
      <c r="Y26" s="520"/>
      <c r="Z26" s="435" t="s">
        <v>157</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3120</v>
      </c>
      <c r="R27" s="437"/>
      <c r="S27" s="437"/>
      <c r="T27" s="437"/>
      <c r="U27" s="437"/>
      <c r="V27" s="476"/>
      <c r="W27" s="531"/>
      <c r="X27" s="519"/>
      <c r="Y27" s="520"/>
      <c r="Z27" s="435" t="s">
        <v>160</v>
      </c>
      <c r="AA27" s="415"/>
      <c r="AB27" s="415"/>
      <c r="AC27" s="415"/>
      <c r="AD27" s="415"/>
      <c r="AE27" s="415"/>
      <c r="AF27" s="415"/>
      <c r="AG27" s="416"/>
      <c r="AH27" s="436">
        <v>4</v>
      </c>
      <c r="AI27" s="437"/>
      <c r="AJ27" s="437"/>
      <c r="AK27" s="437"/>
      <c r="AL27" s="476"/>
      <c r="AM27" s="436">
        <v>13219</v>
      </c>
      <c r="AN27" s="437"/>
      <c r="AO27" s="437"/>
      <c r="AP27" s="437"/>
      <c r="AQ27" s="437"/>
      <c r="AR27" s="476"/>
      <c r="AS27" s="436">
        <v>3305</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27591</v>
      </c>
      <c r="BO27" s="555"/>
      <c r="BP27" s="555"/>
      <c r="BQ27" s="555"/>
      <c r="BR27" s="555"/>
      <c r="BS27" s="555"/>
      <c r="BT27" s="555"/>
      <c r="BU27" s="556"/>
      <c r="BV27" s="554">
        <v>27591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2680</v>
      </c>
      <c r="R28" s="437"/>
      <c r="S28" s="437"/>
      <c r="T28" s="437"/>
      <c r="U28" s="437"/>
      <c r="V28" s="476"/>
      <c r="W28" s="531"/>
      <c r="X28" s="519"/>
      <c r="Y28" s="520"/>
      <c r="Z28" s="435" t="s">
        <v>163</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846222</v>
      </c>
      <c r="BO28" s="349"/>
      <c r="BP28" s="349"/>
      <c r="BQ28" s="349"/>
      <c r="BR28" s="349"/>
      <c r="BS28" s="349"/>
      <c r="BT28" s="349"/>
      <c r="BU28" s="350"/>
      <c r="BV28" s="348">
        <v>703522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8</v>
      </c>
      <c r="M29" s="437"/>
      <c r="N29" s="437"/>
      <c r="O29" s="437"/>
      <c r="P29" s="476"/>
      <c r="Q29" s="436">
        <v>2460</v>
      </c>
      <c r="R29" s="437"/>
      <c r="S29" s="437"/>
      <c r="T29" s="437"/>
      <c r="U29" s="437"/>
      <c r="V29" s="476"/>
      <c r="W29" s="532"/>
      <c r="X29" s="533"/>
      <c r="Y29" s="534"/>
      <c r="Z29" s="435" t="s">
        <v>167</v>
      </c>
      <c r="AA29" s="415"/>
      <c r="AB29" s="415"/>
      <c r="AC29" s="415"/>
      <c r="AD29" s="415"/>
      <c r="AE29" s="415"/>
      <c r="AF29" s="415"/>
      <c r="AG29" s="416"/>
      <c r="AH29" s="436">
        <v>176</v>
      </c>
      <c r="AI29" s="437"/>
      <c r="AJ29" s="437"/>
      <c r="AK29" s="437"/>
      <c r="AL29" s="476"/>
      <c r="AM29" s="436">
        <v>563791</v>
      </c>
      <c r="AN29" s="437"/>
      <c r="AO29" s="437"/>
      <c r="AP29" s="437"/>
      <c r="AQ29" s="437"/>
      <c r="AR29" s="476"/>
      <c r="AS29" s="436">
        <v>3203</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330000</v>
      </c>
      <c r="BO29" s="386"/>
      <c r="BP29" s="386"/>
      <c r="BQ29" s="386"/>
      <c r="BR29" s="386"/>
      <c r="BS29" s="386"/>
      <c r="BT29" s="386"/>
      <c r="BU29" s="387"/>
      <c r="BV29" s="385">
        <v>280000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90</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224938</v>
      </c>
      <c r="BO30" s="555"/>
      <c r="BP30" s="555"/>
      <c r="BQ30" s="555"/>
      <c r="BR30" s="555"/>
      <c r="BS30" s="555"/>
      <c r="BT30" s="555"/>
      <c r="BU30" s="556"/>
      <c r="BV30" s="554">
        <v>162542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瀬戸内町国民健康保険（事業勘定）特別会計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瀬戸内町水道事業会計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瀬戸内町簡易水道事業特別会計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奄美海運</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瀬戸内町巡回診療施設特別会計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瀬戸内町国民健康保険（直営診療勘定）特別会計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瀬戸内町船舶交通事業特別会計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大島地区衛生組合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加計呂麻バス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瀬戸内町介護保険特別会計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瀬戸内町古仁屋港上屋事業特別会計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大島地区消防組合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瀬戸内タクシー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瀬戸内町後期高齢者医療事業特別会計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瀬戸内町屠畜場事業特別会計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奄美群島広域事務組合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IF('各会計、関係団体の財政状況及び健全化判断比率'!B37="","",'各会計、関係団体の財政状況及び健全化判断比率'!B37)</f>
        <v>瀬戸内町農業集落排水事業特別会計</v>
      </c>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大島農業共済事務組合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奄美大島地区介護保険一部事務組合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鹿児島県後期高齢者医療広域連合(一般会計)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鹿児島県後期高齢者医療広域連合(特別会計)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713572</v>
      </c>
      <c r="S5" s="583"/>
      <c r="T5" s="583"/>
      <c r="U5" s="583"/>
      <c r="V5" s="583"/>
      <c r="W5" s="583"/>
      <c r="X5" s="583"/>
      <c r="Y5" s="584"/>
      <c r="Z5" s="585">
        <v>7.5</v>
      </c>
      <c r="AA5" s="585"/>
      <c r="AB5" s="585"/>
      <c r="AC5" s="585"/>
      <c r="AD5" s="586">
        <v>713572</v>
      </c>
      <c r="AE5" s="586"/>
      <c r="AF5" s="586"/>
      <c r="AG5" s="586"/>
      <c r="AH5" s="586"/>
      <c r="AI5" s="586"/>
      <c r="AJ5" s="586"/>
      <c r="AK5" s="586"/>
      <c r="AL5" s="587">
        <v>15</v>
      </c>
      <c r="AM5" s="588"/>
      <c r="AN5" s="588"/>
      <c r="AO5" s="589"/>
      <c r="AP5" s="579" t="s">
        <v>205</v>
      </c>
      <c r="AQ5" s="580"/>
      <c r="AR5" s="580"/>
      <c r="AS5" s="580"/>
      <c r="AT5" s="580"/>
      <c r="AU5" s="580"/>
      <c r="AV5" s="580"/>
      <c r="AW5" s="580"/>
      <c r="AX5" s="580"/>
      <c r="AY5" s="580"/>
      <c r="AZ5" s="580"/>
      <c r="BA5" s="580"/>
      <c r="BB5" s="580"/>
      <c r="BC5" s="580"/>
      <c r="BD5" s="580"/>
      <c r="BE5" s="580"/>
      <c r="BF5" s="581"/>
      <c r="BG5" s="593">
        <v>713572</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52871</v>
      </c>
      <c r="S6" s="594"/>
      <c r="T6" s="594"/>
      <c r="U6" s="594"/>
      <c r="V6" s="594"/>
      <c r="W6" s="594"/>
      <c r="X6" s="594"/>
      <c r="Y6" s="595"/>
      <c r="Z6" s="596">
        <v>0.6</v>
      </c>
      <c r="AA6" s="596"/>
      <c r="AB6" s="596"/>
      <c r="AC6" s="596"/>
      <c r="AD6" s="597">
        <v>52871</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713572</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88362</v>
      </c>
      <c r="CS6" s="594"/>
      <c r="CT6" s="594"/>
      <c r="CU6" s="594"/>
      <c r="CV6" s="594"/>
      <c r="CW6" s="594"/>
      <c r="CX6" s="594"/>
      <c r="CY6" s="595"/>
      <c r="CZ6" s="596">
        <v>1</v>
      </c>
      <c r="DA6" s="596"/>
      <c r="DB6" s="596"/>
      <c r="DC6" s="596"/>
      <c r="DD6" s="602" t="s">
        <v>206</v>
      </c>
      <c r="DE6" s="594"/>
      <c r="DF6" s="594"/>
      <c r="DG6" s="594"/>
      <c r="DH6" s="594"/>
      <c r="DI6" s="594"/>
      <c r="DJ6" s="594"/>
      <c r="DK6" s="594"/>
      <c r="DL6" s="594"/>
      <c r="DM6" s="594"/>
      <c r="DN6" s="594"/>
      <c r="DO6" s="594"/>
      <c r="DP6" s="595"/>
      <c r="DQ6" s="602">
        <v>88362</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1204</v>
      </c>
      <c r="S7" s="594"/>
      <c r="T7" s="594"/>
      <c r="U7" s="594"/>
      <c r="V7" s="594"/>
      <c r="W7" s="594"/>
      <c r="X7" s="594"/>
      <c r="Y7" s="595"/>
      <c r="Z7" s="596">
        <v>0</v>
      </c>
      <c r="AA7" s="596"/>
      <c r="AB7" s="596"/>
      <c r="AC7" s="596"/>
      <c r="AD7" s="597">
        <v>1204</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301645</v>
      </c>
      <c r="BH7" s="594"/>
      <c r="BI7" s="594"/>
      <c r="BJ7" s="594"/>
      <c r="BK7" s="594"/>
      <c r="BL7" s="594"/>
      <c r="BM7" s="594"/>
      <c r="BN7" s="595"/>
      <c r="BO7" s="596">
        <v>42.3</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1494997</v>
      </c>
      <c r="CS7" s="594"/>
      <c r="CT7" s="594"/>
      <c r="CU7" s="594"/>
      <c r="CV7" s="594"/>
      <c r="CW7" s="594"/>
      <c r="CX7" s="594"/>
      <c r="CY7" s="595"/>
      <c r="CZ7" s="596">
        <v>16.8</v>
      </c>
      <c r="DA7" s="596"/>
      <c r="DB7" s="596"/>
      <c r="DC7" s="596"/>
      <c r="DD7" s="602">
        <v>14739</v>
      </c>
      <c r="DE7" s="594"/>
      <c r="DF7" s="594"/>
      <c r="DG7" s="594"/>
      <c r="DH7" s="594"/>
      <c r="DI7" s="594"/>
      <c r="DJ7" s="594"/>
      <c r="DK7" s="594"/>
      <c r="DL7" s="594"/>
      <c r="DM7" s="594"/>
      <c r="DN7" s="594"/>
      <c r="DO7" s="594"/>
      <c r="DP7" s="595"/>
      <c r="DQ7" s="602">
        <v>1339605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3444</v>
      </c>
      <c r="S8" s="594"/>
      <c r="T8" s="594"/>
      <c r="U8" s="594"/>
      <c r="V8" s="594"/>
      <c r="W8" s="594"/>
      <c r="X8" s="594"/>
      <c r="Y8" s="595"/>
      <c r="Z8" s="596">
        <v>0</v>
      </c>
      <c r="AA8" s="596"/>
      <c r="AB8" s="596"/>
      <c r="AC8" s="596"/>
      <c r="AD8" s="597">
        <v>3444</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11770</v>
      </c>
      <c r="BH8" s="594"/>
      <c r="BI8" s="594"/>
      <c r="BJ8" s="594"/>
      <c r="BK8" s="594"/>
      <c r="BL8" s="594"/>
      <c r="BM8" s="594"/>
      <c r="BN8" s="595"/>
      <c r="BO8" s="596">
        <v>1.6</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1576395</v>
      </c>
      <c r="CS8" s="594"/>
      <c r="CT8" s="594"/>
      <c r="CU8" s="594"/>
      <c r="CV8" s="594"/>
      <c r="CW8" s="594"/>
      <c r="CX8" s="594"/>
      <c r="CY8" s="595"/>
      <c r="CZ8" s="596">
        <v>17.7</v>
      </c>
      <c r="DA8" s="596"/>
      <c r="DB8" s="596"/>
      <c r="DC8" s="596"/>
      <c r="DD8" s="602" t="s">
        <v>206</v>
      </c>
      <c r="DE8" s="594"/>
      <c r="DF8" s="594"/>
      <c r="DG8" s="594"/>
      <c r="DH8" s="594"/>
      <c r="DI8" s="594"/>
      <c r="DJ8" s="594"/>
      <c r="DK8" s="594"/>
      <c r="DL8" s="594"/>
      <c r="DM8" s="594"/>
      <c r="DN8" s="594"/>
      <c r="DO8" s="594"/>
      <c r="DP8" s="595"/>
      <c r="DQ8" s="602">
        <v>987787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2361</v>
      </c>
      <c r="S9" s="594"/>
      <c r="T9" s="594"/>
      <c r="U9" s="594"/>
      <c r="V9" s="594"/>
      <c r="W9" s="594"/>
      <c r="X9" s="594"/>
      <c r="Y9" s="595"/>
      <c r="Z9" s="596">
        <v>0</v>
      </c>
      <c r="AA9" s="596"/>
      <c r="AB9" s="596"/>
      <c r="AC9" s="596"/>
      <c r="AD9" s="597">
        <v>2361</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250750</v>
      </c>
      <c r="BH9" s="594"/>
      <c r="BI9" s="594"/>
      <c r="BJ9" s="594"/>
      <c r="BK9" s="594"/>
      <c r="BL9" s="594"/>
      <c r="BM9" s="594"/>
      <c r="BN9" s="595"/>
      <c r="BO9" s="596">
        <v>35.1</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694576</v>
      </c>
      <c r="CS9" s="594"/>
      <c r="CT9" s="594"/>
      <c r="CU9" s="594"/>
      <c r="CV9" s="594"/>
      <c r="CW9" s="594"/>
      <c r="CX9" s="594"/>
      <c r="CY9" s="595"/>
      <c r="CZ9" s="596">
        <v>7.8</v>
      </c>
      <c r="DA9" s="596"/>
      <c r="DB9" s="596"/>
      <c r="DC9" s="596"/>
      <c r="DD9" s="602">
        <v>54493</v>
      </c>
      <c r="DE9" s="594"/>
      <c r="DF9" s="594"/>
      <c r="DG9" s="594"/>
      <c r="DH9" s="594"/>
      <c r="DI9" s="594"/>
      <c r="DJ9" s="594"/>
      <c r="DK9" s="594"/>
      <c r="DL9" s="594"/>
      <c r="DM9" s="594"/>
      <c r="DN9" s="594"/>
      <c r="DO9" s="594"/>
      <c r="DP9" s="595"/>
      <c r="DQ9" s="602">
        <v>446105</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97649</v>
      </c>
      <c r="S10" s="594"/>
      <c r="T10" s="594"/>
      <c r="U10" s="594"/>
      <c r="V10" s="594"/>
      <c r="W10" s="594"/>
      <c r="X10" s="594"/>
      <c r="Y10" s="595"/>
      <c r="Z10" s="596">
        <v>1</v>
      </c>
      <c r="AA10" s="596"/>
      <c r="AB10" s="596"/>
      <c r="AC10" s="596"/>
      <c r="AD10" s="597">
        <v>97649</v>
      </c>
      <c r="AE10" s="597"/>
      <c r="AF10" s="597"/>
      <c r="AG10" s="597"/>
      <c r="AH10" s="597"/>
      <c r="AI10" s="597"/>
      <c r="AJ10" s="597"/>
      <c r="AK10" s="597"/>
      <c r="AL10" s="598">
        <v>2.1</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17944</v>
      </c>
      <c r="BH10" s="594"/>
      <c r="BI10" s="594"/>
      <c r="BJ10" s="594"/>
      <c r="BK10" s="594"/>
      <c r="BL10" s="594"/>
      <c r="BM10" s="594"/>
      <c r="BN10" s="595"/>
      <c r="BO10" s="596">
        <v>2.5</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218</v>
      </c>
      <c r="CS10" s="594"/>
      <c r="CT10" s="594"/>
      <c r="CU10" s="594"/>
      <c r="CV10" s="594"/>
      <c r="CW10" s="594"/>
      <c r="CX10" s="594"/>
      <c r="CY10" s="595"/>
      <c r="CZ10" s="596" t="s">
        <v>218</v>
      </c>
      <c r="DA10" s="596"/>
      <c r="DB10" s="596"/>
      <c r="DC10" s="596"/>
      <c r="DD10" s="602" t="s">
        <v>218</v>
      </c>
      <c r="DE10" s="594"/>
      <c r="DF10" s="594"/>
      <c r="DG10" s="594"/>
      <c r="DH10" s="594"/>
      <c r="DI10" s="594"/>
      <c r="DJ10" s="594"/>
      <c r="DK10" s="594"/>
      <c r="DL10" s="594"/>
      <c r="DM10" s="594"/>
      <c r="DN10" s="594"/>
      <c r="DO10" s="594"/>
      <c r="DP10" s="595"/>
      <c r="DQ10" s="602" t="s">
        <v>218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218</v>
      </c>
      <c r="S11" s="594"/>
      <c r="T11" s="594"/>
      <c r="U11" s="594"/>
      <c r="V11" s="594"/>
      <c r="W11" s="594"/>
      <c r="X11" s="594"/>
      <c r="Y11" s="595"/>
      <c r="Z11" s="596" t="s">
        <v>218</v>
      </c>
      <c r="AA11" s="596"/>
      <c r="AB11" s="596"/>
      <c r="AC11" s="596"/>
      <c r="AD11" s="597" t="s">
        <v>218</v>
      </c>
      <c r="AE11" s="597"/>
      <c r="AF11" s="597"/>
      <c r="AG11" s="597"/>
      <c r="AH11" s="597"/>
      <c r="AI11" s="597"/>
      <c r="AJ11" s="597"/>
      <c r="AK11" s="597"/>
      <c r="AL11" s="598" t="s">
        <v>218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21181</v>
      </c>
      <c r="BH11" s="594"/>
      <c r="BI11" s="594"/>
      <c r="BJ11" s="594"/>
      <c r="BK11" s="594"/>
      <c r="BL11" s="594"/>
      <c r="BM11" s="594"/>
      <c r="BN11" s="595"/>
      <c r="BO11" s="596">
        <v>3</v>
      </c>
      <c r="BP11" s="596"/>
      <c r="BQ11" s="596"/>
      <c r="BR11" s="596"/>
      <c r="BS11" s="602" t="s">
        <v>218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796403</v>
      </c>
      <c r="CS11" s="594"/>
      <c r="CT11" s="594"/>
      <c r="CU11" s="594"/>
      <c r="CV11" s="594"/>
      <c r="CW11" s="594"/>
      <c r="CX11" s="594"/>
      <c r="CY11" s="595"/>
      <c r="CZ11" s="596">
        <v>8.9</v>
      </c>
      <c r="DA11" s="596"/>
      <c r="DB11" s="596"/>
      <c r="DC11" s="596"/>
      <c r="DD11" s="602">
        <v>332625</v>
      </c>
      <c r="DE11" s="594"/>
      <c r="DF11" s="594"/>
      <c r="DG11" s="594"/>
      <c r="DH11" s="594"/>
      <c r="DI11" s="594"/>
      <c r="DJ11" s="594"/>
      <c r="DK11" s="594"/>
      <c r="DL11" s="594"/>
      <c r="DM11" s="594"/>
      <c r="DN11" s="594"/>
      <c r="DO11" s="594"/>
      <c r="DP11" s="595"/>
      <c r="DQ11" s="602">
        <v>373397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310906</v>
      </c>
      <c r="BH12" s="594"/>
      <c r="BI12" s="594"/>
      <c r="BJ12" s="594"/>
      <c r="BK12" s="594"/>
      <c r="BL12" s="594"/>
      <c r="BM12" s="594"/>
      <c r="BN12" s="595"/>
      <c r="BO12" s="596">
        <v>43.6</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301545</v>
      </c>
      <c r="CS12" s="594"/>
      <c r="CT12" s="594"/>
      <c r="CU12" s="594"/>
      <c r="CV12" s="594"/>
      <c r="CW12" s="594"/>
      <c r="CX12" s="594"/>
      <c r="CY12" s="595"/>
      <c r="CZ12" s="596">
        <v>3.4</v>
      </c>
      <c r="DA12" s="596"/>
      <c r="DB12" s="596"/>
      <c r="DC12" s="596"/>
      <c r="DD12" s="602">
        <v>180870</v>
      </c>
      <c r="DE12" s="594"/>
      <c r="DF12" s="594"/>
      <c r="DG12" s="594"/>
      <c r="DH12" s="594"/>
      <c r="DI12" s="594"/>
      <c r="DJ12" s="594"/>
      <c r="DK12" s="594"/>
      <c r="DL12" s="594"/>
      <c r="DM12" s="594"/>
      <c r="DN12" s="594"/>
      <c r="DO12" s="594"/>
      <c r="DP12" s="595"/>
      <c r="DQ12" s="602">
        <v>109145</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3549</v>
      </c>
      <c r="S13" s="594"/>
      <c r="T13" s="594"/>
      <c r="U13" s="594"/>
      <c r="V13" s="594"/>
      <c r="W13" s="594"/>
      <c r="X13" s="594"/>
      <c r="Y13" s="595"/>
      <c r="Z13" s="596">
        <v>0</v>
      </c>
      <c r="AA13" s="596"/>
      <c r="AB13" s="596"/>
      <c r="AC13" s="596"/>
      <c r="AD13" s="597">
        <v>3549</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298826</v>
      </c>
      <c r="BH13" s="594"/>
      <c r="BI13" s="594"/>
      <c r="BJ13" s="594"/>
      <c r="BK13" s="594"/>
      <c r="BL13" s="594"/>
      <c r="BM13" s="594"/>
      <c r="BN13" s="595"/>
      <c r="BO13" s="596">
        <v>41.9</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1058458</v>
      </c>
      <c r="CS13" s="594"/>
      <c r="CT13" s="594"/>
      <c r="CU13" s="594"/>
      <c r="CV13" s="594"/>
      <c r="CW13" s="594"/>
      <c r="CX13" s="594"/>
      <c r="CY13" s="595"/>
      <c r="CZ13" s="596">
        <v>11.9</v>
      </c>
      <c r="DA13" s="596"/>
      <c r="DB13" s="596"/>
      <c r="DC13" s="596"/>
      <c r="DD13" s="602">
        <v>926411</v>
      </c>
      <c r="DE13" s="594"/>
      <c r="DF13" s="594"/>
      <c r="DG13" s="594"/>
      <c r="DH13" s="594"/>
      <c r="DI13" s="594"/>
      <c r="DJ13" s="594"/>
      <c r="DK13" s="594"/>
      <c r="DL13" s="594"/>
      <c r="DM13" s="594"/>
      <c r="DN13" s="594"/>
      <c r="DO13" s="594"/>
      <c r="DP13" s="595"/>
      <c r="DQ13" s="602">
        <v>136996</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21722</v>
      </c>
      <c r="BH14" s="594"/>
      <c r="BI14" s="594"/>
      <c r="BJ14" s="594"/>
      <c r="BK14" s="594"/>
      <c r="BL14" s="594"/>
      <c r="BM14" s="594"/>
      <c r="BN14" s="595"/>
      <c r="BO14" s="596">
        <v>3</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358142</v>
      </c>
      <c r="CS14" s="594"/>
      <c r="CT14" s="594"/>
      <c r="CU14" s="594"/>
      <c r="CV14" s="594"/>
      <c r="CW14" s="594"/>
      <c r="CX14" s="594"/>
      <c r="CY14" s="595"/>
      <c r="CZ14" s="596">
        <v>4</v>
      </c>
      <c r="DA14" s="596"/>
      <c r="DB14" s="596"/>
      <c r="DC14" s="596"/>
      <c r="DD14" s="602">
        <v>79810</v>
      </c>
      <c r="DE14" s="594"/>
      <c r="DF14" s="594"/>
      <c r="DG14" s="594"/>
      <c r="DH14" s="594"/>
      <c r="DI14" s="594"/>
      <c r="DJ14" s="594"/>
      <c r="DK14" s="594"/>
      <c r="DL14" s="594"/>
      <c r="DM14" s="594"/>
      <c r="DN14" s="594"/>
      <c r="DO14" s="594"/>
      <c r="DP14" s="595"/>
      <c r="DQ14" s="602">
        <v>314721</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858</v>
      </c>
      <c r="S15" s="594"/>
      <c r="T15" s="594"/>
      <c r="U15" s="594"/>
      <c r="V15" s="594"/>
      <c r="W15" s="594"/>
      <c r="X15" s="594"/>
      <c r="Y15" s="595"/>
      <c r="Z15" s="596">
        <v>0</v>
      </c>
      <c r="AA15" s="596"/>
      <c r="AB15" s="596"/>
      <c r="AC15" s="596"/>
      <c r="AD15" s="597">
        <v>858</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79299</v>
      </c>
      <c r="BH15" s="594"/>
      <c r="BI15" s="594"/>
      <c r="BJ15" s="594"/>
      <c r="BK15" s="594"/>
      <c r="BL15" s="594"/>
      <c r="BM15" s="594"/>
      <c r="BN15" s="595"/>
      <c r="BO15" s="596">
        <v>11.1</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860795</v>
      </c>
      <c r="CS15" s="594"/>
      <c r="CT15" s="594"/>
      <c r="CU15" s="594"/>
      <c r="CV15" s="594"/>
      <c r="CW15" s="594"/>
      <c r="CX15" s="594"/>
      <c r="CY15" s="595"/>
      <c r="CZ15" s="596">
        <v>9.6999999999999993</v>
      </c>
      <c r="DA15" s="596"/>
      <c r="DB15" s="596"/>
      <c r="DC15" s="596"/>
      <c r="DD15" s="602">
        <v>244592</v>
      </c>
      <c r="DE15" s="594"/>
      <c r="DF15" s="594"/>
      <c r="DG15" s="594"/>
      <c r="DH15" s="594"/>
      <c r="DI15" s="594"/>
      <c r="DJ15" s="594"/>
      <c r="DK15" s="594"/>
      <c r="DL15" s="594"/>
      <c r="DM15" s="594"/>
      <c r="DN15" s="594"/>
      <c r="DO15" s="594"/>
      <c r="DP15" s="595"/>
      <c r="DQ15" s="602">
        <v>602611</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4245786</v>
      </c>
      <c r="S16" s="594"/>
      <c r="T16" s="594"/>
      <c r="U16" s="594"/>
      <c r="V16" s="594"/>
      <c r="W16" s="594"/>
      <c r="X16" s="594"/>
      <c r="Y16" s="595"/>
      <c r="Z16" s="596">
        <v>44.6</v>
      </c>
      <c r="AA16" s="596"/>
      <c r="AB16" s="596"/>
      <c r="AC16" s="596"/>
      <c r="AD16" s="597">
        <v>3834922</v>
      </c>
      <c r="AE16" s="597"/>
      <c r="AF16" s="597"/>
      <c r="AG16" s="597"/>
      <c r="AH16" s="597"/>
      <c r="AI16" s="597"/>
      <c r="AJ16" s="597"/>
      <c r="AK16" s="597"/>
      <c r="AL16" s="598">
        <v>80.8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302523</v>
      </c>
      <c r="CS16" s="594"/>
      <c r="CT16" s="594"/>
      <c r="CU16" s="594"/>
      <c r="CV16" s="594"/>
      <c r="CW16" s="594"/>
      <c r="CX16" s="594"/>
      <c r="CY16" s="595"/>
      <c r="CZ16" s="596">
        <v>3.4</v>
      </c>
      <c r="DA16" s="596"/>
      <c r="DB16" s="596"/>
      <c r="DC16" s="596"/>
      <c r="DD16" s="602" t="s">
        <v>218</v>
      </c>
      <c r="DE16" s="594"/>
      <c r="DF16" s="594"/>
      <c r="DG16" s="594"/>
      <c r="DH16" s="594"/>
      <c r="DI16" s="594"/>
      <c r="DJ16" s="594"/>
      <c r="DK16" s="594"/>
      <c r="DL16" s="594"/>
      <c r="DM16" s="594"/>
      <c r="DN16" s="594"/>
      <c r="DO16" s="594"/>
      <c r="DP16" s="595"/>
      <c r="DQ16" s="602">
        <v>108459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3834922</v>
      </c>
      <c r="S17" s="594"/>
      <c r="T17" s="594"/>
      <c r="U17" s="594"/>
      <c r="V17" s="594"/>
      <c r="W17" s="594"/>
      <c r="X17" s="594"/>
      <c r="Y17" s="595"/>
      <c r="Z17" s="596">
        <v>40.299999999999997</v>
      </c>
      <c r="AA17" s="596"/>
      <c r="AB17" s="596"/>
      <c r="AC17" s="596"/>
      <c r="AD17" s="597">
        <v>3834922</v>
      </c>
      <c r="AE17" s="597"/>
      <c r="AF17" s="597"/>
      <c r="AG17" s="597"/>
      <c r="AH17" s="597"/>
      <c r="AI17" s="597"/>
      <c r="AJ17" s="597"/>
      <c r="AK17" s="597"/>
      <c r="AL17" s="598">
        <v>80.8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1348668</v>
      </c>
      <c r="CS17" s="594"/>
      <c r="CT17" s="594"/>
      <c r="CU17" s="594"/>
      <c r="CV17" s="594"/>
      <c r="CW17" s="594"/>
      <c r="CX17" s="594"/>
      <c r="CY17" s="595"/>
      <c r="CZ17" s="596">
        <v>15.2</v>
      </c>
      <c r="DA17" s="596"/>
      <c r="DB17" s="596"/>
      <c r="DC17" s="596"/>
      <c r="DD17" s="602" t="s">
        <v>218</v>
      </c>
      <c r="DE17" s="594"/>
      <c r="DF17" s="594"/>
      <c r="DG17" s="594"/>
      <c r="DH17" s="594"/>
      <c r="DI17" s="594"/>
      <c r="DJ17" s="594"/>
      <c r="DK17" s="594"/>
      <c r="DL17" s="594"/>
      <c r="DM17" s="594"/>
      <c r="DN17" s="594"/>
      <c r="DO17" s="594"/>
      <c r="DP17" s="595"/>
      <c r="DQ17" s="602">
        <v>1314272</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410864</v>
      </c>
      <c r="S18" s="594"/>
      <c r="T18" s="594"/>
      <c r="U18" s="594"/>
      <c r="V18" s="594"/>
      <c r="W18" s="594"/>
      <c r="X18" s="594"/>
      <c r="Y18" s="595"/>
      <c r="Z18" s="596">
        <v>4.3</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v>18144</v>
      </c>
      <c r="CS18" s="594"/>
      <c r="CT18" s="594"/>
      <c r="CU18" s="594"/>
      <c r="CV18" s="594"/>
      <c r="CW18" s="594"/>
      <c r="CX18" s="594"/>
      <c r="CY18" s="595"/>
      <c r="CZ18" s="596">
        <v>0.2</v>
      </c>
      <c r="DA18" s="596"/>
      <c r="DB18" s="596"/>
      <c r="DC18" s="596"/>
      <c r="DD18" s="602" t="s">
        <v>218</v>
      </c>
      <c r="DE18" s="594"/>
      <c r="DF18" s="594"/>
      <c r="DG18" s="594"/>
      <c r="DH18" s="594"/>
      <c r="DI18" s="594"/>
      <c r="DJ18" s="594"/>
      <c r="DK18" s="594"/>
      <c r="DL18" s="594"/>
      <c r="DM18" s="594"/>
      <c r="DN18" s="594"/>
      <c r="DO18" s="594"/>
      <c r="DP18" s="595"/>
      <c r="DQ18" s="602">
        <v>18144</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218</v>
      </c>
      <c r="BH19" s="594"/>
      <c r="BI19" s="594"/>
      <c r="BJ19" s="594"/>
      <c r="BK19" s="594"/>
      <c r="BL19" s="594"/>
      <c r="BM19" s="594"/>
      <c r="BN19" s="595"/>
      <c r="BO19" s="596" t="s">
        <v>218</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5121294</v>
      </c>
      <c r="S20" s="594"/>
      <c r="T20" s="594"/>
      <c r="U20" s="594"/>
      <c r="V20" s="594"/>
      <c r="W20" s="594"/>
      <c r="X20" s="594"/>
      <c r="Y20" s="595"/>
      <c r="Z20" s="596">
        <v>53.8</v>
      </c>
      <c r="AA20" s="596"/>
      <c r="AB20" s="596"/>
      <c r="AC20" s="596"/>
      <c r="AD20" s="597">
        <v>4710430</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218</v>
      </c>
      <c r="BH20" s="594"/>
      <c r="BI20" s="594"/>
      <c r="BJ20" s="594"/>
      <c r="BK20" s="594"/>
      <c r="BL20" s="594"/>
      <c r="BM20" s="594"/>
      <c r="BN20" s="595"/>
      <c r="BO20" s="596" t="s">
        <v>218</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8899008</v>
      </c>
      <c r="CS20" s="594"/>
      <c r="CT20" s="594"/>
      <c r="CU20" s="594"/>
      <c r="CV20" s="594"/>
      <c r="CW20" s="594"/>
      <c r="CX20" s="594"/>
      <c r="CY20" s="595"/>
      <c r="CZ20" s="596">
        <v>100</v>
      </c>
      <c r="DA20" s="596"/>
      <c r="DB20" s="596"/>
      <c r="DC20" s="596"/>
      <c r="DD20" s="602">
        <v>1833540</v>
      </c>
      <c r="DE20" s="594"/>
      <c r="DF20" s="594"/>
      <c r="DG20" s="594"/>
      <c r="DH20" s="594"/>
      <c r="DI20" s="594"/>
      <c r="DJ20" s="594"/>
      <c r="DK20" s="594"/>
      <c r="DL20" s="594"/>
      <c r="DM20" s="594"/>
      <c r="DN20" s="594"/>
      <c r="DO20" s="594"/>
      <c r="DP20" s="595"/>
      <c r="DQ20" s="602">
        <v>5839604</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1408</v>
      </c>
      <c r="S21" s="594"/>
      <c r="T21" s="594"/>
      <c r="U21" s="594"/>
      <c r="V21" s="594"/>
      <c r="W21" s="594"/>
      <c r="X21" s="594"/>
      <c r="Y21" s="595"/>
      <c r="Z21" s="596">
        <v>0</v>
      </c>
      <c r="AA21" s="596"/>
      <c r="AB21" s="596"/>
      <c r="AC21" s="596"/>
      <c r="AD21" s="597">
        <v>1408</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38780</v>
      </c>
      <c r="S22" s="594"/>
      <c r="T22" s="594"/>
      <c r="U22" s="594"/>
      <c r="V22" s="594"/>
      <c r="W22" s="594"/>
      <c r="X22" s="594"/>
      <c r="Y22" s="595"/>
      <c r="Z22" s="596">
        <v>0.4</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145057</v>
      </c>
      <c r="S23" s="594"/>
      <c r="T23" s="594"/>
      <c r="U23" s="594"/>
      <c r="V23" s="594"/>
      <c r="W23" s="594"/>
      <c r="X23" s="594"/>
      <c r="Y23" s="595"/>
      <c r="Z23" s="596">
        <v>1.5</v>
      </c>
      <c r="AA23" s="596"/>
      <c r="AB23" s="596"/>
      <c r="AC23" s="596"/>
      <c r="AD23" s="597">
        <v>8363</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218</v>
      </c>
      <c r="BH23" s="594"/>
      <c r="BI23" s="594"/>
      <c r="BJ23" s="594"/>
      <c r="BK23" s="594"/>
      <c r="BL23" s="594"/>
      <c r="BM23" s="594"/>
      <c r="BN23" s="595"/>
      <c r="BO23" s="596" t="s">
        <v>218</v>
      </c>
      <c r="BP23" s="596"/>
      <c r="BQ23" s="596"/>
      <c r="BR23" s="596"/>
      <c r="BS23" s="602" t="s">
        <v>218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9588</v>
      </c>
      <c r="S24" s="594"/>
      <c r="T24" s="594"/>
      <c r="U24" s="594"/>
      <c r="V24" s="594"/>
      <c r="W24" s="594"/>
      <c r="X24" s="594"/>
      <c r="Y24" s="595"/>
      <c r="Z24" s="596">
        <v>0.1</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3523984</v>
      </c>
      <c r="CS24" s="583"/>
      <c r="CT24" s="583"/>
      <c r="CU24" s="583"/>
      <c r="CV24" s="583"/>
      <c r="CW24" s="583"/>
      <c r="CX24" s="583"/>
      <c r="CY24" s="584"/>
      <c r="CZ24" s="622">
        <v>39.6</v>
      </c>
      <c r="DA24" s="623"/>
      <c r="DB24" s="623"/>
      <c r="DC24" s="624"/>
      <c r="DD24" s="621">
        <v>2891553</v>
      </c>
      <c r="DE24" s="583"/>
      <c r="DF24" s="583"/>
      <c r="DG24" s="583"/>
      <c r="DH24" s="583"/>
      <c r="DI24" s="583"/>
      <c r="DJ24" s="583"/>
      <c r="DK24" s="584"/>
      <c r="DL24" s="621">
        <v>2848394</v>
      </c>
      <c r="DM24" s="583"/>
      <c r="DN24" s="583"/>
      <c r="DO24" s="583"/>
      <c r="DP24" s="583"/>
      <c r="DQ24" s="583"/>
      <c r="DR24" s="583"/>
      <c r="DS24" s="583"/>
      <c r="DT24" s="583"/>
      <c r="DU24" s="583"/>
      <c r="DV24" s="584"/>
      <c r="DW24" s="587">
        <v>57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953185</v>
      </c>
      <c r="S25" s="594"/>
      <c r="T25" s="594"/>
      <c r="U25" s="594"/>
      <c r="V25" s="594"/>
      <c r="W25" s="594"/>
      <c r="X25" s="594"/>
      <c r="Y25" s="595"/>
      <c r="Z25" s="596">
        <v>10</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1541151</v>
      </c>
      <c r="CS25" s="613"/>
      <c r="CT25" s="613"/>
      <c r="CU25" s="613"/>
      <c r="CV25" s="613"/>
      <c r="CW25" s="613"/>
      <c r="CX25" s="613"/>
      <c r="CY25" s="614"/>
      <c r="CZ25" s="627">
        <v>17.3</v>
      </c>
      <c r="DA25" s="628"/>
      <c r="DB25" s="628"/>
      <c r="DC25" s="629"/>
      <c r="DD25" s="602">
        <v>1379877</v>
      </c>
      <c r="DE25" s="613"/>
      <c r="DF25" s="613"/>
      <c r="DG25" s="613"/>
      <c r="DH25" s="613"/>
      <c r="DI25" s="613"/>
      <c r="DJ25" s="613"/>
      <c r="DK25" s="614"/>
      <c r="DL25" s="602">
        <v>1343630</v>
      </c>
      <c r="DM25" s="613"/>
      <c r="DN25" s="613"/>
      <c r="DO25" s="613"/>
      <c r="DP25" s="613"/>
      <c r="DQ25" s="613"/>
      <c r="DR25" s="613"/>
      <c r="DS25" s="613"/>
      <c r="DT25" s="613"/>
      <c r="DU25" s="613"/>
      <c r="DV25" s="614"/>
      <c r="DW25" s="598">
        <v>26.9</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218</v>
      </c>
      <c r="S26" s="594"/>
      <c r="T26" s="594"/>
      <c r="U26" s="594"/>
      <c r="V26" s="594"/>
      <c r="W26" s="594"/>
      <c r="X26" s="594"/>
      <c r="Y26" s="595"/>
      <c r="Z26" s="596" t="s">
        <v>218</v>
      </c>
      <c r="AA26" s="596"/>
      <c r="AB26" s="596"/>
      <c r="AC26" s="596"/>
      <c r="AD26" s="597" t="s">
        <v>218</v>
      </c>
      <c r="AE26" s="597"/>
      <c r="AF26" s="597"/>
      <c r="AG26" s="597"/>
      <c r="AH26" s="597"/>
      <c r="AI26" s="597"/>
      <c r="AJ26" s="597"/>
      <c r="AK26" s="597"/>
      <c r="AL26" s="598" t="s">
        <v>218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941960</v>
      </c>
      <c r="CS26" s="594"/>
      <c r="CT26" s="594"/>
      <c r="CU26" s="594"/>
      <c r="CV26" s="594"/>
      <c r="CW26" s="594"/>
      <c r="CX26" s="594"/>
      <c r="CY26" s="595"/>
      <c r="CZ26" s="627">
        <v>10.6</v>
      </c>
      <c r="DA26" s="628"/>
      <c r="DB26" s="628"/>
      <c r="DC26" s="629"/>
      <c r="DD26" s="602">
        <v>827676</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814298</v>
      </c>
      <c r="S27" s="594"/>
      <c r="T27" s="594"/>
      <c r="U27" s="594"/>
      <c r="V27" s="594"/>
      <c r="W27" s="594"/>
      <c r="X27" s="594"/>
      <c r="Y27" s="595"/>
      <c r="Z27" s="596">
        <v>8.6</v>
      </c>
      <c r="AA27" s="596"/>
      <c r="AB27" s="596"/>
      <c r="AC27" s="596"/>
      <c r="AD27" s="597" t="s">
        <v>218</v>
      </c>
      <c r="AE27" s="597"/>
      <c r="AF27" s="597"/>
      <c r="AG27" s="597"/>
      <c r="AH27" s="597"/>
      <c r="AI27" s="597"/>
      <c r="AJ27" s="597"/>
      <c r="AK27" s="597"/>
      <c r="AL27" s="598" t="s">
        <v>218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713572</v>
      </c>
      <c r="BH27" s="594"/>
      <c r="BI27" s="594"/>
      <c r="BJ27" s="594"/>
      <c r="BK27" s="594"/>
      <c r="BL27" s="594"/>
      <c r="BM27" s="594"/>
      <c r="BN27" s="595"/>
      <c r="BO27" s="596">
        <v>100</v>
      </c>
      <c r="BP27" s="596"/>
      <c r="BQ27" s="596"/>
      <c r="BR27" s="596"/>
      <c r="BS27" s="602" t="s">
        <v>218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634165</v>
      </c>
      <c r="CS27" s="613"/>
      <c r="CT27" s="613"/>
      <c r="CU27" s="613"/>
      <c r="CV27" s="613"/>
      <c r="CW27" s="613"/>
      <c r="CX27" s="613"/>
      <c r="CY27" s="614"/>
      <c r="CZ27" s="627">
        <v>7.1</v>
      </c>
      <c r="DA27" s="628"/>
      <c r="DB27" s="628"/>
      <c r="DC27" s="629"/>
      <c r="DD27" s="602">
        <v>197404</v>
      </c>
      <c r="DE27" s="613"/>
      <c r="DF27" s="613"/>
      <c r="DG27" s="613"/>
      <c r="DH27" s="613"/>
      <c r="DI27" s="613"/>
      <c r="DJ27" s="613"/>
      <c r="DK27" s="614"/>
      <c r="DL27" s="602">
        <v>190492</v>
      </c>
      <c r="DM27" s="613"/>
      <c r="DN27" s="613"/>
      <c r="DO27" s="613"/>
      <c r="DP27" s="613"/>
      <c r="DQ27" s="613"/>
      <c r="DR27" s="613"/>
      <c r="DS27" s="613"/>
      <c r="DT27" s="613"/>
      <c r="DU27" s="613"/>
      <c r="DV27" s="614"/>
      <c r="DW27" s="598">
        <v>3.8</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41209</v>
      </c>
      <c r="S28" s="594"/>
      <c r="T28" s="594"/>
      <c r="U28" s="594"/>
      <c r="V28" s="594"/>
      <c r="W28" s="594"/>
      <c r="X28" s="594"/>
      <c r="Y28" s="595"/>
      <c r="Z28" s="596">
        <v>0.4</v>
      </c>
      <c r="AA28" s="596"/>
      <c r="AB28" s="596"/>
      <c r="AC28" s="596"/>
      <c r="AD28" s="597">
        <v>27876</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1348668</v>
      </c>
      <c r="CS28" s="594"/>
      <c r="CT28" s="594"/>
      <c r="CU28" s="594"/>
      <c r="CV28" s="594"/>
      <c r="CW28" s="594"/>
      <c r="CX28" s="594"/>
      <c r="CY28" s="595"/>
      <c r="CZ28" s="627">
        <v>15.2</v>
      </c>
      <c r="DA28" s="628"/>
      <c r="DB28" s="628"/>
      <c r="DC28" s="629"/>
      <c r="DD28" s="602">
        <v>1314272</v>
      </c>
      <c r="DE28" s="594"/>
      <c r="DF28" s="594"/>
      <c r="DG28" s="594"/>
      <c r="DH28" s="594"/>
      <c r="DI28" s="594"/>
      <c r="DJ28" s="594"/>
      <c r="DK28" s="595"/>
      <c r="DL28" s="602">
        <v>1314272</v>
      </c>
      <c r="DM28" s="594"/>
      <c r="DN28" s="594"/>
      <c r="DO28" s="594"/>
      <c r="DP28" s="594"/>
      <c r="DQ28" s="594"/>
      <c r="DR28" s="594"/>
      <c r="DS28" s="594"/>
      <c r="DT28" s="594"/>
      <c r="DU28" s="594"/>
      <c r="DV28" s="595"/>
      <c r="DW28" s="598">
        <v>26.3</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15323</v>
      </c>
      <c r="S29" s="594"/>
      <c r="T29" s="594"/>
      <c r="U29" s="594"/>
      <c r="V29" s="594"/>
      <c r="W29" s="594"/>
      <c r="X29" s="594"/>
      <c r="Y29" s="595"/>
      <c r="Z29" s="596">
        <v>0.2</v>
      </c>
      <c r="AA29" s="596"/>
      <c r="AB29" s="596"/>
      <c r="AC29" s="596"/>
      <c r="AD29" s="597" t="s">
        <v>218</v>
      </c>
      <c r="AE29" s="597"/>
      <c r="AF29" s="597"/>
      <c r="AG29" s="597"/>
      <c r="AH29" s="597"/>
      <c r="AI29" s="597"/>
      <c r="AJ29" s="597"/>
      <c r="AK29" s="597"/>
      <c r="AL29" s="598" t="s">
        <v>218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1348447</v>
      </c>
      <c r="CS29" s="613"/>
      <c r="CT29" s="613"/>
      <c r="CU29" s="613"/>
      <c r="CV29" s="613"/>
      <c r="CW29" s="613"/>
      <c r="CX29" s="613"/>
      <c r="CY29" s="614"/>
      <c r="CZ29" s="627">
        <v>15.2</v>
      </c>
      <c r="DA29" s="628"/>
      <c r="DB29" s="628"/>
      <c r="DC29" s="629"/>
      <c r="DD29" s="602">
        <v>1314051</v>
      </c>
      <c r="DE29" s="613"/>
      <c r="DF29" s="613"/>
      <c r="DG29" s="613"/>
      <c r="DH29" s="613"/>
      <c r="DI29" s="613"/>
      <c r="DJ29" s="613"/>
      <c r="DK29" s="614"/>
      <c r="DL29" s="602">
        <v>1314051</v>
      </c>
      <c r="DM29" s="613"/>
      <c r="DN29" s="613"/>
      <c r="DO29" s="613"/>
      <c r="DP29" s="613"/>
      <c r="DQ29" s="613"/>
      <c r="DR29" s="613"/>
      <c r="DS29" s="613"/>
      <c r="DT29" s="613"/>
      <c r="DU29" s="613"/>
      <c r="DV29" s="614"/>
      <c r="DW29" s="598">
        <v>26.3</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342243</v>
      </c>
      <c r="S30" s="594"/>
      <c r="T30" s="594"/>
      <c r="U30" s="594"/>
      <c r="V30" s="594"/>
      <c r="W30" s="594"/>
      <c r="X30" s="594"/>
      <c r="Y30" s="595"/>
      <c r="Z30" s="596">
        <v>3.6</v>
      </c>
      <c r="AA30" s="596"/>
      <c r="AB30" s="596"/>
      <c r="AC30" s="596"/>
      <c r="AD30" s="597" t="s">
        <v>218</v>
      </c>
      <c r="AE30" s="597"/>
      <c r="AF30" s="597"/>
      <c r="AG30" s="597"/>
      <c r="AH30" s="597"/>
      <c r="AI30" s="597"/>
      <c r="AJ30" s="597"/>
      <c r="AK30" s="597"/>
      <c r="AL30" s="598" t="s">
        <v>218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96.9</v>
      </c>
      <c r="BH30" s="652"/>
      <c r="BI30" s="652"/>
      <c r="BJ30" s="652"/>
      <c r="BK30" s="652"/>
      <c r="BL30" s="652"/>
      <c r="BM30" s="588">
        <v>87.7</v>
      </c>
      <c r="BN30" s="652"/>
      <c r="BO30" s="652"/>
      <c r="BP30" s="652"/>
      <c r="BQ30" s="653"/>
      <c r="BR30" s="651">
        <v>96.8</v>
      </c>
      <c r="BS30" s="652"/>
      <c r="BT30" s="652"/>
      <c r="BU30" s="652"/>
      <c r="BV30" s="652"/>
      <c r="BW30" s="652"/>
      <c r="BX30" s="588">
        <v>88.2</v>
      </c>
      <c r="BY30" s="652"/>
      <c r="BZ30" s="652"/>
      <c r="CA30" s="652"/>
      <c r="CB30" s="653"/>
      <c r="CD30" s="656"/>
      <c r="CE30" s="657"/>
      <c r="CF30" s="607" t="s">
        <v>290</v>
      </c>
      <c r="CG30" s="608"/>
      <c r="CH30" s="608"/>
      <c r="CI30" s="608"/>
      <c r="CJ30" s="608"/>
      <c r="CK30" s="608"/>
      <c r="CL30" s="608"/>
      <c r="CM30" s="608"/>
      <c r="CN30" s="608"/>
      <c r="CO30" s="608"/>
      <c r="CP30" s="608"/>
      <c r="CQ30" s="609"/>
      <c r="CR30" s="593">
        <v>1233333</v>
      </c>
      <c r="CS30" s="594"/>
      <c r="CT30" s="594"/>
      <c r="CU30" s="594"/>
      <c r="CV30" s="594"/>
      <c r="CW30" s="594"/>
      <c r="CX30" s="594"/>
      <c r="CY30" s="595"/>
      <c r="CZ30" s="627">
        <v>13.9</v>
      </c>
      <c r="DA30" s="628"/>
      <c r="DB30" s="628"/>
      <c r="DC30" s="629"/>
      <c r="DD30" s="602">
        <v>1205509</v>
      </c>
      <c r="DE30" s="594"/>
      <c r="DF30" s="594"/>
      <c r="DG30" s="594"/>
      <c r="DH30" s="594"/>
      <c r="DI30" s="594"/>
      <c r="DJ30" s="594"/>
      <c r="DK30" s="595"/>
      <c r="DL30" s="602">
        <v>1205509</v>
      </c>
      <c r="DM30" s="594"/>
      <c r="DN30" s="594"/>
      <c r="DO30" s="594"/>
      <c r="DP30" s="594"/>
      <c r="DQ30" s="594"/>
      <c r="DR30" s="594"/>
      <c r="DS30" s="594"/>
      <c r="DT30" s="594"/>
      <c r="DU30" s="594"/>
      <c r="DV30" s="595"/>
      <c r="DW30" s="598">
        <v>24.1</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683809</v>
      </c>
      <c r="S31" s="594"/>
      <c r="T31" s="594"/>
      <c r="U31" s="594"/>
      <c r="V31" s="594"/>
      <c r="W31" s="594"/>
      <c r="X31" s="594"/>
      <c r="Y31" s="595"/>
      <c r="Z31" s="596">
        <v>7.2</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97.9</v>
      </c>
      <c r="BH31" s="613"/>
      <c r="BI31" s="613"/>
      <c r="BJ31" s="613"/>
      <c r="BK31" s="613"/>
      <c r="BL31" s="613"/>
      <c r="BM31" s="599">
        <v>93.3</v>
      </c>
      <c r="BN31" s="649"/>
      <c r="BO31" s="649"/>
      <c r="BP31" s="649"/>
      <c r="BQ31" s="650"/>
      <c r="BR31" s="648">
        <v>97.8</v>
      </c>
      <c r="BS31" s="613"/>
      <c r="BT31" s="613"/>
      <c r="BU31" s="613"/>
      <c r="BV31" s="613"/>
      <c r="BW31" s="613"/>
      <c r="BX31" s="599">
        <v>92.9</v>
      </c>
      <c r="BY31" s="649"/>
      <c r="BZ31" s="649"/>
      <c r="CA31" s="649"/>
      <c r="CB31" s="650"/>
      <c r="CD31" s="656"/>
      <c r="CE31" s="657"/>
      <c r="CF31" s="607" t="s">
        <v>294</v>
      </c>
      <c r="CG31" s="608"/>
      <c r="CH31" s="608"/>
      <c r="CI31" s="608"/>
      <c r="CJ31" s="608"/>
      <c r="CK31" s="608"/>
      <c r="CL31" s="608"/>
      <c r="CM31" s="608"/>
      <c r="CN31" s="608"/>
      <c r="CO31" s="608"/>
      <c r="CP31" s="608"/>
      <c r="CQ31" s="609"/>
      <c r="CR31" s="593">
        <v>115114</v>
      </c>
      <c r="CS31" s="613"/>
      <c r="CT31" s="613"/>
      <c r="CU31" s="613"/>
      <c r="CV31" s="613"/>
      <c r="CW31" s="613"/>
      <c r="CX31" s="613"/>
      <c r="CY31" s="614"/>
      <c r="CZ31" s="627">
        <v>1.3</v>
      </c>
      <c r="DA31" s="628"/>
      <c r="DB31" s="628"/>
      <c r="DC31" s="629"/>
      <c r="DD31" s="602">
        <v>108542</v>
      </c>
      <c r="DE31" s="613"/>
      <c r="DF31" s="613"/>
      <c r="DG31" s="613"/>
      <c r="DH31" s="613"/>
      <c r="DI31" s="613"/>
      <c r="DJ31" s="613"/>
      <c r="DK31" s="614"/>
      <c r="DL31" s="602">
        <v>108542</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250156</v>
      </c>
      <c r="S32" s="594"/>
      <c r="T32" s="594"/>
      <c r="U32" s="594"/>
      <c r="V32" s="594"/>
      <c r="W32" s="594"/>
      <c r="X32" s="594"/>
      <c r="Y32" s="595"/>
      <c r="Z32" s="596">
        <v>2.6</v>
      </c>
      <c r="AA32" s="596"/>
      <c r="AB32" s="596"/>
      <c r="AC32" s="596"/>
      <c r="AD32" s="597">
        <v>9</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95</v>
      </c>
      <c r="BH32" s="661"/>
      <c r="BI32" s="661"/>
      <c r="BJ32" s="661"/>
      <c r="BK32" s="661"/>
      <c r="BL32" s="661"/>
      <c r="BM32" s="662">
        <v>80</v>
      </c>
      <c r="BN32" s="661"/>
      <c r="BO32" s="661"/>
      <c r="BP32" s="661"/>
      <c r="BQ32" s="663"/>
      <c r="BR32" s="660">
        <v>94.6</v>
      </c>
      <c r="BS32" s="661"/>
      <c r="BT32" s="661"/>
      <c r="BU32" s="661"/>
      <c r="BV32" s="661"/>
      <c r="BW32" s="661"/>
      <c r="BX32" s="662">
        <v>80.599999999999994</v>
      </c>
      <c r="BY32" s="661"/>
      <c r="BZ32" s="661"/>
      <c r="CA32" s="661"/>
      <c r="CB32" s="663"/>
      <c r="CD32" s="658"/>
      <c r="CE32" s="659"/>
      <c r="CF32" s="607" t="s">
        <v>297</v>
      </c>
      <c r="CG32" s="608"/>
      <c r="CH32" s="608"/>
      <c r="CI32" s="608"/>
      <c r="CJ32" s="608"/>
      <c r="CK32" s="608"/>
      <c r="CL32" s="608"/>
      <c r="CM32" s="608"/>
      <c r="CN32" s="608"/>
      <c r="CO32" s="608"/>
      <c r="CP32" s="608"/>
      <c r="CQ32" s="609"/>
      <c r="CR32" s="593">
        <v>221</v>
      </c>
      <c r="CS32" s="594"/>
      <c r="CT32" s="594"/>
      <c r="CU32" s="594"/>
      <c r="CV32" s="594"/>
      <c r="CW32" s="594"/>
      <c r="CX32" s="594"/>
      <c r="CY32" s="595"/>
      <c r="CZ32" s="627">
        <v>0</v>
      </c>
      <c r="DA32" s="628"/>
      <c r="DB32" s="628"/>
      <c r="DC32" s="629"/>
      <c r="DD32" s="602">
        <v>221</v>
      </c>
      <c r="DE32" s="594"/>
      <c r="DF32" s="594"/>
      <c r="DG32" s="594"/>
      <c r="DH32" s="594"/>
      <c r="DI32" s="594"/>
      <c r="DJ32" s="594"/>
      <c r="DK32" s="595"/>
      <c r="DL32" s="602">
        <v>221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1100645</v>
      </c>
      <c r="S33" s="594"/>
      <c r="T33" s="594"/>
      <c r="U33" s="594"/>
      <c r="V33" s="594"/>
      <c r="W33" s="594"/>
      <c r="X33" s="594"/>
      <c r="Y33" s="595"/>
      <c r="Z33" s="596">
        <v>11.6</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3238961</v>
      </c>
      <c r="CS33" s="613"/>
      <c r="CT33" s="613"/>
      <c r="CU33" s="613"/>
      <c r="CV33" s="613"/>
      <c r="CW33" s="613"/>
      <c r="CX33" s="613"/>
      <c r="CY33" s="614"/>
      <c r="CZ33" s="627">
        <v>36.4</v>
      </c>
      <c r="DA33" s="628"/>
      <c r="DB33" s="628"/>
      <c r="DC33" s="629"/>
      <c r="DD33" s="602">
        <v>2539932</v>
      </c>
      <c r="DE33" s="613"/>
      <c r="DF33" s="613"/>
      <c r="DG33" s="613"/>
      <c r="DH33" s="613"/>
      <c r="DI33" s="613"/>
      <c r="DJ33" s="613"/>
      <c r="DK33" s="614"/>
      <c r="DL33" s="602">
        <v>1584651</v>
      </c>
      <c r="DM33" s="613"/>
      <c r="DN33" s="613"/>
      <c r="DO33" s="613"/>
      <c r="DP33" s="613"/>
      <c r="DQ33" s="613"/>
      <c r="DR33" s="613"/>
      <c r="DS33" s="613"/>
      <c r="DT33" s="613"/>
      <c r="DU33" s="613"/>
      <c r="DV33" s="614"/>
      <c r="DW33" s="598">
        <v>31.7</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1070768</v>
      </c>
      <c r="CS34" s="594"/>
      <c r="CT34" s="594"/>
      <c r="CU34" s="594"/>
      <c r="CV34" s="594"/>
      <c r="CW34" s="594"/>
      <c r="CX34" s="594"/>
      <c r="CY34" s="595"/>
      <c r="CZ34" s="627">
        <v>12</v>
      </c>
      <c r="DA34" s="628"/>
      <c r="DB34" s="628"/>
      <c r="DC34" s="629"/>
      <c r="DD34" s="602">
        <v>669874</v>
      </c>
      <c r="DE34" s="594"/>
      <c r="DF34" s="594"/>
      <c r="DG34" s="594"/>
      <c r="DH34" s="594"/>
      <c r="DI34" s="594"/>
      <c r="DJ34" s="594"/>
      <c r="DK34" s="595"/>
      <c r="DL34" s="602">
        <v>575011</v>
      </c>
      <c r="DM34" s="594"/>
      <c r="DN34" s="594"/>
      <c r="DO34" s="594"/>
      <c r="DP34" s="594"/>
      <c r="DQ34" s="594"/>
      <c r="DR34" s="594"/>
      <c r="DS34" s="594"/>
      <c r="DT34" s="594"/>
      <c r="DU34" s="594"/>
      <c r="DV34" s="595"/>
      <c r="DW34" s="598">
        <v>11.5</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250645</v>
      </c>
      <c r="S35" s="594"/>
      <c r="T35" s="594"/>
      <c r="U35" s="594"/>
      <c r="V35" s="594"/>
      <c r="W35" s="594"/>
      <c r="X35" s="594"/>
      <c r="Y35" s="595"/>
      <c r="Z35" s="596">
        <v>2.6</v>
      </c>
      <c r="AA35" s="596"/>
      <c r="AB35" s="596"/>
      <c r="AC35" s="596"/>
      <c r="AD35" s="597" t="s">
        <v>218</v>
      </c>
      <c r="AE35" s="597"/>
      <c r="AF35" s="597"/>
      <c r="AG35" s="597"/>
      <c r="AH35" s="597"/>
      <c r="AI35" s="597"/>
      <c r="AJ35" s="597"/>
      <c r="AK35" s="597"/>
      <c r="AL35" s="598" t="s">
        <v>218</v>
      </c>
      <c r="AM35" s="599"/>
      <c r="AN35" s="599"/>
      <c r="AO35" s="600"/>
      <c r="AP35" s="186"/>
      <c r="AQ35" s="604" t="s">
        <v>305</v>
      </c>
      <c r="AR35" s="605"/>
      <c r="AS35" s="605"/>
      <c r="AT35" s="605"/>
      <c r="AU35" s="605"/>
      <c r="AV35" s="605"/>
      <c r="AW35" s="605"/>
      <c r="AX35" s="605"/>
      <c r="AY35" s="606"/>
      <c r="AZ35" s="582">
        <v>852155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20462</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95475</v>
      </c>
      <c r="CS35" s="613"/>
      <c r="CT35" s="613"/>
      <c r="CU35" s="613"/>
      <c r="CV35" s="613"/>
      <c r="CW35" s="613"/>
      <c r="CX35" s="613"/>
      <c r="CY35" s="614"/>
      <c r="CZ35" s="627">
        <v>1.1000000000000001</v>
      </c>
      <c r="DA35" s="628"/>
      <c r="DB35" s="628"/>
      <c r="DC35" s="629"/>
      <c r="DD35" s="602">
        <v>74237</v>
      </c>
      <c r="DE35" s="613"/>
      <c r="DF35" s="613"/>
      <c r="DG35" s="613"/>
      <c r="DH35" s="613"/>
      <c r="DI35" s="613"/>
      <c r="DJ35" s="613"/>
      <c r="DK35" s="614"/>
      <c r="DL35" s="602">
        <v>74237</v>
      </c>
      <c r="DM35" s="613"/>
      <c r="DN35" s="613"/>
      <c r="DO35" s="613"/>
      <c r="DP35" s="613"/>
      <c r="DQ35" s="613"/>
      <c r="DR35" s="613"/>
      <c r="DS35" s="613"/>
      <c r="DT35" s="613"/>
      <c r="DU35" s="613"/>
      <c r="DV35" s="614"/>
      <c r="DW35" s="598">
        <v>1.5</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9516995</v>
      </c>
      <c r="S36" s="666"/>
      <c r="T36" s="666"/>
      <c r="U36" s="666"/>
      <c r="V36" s="666"/>
      <c r="W36" s="666"/>
      <c r="X36" s="666"/>
      <c r="Y36" s="667"/>
      <c r="Z36" s="668">
        <v>100</v>
      </c>
      <c r="AA36" s="668"/>
      <c r="AB36" s="668"/>
      <c r="AC36" s="668"/>
      <c r="AD36" s="669">
        <v>4748086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66098</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-101830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652742</v>
      </c>
      <c r="CS36" s="594"/>
      <c r="CT36" s="594"/>
      <c r="CU36" s="594"/>
      <c r="CV36" s="594"/>
      <c r="CW36" s="594"/>
      <c r="CX36" s="594"/>
      <c r="CY36" s="595"/>
      <c r="CZ36" s="627">
        <v>7.3</v>
      </c>
      <c r="DA36" s="628"/>
      <c r="DB36" s="628"/>
      <c r="DC36" s="629"/>
      <c r="DD36" s="602">
        <v>487891</v>
      </c>
      <c r="DE36" s="594"/>
      <c r="DF36" s="594"/>
      <c r="DG36" s="594"/>
      <c r="DH36" s="594"/>
      <c r="DI36" s="594"/>
      <c r="DJ36" s="594"/>
      <c r="DK36" s="595"/>
      <c r="DL36" s="602">
        <v>426905</v>
      </c>
      <c r="DM36" s="594"/>
      <c r="DN36" s="594"/>
      <c r="DO36" s="594"/>
      <c r="DP36" s="594"/>
      <c r="DQ36" s="594"/>
      <c r="DR36" s="594"/>
      <c r="DS36" s="594"/>
      <c r="DT36" s="594"/>
      <c r="DU36" s="594"/>
      <c r="DV36" s="595"/>
      <c r="DW36" s="598">
        <v>8.5</v>
      </c>
      <c r="DX36" s="625"/>
      <c r="DY36" s="625"/>
      <c r="DZ36" s="625"/>
      <c r="EA36" s="625"/>
      <c r="EB36" s="625"/>
      <c r="EC36" s="626"/>
    </row>
    <row r="37" spans="2:133" ht="11.25" customHeight="1">
      <c r="AQ37" s="672" t="s">
        <v>312</v>
      </c>
      <c r="AR37" s="673"/>
      <c r="AS37" s="673"/>
      <c r="AT37" s="673"/>
      <c r="AU37" s="673"/>
      <c r="AV37" s="673"/>
      <c r="AW37" s="673"/>
      <c r="AX37" s="673"/>
      <c r="AY37" s="674"/>
      <c r="AZ37" s="593">
        <v>18144</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1995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296260</v>
      </c>
      <c r="CS37" s="613"/>
      <c r="CT37" s="613"/>
      <c r="CU37" s="613"/>
      <c r="CV37" s="613"/>
      <c r="CW37" s="613"/>
      <c r="CX37" s="613"/>
      <c r="CY37" s="614"/>
      <c r="CZ37" s="627">
        <v>3.3</v>
      </c>
      <c r="DA37" s="628"/>
      <c r="DB37" s="628"/>
      <c r="DC37" s="629"/>
      <c r="DD37" s="602">
        <v>296260</v>
      </c>
      <c r="DE37" s="613"/>
      <c r="DF37" s="613"/>
      <c r="DG37" s="613"/>
      <c r="DH37" s="613"/>
      <c r="DI37" s="613"/>
      <c r="DJ37" s="613"/>
      <c r="DK37" s="614"/>
      <c r="DL37" s="602">
        <v>283835</v>
      </c>
      <c r="DM37" s="613"/>
      <c r="DN37" s="613"/>
      <c r="DO37" s="613"/>
      <c r="DP37" s="613"/>
      <c r="DQ37" s="613"/>
      <c r="DR37" s="613"/>
      <c r="DS37" s="613"/>
      <c r="DT37" s="613"/>
      <c r="DU37" s="613"/>
      <c r="DV37" s="614"/>
      <c r="DW37" s="598">
        <v>5.7</v>
      </c>
      <c r="DX37" s="625"/>
      <c r="DY37" s="625"/>
      <c r="DZ37" s="625"/>
      <c r="EA37" s="625"/>
      <c r="EB37" s="625"/>
      <c r="EC37" s="626"/>
    </row>
    <row r="38" spans="2:133" ht="11.25" customHeight="1">
      <c r="AQ38" s="672" t="s">
        <v>315</v>
      </c>
      <c r="AR38" s="673"/>
      <c r="AS38" s="673"/>
      <c r="AT38" s="673"/>
      <c r="AU38" s="673"/>
      <c r="AV38" s="673"/>
      <c r="AW38" s="673"/>
      <c r="AX38" s="673"/>
      <c r="AY38" s="674"/>
      <c r="AZ38" s="593">
        <v>12305</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3120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850575</v>
      </c>
      <c r="CS38" s="594"/>
      <c r="CT38" s="594"/>
      <c r="CU38" s="594"/>
      <c r="CV38" s="594"/>
      <c r="CW38" s="594"/>
      <c r="CX38" s="594"/>
      <c r="CY38" s="595"/>
      <c r="CZ38" s="627">
        <v>9.6</v>
      </c>
      <c r="DA38" s="628"/>
      <c r="DB38" s="628"/>
      <c r="DC38" s="629"/>
      <c r="DD38" s="602">
        <v>760354</v>
      </c>
      <c r="DE38" s="594"/>
      <c r="DF38" s="594"/>
      <c r="DG38" s="594"/>
      <c r="DH38" s="594"/>
      <c r="DI38" s="594"/>
      <c r="DJ38" s="594"/>
      <c r="DK38" s="595"/>
      <c r="DL38" s="602">
        <v>508498</v>
      </c>
      <c r="DM38" s="594"/>
      <c r="DN38" s="594"/>
      <c r="DO38" s="594"/>
      <c r="DP38" s="594"/>
      <c r="DQ38" s="594"/>
      <c r="DR38" s="594"/>
      <c r="DS38" s="594"/>
      <c r="DT38" s="594"/>
      <c r="DU38" s="594"/>
      <c r="DV38" s="595"/>
      <c r="DW38" s="598">
        <v>10.199999999999999</v>
      </c>
      <c r="DX38" s="625"/>
      <c r="DY38" s="625"/>
      <c r="DZ38" s="625"/>
      <c r="EA38" s="625"/>
      <c r="EB38" s="625"/>
      <c r="EC38" s="626"/>
    </row>
    <row r="39" spans="2:133" ht="11.25" customHeight="1">
      <c r="AQ39" s="672" t="s">
        <v>318</v>
      </c>
      <c r="AR39" s="673"/>
      <c r="AS39" s="673"/>
      <c r="AT39" s="673"/>
      <c r="AU39" s="673"/>
      <c r="AV39" s="673"/>
      <c r="AW39" s="673"/>
      <c r="AX39" s="673"/>
      <c r="AY39" s="674"/>
      <c r="AZ39" s="593">
        <v>1580</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56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560852</v>
      </c>
      <c r="CS39" s="613"/>
      <c r="CT39" s="613"/>
      <c r="CU39" s="613"/>
      <c r="CV39" s="613"/>
      <c r="CW39" s="613"/>
      <c r="CX39" s="613"/>
      <c r="CY39" s="614"/>
      <c r="CZ39" s="627">
        <v>6.3</v>
      </c>
      <c r="DA39" s="628"/>
      <c r="DB39" s="628"/>
      <c r="DC39" s="629"/>
      <c r="DD39" s="602">
        <v>545526</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261690</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173</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8549</v>
      </c>
      <c r="CS40" s="594"/>
      <c r="CT40" s="594"/>
      <c r="CU40" s="594"/>
      <c r="CV40" s="594"/>
      <c r="CW40" s="594"/>
      <c r="CX40" s="594"/>
      <c r="CY40" s="595"/>
      <c r="CZ40" s="627">
        <v>0.1</v>
      </c>
      <c r="DA40" s="628"/>
      <c r="DB40" s="628"/>
      <c r="DC40" s="629"/>
      <c r="DD40" s="602">
        <v>2050</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492338</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335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13"/>
      <c r="CT41" s="613"/>
      <c r="CU41" s="613"/>
      <c r="CV41" s="613"/>
      <c r="CW41" s="613"/>
      <c r="CX41" s="613"/>
      <c r="CY41" s="614"/>
      <c r="CZ41" s="627" t="s">
        <v>329</v>
      </c>
      <c r="DA41" s="628"/>
      <c r="DB41" s="628"/>
      <c r="DC41" s="629"/>
      <c r="DD41" s="602" t="s">
        <v>329</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2136063</v>
      </c>
      <c r="CS42" s="594"/>
      <c r="CT42" s="594"/>
      <c r="CU42" s="594"/>
      <c r="CV42" s="594"/>
      <c r="CW42" s="594"/>
      <c r="CX42" s="594"/>
      <c r="CY42" s="595"/>
      <c r="CZ42" s="627">
        <v>24</v>
      </c>
      <c r="DA42" s="676"/>
      <c r="DB42" s="676"/>
      <c r="DC42" s="677"/>
      <c r="DD42" s="602">
        <v>408119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104239</v>
      </c>
      <c r="CS43" s="613"/>
      <c r="CT43" s="613"/>
      <c r="CU43" s="613"/>
      <c r="CV43" s="613"/>
      <c r="CW43" s="613"/>
      <c r="CX43" s="613"/>
      <c r="CY43" s="614"/>
      <c r="CZ43" s="627">
        <v>1.2</v>
      </c>
      <c r="DA43" s="628"/>
      <c r="DB43" s="628"/>
      <c r="DC43" s="629"/>
      <c r="DD43" s="602">
        <v>86749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285</v>
      </c>
      <c r="CE44" s="700"/>
      <c r="CF44" s="590" t="s">
        <v>335</v>
      </c>
      <c r="CG44" s="591"/>
      <c r="CH44" s="591"/>
      <c r="CI44" s="591"/>
      <c r="CJ44" s="591"/>
      <c r="CK44" s="591"/>
      <c r="CL44" s="591"/>
      <c r="CM44" s="591"/>
      <c r="CN44" s="591"/>
      <c r="CO44" s="591"/>
      <c r="CP44" s="591"/>
      <c r="CQ44" s="592"/>
      <c r="CR44" s="593">
        <v>1833540</v>
      </c>
      <c r="CS44" s="594"/>
      <c r="CT44" s="594"/>
      <c r="CU44" s="594"/>
      <c r="CV44" s="594"/>
      <c r="CW44" s="594"/>
      <c r="CX44" s="594"/>
      <c r="CY44" s="595"/>
      <c r="CZ44" s="627">
        <v>20.6</v>
      </c>
      <c r="DA44" s="676"/>
      <c r="DB44" s="676"/>
      <c r="DC44" s="677"/>
      <c r="DD44" s="602">
        <v>299660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911259</v>
      </c>
      <c r="CS45" s="613"/>
      <c r="CT45" s="613"/>
      <c r="CU45" s="613"/>
      <c r="CV45" s="613"/>
      <c r="CW45" s="613"/>
      <c r="CX45" s="613"/>
      <c r="CY45" s="614"/>
      <c r="CZ45" s="627">
        <v>10.199999999999999</v>
      </c>
      <c r="DA45" s="628"/>
      <c r="DB45" s="628"/>
      <c r="DC45" s="629"/>
      <c r="DD45" s="602">
        <v>30296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878428</v>
      </c>
      <c r="CS46" s="594"/>
      <c r="CT46" s="594"/>
      <c r="CU46" s="594"/>
      <c r="CV46" s="594"/>
      <c r="CW46" s="594"/>
      <c r="CX46" s="594"/>
      <c r="CY46" s="595"/>
      <c r="CZ46" s="627">
        <v>9.9</v>
      </c>
      <c r="DA46" s="676"/>
      <c r="DB46" s="676"/>
      <c r="DC46" s="677"/>
      <c r="DD46" s="602">
        <v>257911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302523</v>
      </c>
      <c r="CS47" s="613"/>
      <c r="CT47" s="613"/>
      <c r="CU47" s="613"/>
      <c r="CV47" s="613"/>
      <c r="CW47" s="613"/>
      <c r="CX47" s="613"/>
      <c r="CY47" s="614"/>
      <c r="CZ47" s="627">
        <v>3.4</v>
      </c>
      <c r="DA47" s="628"/>
      <c r="DB47" s="628"/>
      <c r="DC47" s="629"/>
      <c r="DD47" s="602">
        <v>108459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8899008</v>
      </c>
      <c r="CS49" s="661"/>
      <c r="CT49" s="661"/>
      <c r="CU49" s="661"/>
      <c r="CV49" s="661"/>
      <c r="CW49" s="661"/>
      <c r="CX49" s="661"/>
      <c r="CY49" s="688"/>
      <c r="CZ49" s="689">
        <v>100</v>
      </c>
      <c r="DA49" s="690"/>
      <c r="DB49" s="690"/>
      <c r="DC49" s="691"/>
      <c r="DD49" s="692">
        <v>5839604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9313</v>
      </c>
      <c r="R7" s="723"/>
      <c r="S7" s="723"/>
      <c r="T7" s="723"/>
      <c r="U7" s="723"/>
      <c r="V7" s="723">
        <v>8709</v>
      </c>
      <c r="W7" s="723"/>
      <c r="X7" s="723"/>
      <c r="Y7" s="723"/>
      <c r="Z7" s="723"/>
      <c r="AA7" s="723">
        <v>604</v>
      </c>
      <c r="AB7" s="723"/>
      <c r="AC7" s="723"/>
      <c r="AD7" s="723"/>
      <c r="AE7" s="724"/>
      <c r="AF7" s="725">
        <v>540</v>
      </c>
      <c r="AG7" s="726"/>
      <c r="AH7" s="726"/>
      <c r="AI7" s="726"/>
      <c r="AJ7" s="727"/>
      <c r="AK7" s="762">
        <v>342</v>
      </c>
      <c r="AL7" s="763"/>
      <c r="AM7" s="763"/>
      <c r="AN7" s="763"/>
      <c r="AO7" s="763"/>
      <c r="AP7" s="763">
        <v>11056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-815</v>
      </c>
      <c r="CI7" s="760"/>
      <c r="CJ7" s="760"/>
      <c r="CK7" s="760"/>
      <c r="CL7" s="761"/>
      <c r="CM7" s="759">
        <v>-46</v>
      </c>
      <c r="CN7" s="760"/>
      <c r="CO7" s="760"/>
      <c r="CP7" s="760"/>
      <c r="CQ7" s="761"/>
      <c r="CR7" s="759" t="s">
        <v>542</v>
      </c>
      <c r="CS7" s="760"/>
      <c r="CT7" s="760"/>
      <c r="CU7" s="760"/>
      <c r="CV7" s="761"/>
      <c r="CW7" s="759" t="s">
        <v>542</v>
      </c>
      <c r="CX7" s="760"/>
      <c r="CY7" s="760"/>
      <c r="CZ7" s="760"/>
      <c r="DA7" s="761"/>
      <c r="DB7" s="759" t="s">
        <v>542</v>
      </c>
      <c r="DC7" s="760"/>
      <c r="DD7" s="760"/>
      <c r="DE7" s="760"/>
      <c r="DF7" s="761"/>
      <c r="DG7" s="759" t="s">
        <v>542</v>
      </c>
      <c r="DH7" s="760"/>
      <c r="DI7" s="760"/>
      <c r="DJ7" s="760"/>
      <c r="DK7" s="761"/>
      <c r="DL7" s="759">
        <v>189</v>
      </c>
      <c r="DM7" s="760"/>
      <c r="DN7" s="760"/>
      <c r="DO7" s="760"/>
      <c r="DP7" s="761"/>
      <c r="DQ7" s="759">
        <v>170</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265</v>
      </c>
      <c r="R8" s="747"/>
      <c r="S8" s="747"/>
      <c r="T8" s="747"/>
      <c r="U8" s="747"/>
      <c r="V8" s="747">
        <v>251</v>
      </c>
      <c r="W8" s="747"/>
      <c r="X8" s="747"/>
      <c r="Y8" s="747"/>
      <c r="Z8" s="747"/>
      <c r="AA8" s="747">
        <v>14</v>
      </c>
      <c r="AB8" s="747"/>
      <c r="AC8" s="747"/>
      <c r="AD8" s="747"/>
      <c r="AE8" s="748"/>
      <c r="AF8" s="749">
        <v>14</v>
      </c>
      <c r="AG8" s="750"/>
      <c r="AH8" s="750"/>
      <c r="AI8" s="750"/>
      <c r="AJ8" s="751"/>
      <c r="AK8" s="752">
        <v>55</v>
      </c>
      <c r="AL8" s="753"/>
      <c r="AM8" s="753"/>
      <c r="AN8" s="753"/>
      <c r="AO8" s="753"/>
      <c r="AP8" s="753">
        <v>138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-41</v>
      </c>
      <c r="CI8" s="770"/>
      <c r="CJ8" s="770"/>
      <c r="CK8" s="770"/>
      <c r="CL8" s="771"/>
      <c r="CM8" s="769">
        <v>-47</v>
      </c>
      <c r="CN8" s="770"/>
      <c r="CO8" s="770"/>
      <c r="CP8" s="770"/>
      <c r="CQ8" s="771"/>
      <c r="CR8" s="769" t="s">
        <v>542</v>
      </c>
      <c r="CS8" s="770"/>
      <c r="CT8" s="770"/>
      <c r="CU8" s="770"/>
      <c r="CV8" s="771"/>
      <c r="CW8" s="769" t="s">
        <v>542</v>
      </c>
      <c r="CX8" s="770"/>
      <c r="CY8" s="770"/>
      <c r="CZ8" s="770"/>
      <c r="DA8" s="771"/>
      <c r="DB8" s="769" t="s">
        <v>542</v>
      </c>
      <c r="DC8" s="770"/>
      <c r="DD8" s="770"/>
      <c r="DE8" s="770"/>
      <c r="DF8" s="771"/>
      <c r="DG8" s="769" t="s">
        <v>542</v>
      </c>
      <c r="DH8" s="770"/>
      <c r="DI8" s="770"/>
      <c r="DJ8" s="770"/>
      <c r="DK8" s="771"/>
      <c r="DL8" s="769">
        <v>49</v>
      </c>
      <c r="DM8" s="770"/>
      <c r="DN8" s="770"/>
      <c r="DO8" s="770"/>
      <c r="DP8" s="771"/>
      <c r="DQ8" s="769">
        <v>44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-40</v>
      </c>
      <c r="CI9" s="770"/>
      <c r="CJ9" s="770"/>
      <c r="CK9" s="770"/>
      <c r="CL9" s="771"/>
      <c r="CM9" s="769">
        <v>0</v>
      </c>
      <c r="CN9" s="770"/>
      <c r="CO9" s="770"/>
      <c r="CP9" s="770"/>
      <c r="CQ9" s="771"/>
      <c r="CR9" s="769" t="s">
        <v>542</v>
      </c>
      <c r="CS9" s="770"/>
      <c r="CT9" s="770"/>
      <c r="CU9" s="770"/>
      <c r="CV9" s="771"/>
      <c r="CW9" s="769" t="s">
        <v>542</v>
      </c>
      <c r="CX9" s="770"/>
      <c r="CY9" s="770"/>
      <c r="CZ9" s="770"/>
      <c r="DA9" s="771"/>
      <c r="DB9" s="769" t="s">
        <v>542</v>
      </c>
      <c r="DC9" s="770"/>
      <c r="DD9" s="770"/>
      <c r="DE9" s="770"/>
      <c r="DF9" s="771"/>
      <c r="DG9" s="769" t="s">
        <v>542</v>
      </c>
      <c r="DH9" s="770"/>
      <c r="DI9" s="770"/>
      <c r="DJ9" s="770"/>
      <c r="DK9" s="771"/>
      <c r="DL9" s="769">
        <v>9</v>
      </c>
      <c r="DM9" s="770"/>
      <c r="DN9" s="770"/>
      <c r="DO9" s="770"/>
      <c r="DP9" s="771"/>
      <c r="DQ9" s="769">
        <v>8</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9578</v>
      </c>
      <c r="R23" s="782"/>
      <c r="S23" s="782"/>
      <c r="T23" s="782"/>
      <c r="U23" s="782"/>
      <c r="V23" s="782">
        <v>8960</v>
      </c>
      <c r="W23" s="782"/>
      <c r="X23" s="782"/>
      <c r="Y23" s="782"/>
      <c r="Z23" s="782"/>
      <c r="AA23" s="782">
        <v>618</v>
      </c>
      <c r="AB23" s="782"/>
      <c r="AC23" s="782"/>
      <c r="AD23" s="782"/>
      <c r="AE23" s="783"/>
      <c r="AF23" s="784">
        <v>554</v>
      </c>
      <c r="AG23" s="782"/>
      <c r="AH23" s="782"/>
      <c r="AI23" s="782"/>
      <c r="AJ23" s="785"/>
      <c r="AK23" s="786"/>
      <c r="AL23" s="787"/>
      <c r="AM23" s="787"/>
      <c r="AN23" s="787"/>
      <c r="AO23" s="787"/>
      <c r="AP23" s="782">
        <v>11193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1622</v>
      </c>
      <c r="R28" s="811"/>
      <c r="S28" s="811"/>
      <c r="T28" s="811"/>
      <c r="U28" s="811"/>
      <c r="V28" s="811">
        <v>1601</v>
      </c>
      <c r="W28" s="811"/>
      <c r="X28" s="811"/>
      <c r="Y28" s="811"/>
      <c r="Z28" s="811"/>
      <c r="AA28" s="811">
        <v>20</v>
      </c>
      <c r="AB28" s="811"/>
      <c r="AC28" s="811"/>
      <c r="AD28" s="811"/>
      <c r="AE28" s="812"/>
      <c r="AF28" s="813">
        <v>20</v>
      </c>
      <c r="AG28" s="811"/>
      <c r="AH28" s="811"/>
      <c r="AI28" s="811"/>
      <c r="AJ28" s="814"/>
      <c r="AK28" s="815">
        <v>239</v>
      </c>
      <c r="AL28" s="806"/>
      <c r="AM28" s="806"/>
      <c r="AN28" s="806"/>
      <c r="AO28" s="806"/>
      <c r="AP28" s="806" t="s">
        <v>541</v>
      </c>
      <c r="AQ28" s="806"/>
      <c r="AR28" s="806"/>
      <c r="AS28" s="806"/>
      <c r="AT28" s="806"/>
      <c r="AU28" s="806" t="s">
        <v>541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21</v>
      </c>
      <c r="R29" s="747"/>
      <c r="S29" s="747"/>
      <c r="T29" s="747"/>
      <c r="U29" s="747"/>
      <c r="V29" s="747">
        <v>16</v>
      </c>
      <c r="W29" s="747"/>
      <c r="X29" s="747"/>
      <c r="Y29" s="747"/>
      <c r="Z29" s="747"/>
      <c r="AA29" s="747">
        <v>5</v>
      </c>
      <c r="AB29" s="747"/>
      <c r="AC29" s="747"/>
      <c r="AD29" s="747"/>
      <c r="AE29" s="748"/>
      <c r="AF29" s="749">
        <v>5</v>
      </c>
      <c r="AG29" s="750"/>
      <c r="AH29" s="750"/>
      <c r="AI29" s="750"/>
      <c r="AJ29" s="751"/>
      <c r="AK29" s="818">
        <v>10</v>
      </c>
      <c r="AL29" s="819"/>
      <c r="AM29" s="819"/>
      <c r="AN29" s="819"/>
      <c r="AO29" s="819"/>
      <c r="AP29" s="819" t="s">
        <v>541</v>
      </c>
      <c r="AQ29" s="819"/>
      <c r="AR29" s="819"/>
      <c r="AS29" s="819"/>
      <c r="AT29" s="819"/>
      <c r="AU29" s="819" t="s">
        <v>541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1523</v>
      </c>
      <c r="R30" s="747"/>
      <c r="S30" s="747"/>
      <c r="T30" s="747"/>
      <c r="U30" s="747"/>
      <c r="V30" s="747">
        <v>1477</v>
      </c>
      <c r="W30" s="747"/>
      <c r="X30" s="747"/>
      <c r="Y30" s="747"/>
      <c r="Z30" s="747"/>
      <c r="AA30" s="747">
        <v>46</v>
      </c>
      <c r="AB30" s="747"/>
      <c r="AC30" s="747"/>
      <c r="AD30" s="747"/>
      <c r="AE30" s="748"/>
      <c r="AF30" s="749">
        <v>46</v>
      </c>
      <c r="AG30" s="750"/>
      <c r="AH30" s="750"/>
      <c r="AI30" s="750"/>
      <c r="AJ30" s="751"/>
      <c r="AK30" s="818">
        <v>236</v>
      </c>
      <c r="AL30" s="819"/>
      <c r="AM30" s="819"/>
      <c r="AN30" s="819"/>
      <c r="AO30" s="819"/>
      <c r="AP30" s="819" t="s">
        <v>541</v>
      </c>
      <c r="AQ30" s="819"/>
      <c r="AR30" s="819"/>
      <c r="AS30" s="819"/>
      <c r="AT30" s="819"/>
      <c r="AU30" s="819" t="s">
        <v>541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113</v>
      </c>
      <c r="R31" s="747"/>
      <c r="S31" s="747"/>
      <c r="T31" s="747"/>
      <c r="U31" s="747"/>
      <c r="V31" s="747">
        <v>111</v>
      </c>
      <c r="W31" s="747"/>
      <c r="X31" s="747"/>
      <c r="Y31" s="747"/>
      <c r="Z31" s="747"/>
      <c r="AA31" s="747">
        <v>2</v>
      </c>
      <c r="AB31" s="747"/>
      <c r="AC31" s="747"/>
      <c r="AD31" s="747"/>
      <c r="AE31" s="748"/>
      <c r="AF31" s="749">
        <v>2</v>
      </c>
      <c r="AG31" s="750"/>
      <c r="AH31" s="750"/>
      <c r="AI31" s="750"/>
      <c r="AJ31" s="751"/>
      <c r="AK31" s="818">
        <v>55</v>
      </c>
      <c r="AL31" s="819"/>
      <c r="AM31" s="819"/>
      <c r="AN31" s="819"/>
      <c r="AO31" s="819"/>
      <c r="AP31" s="819" t="s">
        <v>541</v>
      </c>
      <c r="AQ31" s="819"/>
      <c r="AR31" s="819"/>
      <c r="AS31" s="819"/>
      <c r="AT31" s="819"/>
      <c r="AU31" s="819" t="s">
        <v>541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152</v>
      </c>
      <c r="R32" s="747"/>
      <c r="S32" s="747"/>
      <c r="T32" s="747"/>
      <c r="U32" s="747"/>
      <c r="V32" s="747">
        <v>179</v>
      </c>
      <c r="W32" s="747"/>
      <c r="X32" s="747"/>
      <c r="Y32" s="747"/>
      <c r="Z32" s="747"/>
      <c r="AA32" s="747">
        <v>-27</v>
      </c>
      <c r="AB32" s="747"/>
      <c r="AC32" s="747"/>
      <c r="AD32" s="747"/>
      <c r="AE32" s="748"/>
      <c r="AF32" s="749">
        <v>182</v>
      </c>
      <c r="AG32" s="750"/>
      <c r="AH32" s="750"/>
      <c r="AI32" s="750"/>
      <c r="AJ32" s="751"/>
      <c r="AK32" s="818" t="s">
        <v>542</v>
      </c>
      <c r="AL32" s="819"/>
      <c r="AM32" s="819"/>
      <c r="AN32" s="819"/>
      <c r="AO32" s="819"/>
      <c r="AP32" s="819">
        <v>696</v>
      </c>
      <c r="AQ32" s="819"/>
      <c r="AR32" s="819"/>
      <c r="AS32" s="819"/>
      <c r="AT32" s="819"/>
      <c r="AU32" s="819">
        <v>1</v>
      </c>
      <c r="AV32" s="819"/>
      <c r="AW32" s="819"/>
      <c r="AX32" s="819"/>
      <c r="AY32" s="819"/>
      <c r="AZ32" s="820" t="s">
        <v>541</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309</v>
      </c>
      <c r="R33" s="747"/>
      <c r="S33" s="747"/>
      <c r="T33" s="747"/>
      <c r="U33" s="747"/>
      <c r="V33" s="747">
        <v>294</v>
      </c>
      <c r="W33" s="747"/>
      <c r="X33" s="747"/>
      <c r="Y33" s="747"/>
      <c r="Z33" s="747"/>
      <c r="AA33" s="747">
        <v>15</v>
      </c>
      <c r="AB33" s="747"/>
      <c r="AC33" s="747"/>
      <c r="AD33" s="747"/>
      <c r="AE33" s="748"/>
      <c r="AF33" s="749">
        <v>15</v>
      </c>
      <c r="AG33" s="750"/>
      <c r="AH33" s="750"/>
      <c r="AI33" s="750"/>
      <c r="AJ33" s="751"/>
      <c r="AK33" s="818">
        <v>66</v>
      </c>
      <c r="AL33" s="819"/>
      <c r="AM33" s="819"/>
      <c r="AN33" s="819"/>
      <c r="AO33" s="819"/>
      <c r="AP33" s="819">
        <v>1012</v>
      </c>
      <c r="AQ33" s="819"/>
      <c r="AR33" s="819"/>
      <c r="AS33" s="819"/>
      <c r="AT33" s="819"/>
      <c r="AU33" s="819">
        <v>703</v>
      </c>
      <c r="AV33" s="819"/>
      <c r="AW33" s="819"/>
      <c r="AX33" s="819"/>
      <c r="AY33" s="819"/>
      <c r="AZ33" s="820" t="s">
        <v>541</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275</v>
      </c>
      <c r="R34" s="747"/>
      <c r="S34" s="747"/>
      <c r="T34" s="747"/>
      <c r="U34" s="747"/>
      <c r="V34" s="747">
        <v>254</v>
      </c>
      <c r="W34" s="747"/>
      <c r="X34" s="747"/>
      <c r="Y34" s="747"/>
      <c r="Z34" s="747"/>
      <c r="AA34" s="747">
        <v>20</v>
      </c>
      <c r="AB34" s="747"/>
      <c r="AC34" s="747"/>
      <c r="AD34" s="747"/>
      <c r="AE34" s="748"/>
      <c r="AF34" s="749">
        <v>20</v>
      </c>
      <c r="AG34" s="750"/>
      <c r="AH34" s="750"/>
      <c r="AI34" s="750"/>
      <c r="AJ34" s="751"/>
      <c r="AK34" s="818">
        <v>18</v>
      </c>
      <c r="AL34" s="819"/>
      <c r="AM34" s="819"/>
      <c r="AN34" s="819"/>
      <c r="AO34" s="819"/>
      <c r="AP34" s="819">
        <v>5</v>
      </c>
      <c r="AQ34" s="819"/>
      <c r="AR34" s="819"/>
      <c r="AS34" s="819"/>
      <c r="AT34" s="819"/>
      <c r="AU34" s="819">
        <v>1</v>
      </c>
      <c r="AV34" s="819"/>
      <c r="AW34" s="819"/>
      <c r="AX34" s="819"/>
      <c r="AY34" s="819"/>
      <c r="AZ34" s="820" t="s">
        <v>541</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3</v>
      </c>
      <c r="R35" s="747"/>
      <c r="S35" s="747"/>
      <c r="T35" s="747"/>
      <c r="U35" s="747"/>
      <c r="V35" s="747">
        <v>2</v>
      </c>
      <c r="W35" s="747"/>
      <c r="X35" s="747"/>
      <c r="Y35" s="747"/>
      <c r="Z35" s="747"/>
      <c r="AA35" s="747">
        <v>1</v>
      </c>
      <c r="AB35" s="747"/>
      <c r="AC35" s="747"/>
      <c r="AD35" s="747"/>
      <c r="AE35" s="748"/>
      <c r="AF35" s="749">
        <v>1</v>
      </c>
      <c r="AG35" s="750"/>
      <c r="AH35" s="750"/>
      <c r="AI35" s="750"/>
      <c r="AJ35" s="751"/>
      <c r="AK35" s="818" t="s">
        <v>541</v>
      </c>
      <c r="AL35" s="819"/>
      <c r="AM35" s="819"/>
      <c r="AN35" s="819"/>
      <c r="AO35" s="819"/>
      <c r="AP35" s="819">
        <v>25</v>
      </c>
      <c r="AQ35" s="819"/>
      <c r="AR35" s="819"/>
      <c r="AS35" s="819"/>
      <c r="AT35" s="819"/>
      <c r="AU35" s="819" t="s">
        <v>542</v>
      </c>
      <c r="AV35" s="819"/>
      <c r="AW35" s="819"/>
      <c r="AX35" s="819"/>
      <c r="AY35" s="819"/>
      <c r="AZ35" s="820" t="s">
        <v>541</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388</v>
      </c>
      <c r="C36" s="744"/>
      <c r="D36" s="744"/>
      <c r="E36" s="744"/>
      <c r="F36" s="744"/>
      <c r="G36" s="744"/>
      <c r="H36" s="744"/>
      <c r="I36" s="744"/>
      <c r="J36" s="744"/>
      <c r="K36" s="744"/>
      <c r="L36" s="744"/>
      <c r="M36" s="744"/>
      <c r="N36" s="744"/>
      <c r="O36" s="744"/>
      <c r="P36" s="745"/>
      <c r="Q36" s="746">
        <v>2</v>
      </c>
      <c r="R36" s="747"/>
      <c r="S36" s="747"/>
      <c r="T36" s="747"/>
      <c r="U36" s="747"/>
      <c r="V36" s="747">
        <v>2</v>
      </c>
      <c r="W36" s="747"/>
      <c r="X36" s="747"/>
      <c r="Y36" s="747"/>
      <c r="Z36" s="747"/>
      <c r="AA36" s="747" t="s">
        <v>542</v>
      </c>
      <c r="AB36" s="747"/>
      <c r="AC36" s="747"/>
      <c r="AD36" s="747"/>
      <c r="AE36" s="748"/>
      <c r="AF36" s="749" t="s">
        <v>110</v>
      </c>
      <c r="AG36" s="750"/>
      <c r="AH36" s="750"/>
      <c r="AI36" s="750"/>
      <c r="AJ36" s="751"/>
      <c r="AK36" s="818">
        <v>1</v>
      </c>
      <c r="AL36" s="819"/>
      <c r="AM36" s="819"/>
      <c r="AN36" s="819"/>
      <c r="AO36" s="819"/>
      <c r="AP36" s="819" t="s">
        <v>542</v>
      </c>
      <c r="AQ36" s="819"/>
      <c r="AR36" s="819"/>
      <c r="AS36" s="819"/>
      <c r="AT36" s="819"/>
      <c r="AU36" s="819" t="s">
        <v>542</v>
      </c>
      <c r="AV36" s="819"/>
      <c r="AW36" s="819"/>
      <c r="AX36" s="819"/>
      <c r="AY36" s="819"/>
      <c r="AZ36" s="820" t="s">
        <v>541</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389</v>
      </c>
      <c r="C37" s="744"/>
      <c r="D37" s="744"/>
      <c r="E37" s="744"/>
      <c r="F37" s="744"/>
      <c r="G37" s="744"/>
      <c r="H37" s="744"/>
      <c r="I37" s="744"/>
      <c r="J37" s="744"/>
      <c r="K37" s="744"/>
      <c r="L37" s="744"/>
      <c r="M37" s="744"/>
      <c r="N37" s="744"/>
      <c r="O37" s="744"/>
      <c r="P37" s="745"/>
      <c r="Q37" s="746">
        <v>21</v>
      </c>
      <c r="R37" s="747"/>
      <c r="S37" s="747"/>
      <c r="T37" s="747"/>
      <c r="U37" s="747"/>
      <c r="V37" s="747">
        <v>19</v>
      </c>
      <c r="W37" s="747"/>
      <c r="X37" s="747"/>
      <c r="Y37" s="747"/>
      <c r="Z37" s="747"/>
      <c r="AA37" s="747">
        <v>2</v>
      </c>
      <c r="AB37" s="747"/>
      <c r="AC37" s="747"/>
      <c r="AD37" s="747"/>
      <c r="AE37" s="748"/>
      <c r="AF37" s="749">
        <v>2</v>
      </c>
      <c r="AG37" s="750"/>
      <c r="AH37" s="750"/>
      <c r="AI37" s="750"/>
      <c r="AJ37" s="751"/>
      <c r="AK37" s="818">
        <v>12</v>
      </c>
      <c r="AL37" s="819"/>
      <c r="AM37" s="819"/>
      <c r="AN37" s="819"/>
      <c r="AO37" s="819"/>
      <c r="AP37" s="819">
        <v>128</v>
      </c>
      <c r="AQ37" s="819"/>
      <c r="AR37" s="819"/>
      <c r="AS37" s="819"/>
      <c r="AT37" s="819"/>
      <c r="AU37" s="819">
        <v>124</v>
      </c>
      <c r="AV37" s="819"/>
      <c r="AW37" s="819"/>
      <c r="AX37" s="819"/>
      <c r="AY37" s="819"/>
      <c r="AZ37" s="820" t="s">
        <v>541</v>
      </c>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294</v>
      </c>
      <c r="AG63" s="830"/>
      <c r="AH63" s="830"/>
      <c r="AI63" s="830"/>
      <c r="AJ63" s="831"/>
      <c r="AK63" s="832"/>
      <c r="AL63" s="827"/>
      <c r="AM63" s="827"/>
      <c r="AN63" s="827"/>
      <c r="AO63" s="827"/>
      <c r="AP63" s="830">
        <v>1866</v>
      </c>
      <c r="AQ63" s="830"/>
      <c r="AR63" s="830"/>
      <c r="AS63" s="830"/>
      <c r="AT63" s="830"/>
      <c r="AU63" s="830">
        <v>829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394</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542</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812</v>
      </c>
      <c r="R69" s="819"/>
      <c r="S69" s="819"/>
      <c r="T69" s="819"/>
      <c r="U69" s="819"/>
      <c r="V69" s="819">
        <v>802</v>
      </c>
      <c r="W69" s="819"/>
      <c r="X69" s="819"/>
      <c r="Y69" s="819"/>
      <c r="Z69" s="819"/>
      <c r="AA69" s="819">
        <v>11</v>
      </c>
      <c r="AB69" s="819"/>
      <c r="AC69" s="819"/>
      <c r="AD69" s="819"/>
      <c r="AE69" s="819"/>
      <c r="AF69" s="819">
        <v>11</v>
      </c>
      <c r="AG69" s="819"/>
      <c r="AH69" s="819"/>
      <c r="AI69" s="819"/>
      <c r="AJ69" s="819"/>
      <c r="AK69" s="819" t="s">
        <v>542</v>
      </c>
      <c r="AL69" s="819"/>
      <c r="AM69" s="819"/>
      <c r="AN69" s="819"/>
      <c r="AO69" s="819"/>
      <c r="AP69" s="819" t="s">
        <v>542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1857</v>
      </c>
      <c r="R70" s="819"/>
      <c r="S70" s="819"/>
      <c r="T70" s="819"/>
      <c r="U70" s="819"/>
      <c r="V70" s="819">
        <v>1834</v>
      </c>
      <c r="W70" s="819"/>
      <c r="X70" s="819"/>
      <c r="Y70" s="819"/>
      <c r="Z70" s="819"/>
      <c r="AA70" s="819">
        <v>24</v>
      </c>
      <c r="AB70" s="819"/>
      <c r="AC70" s="819"/>
      <c r="AD70" s="819"/>
      <c r="AE70" s="819"/>
      <c r="AF70" s="819">
        <v>24</v>
      </c>
      <c r="AG70" s="819"/>
      <c r="AH70" s="819"/>
      <c r="AI70" s="819"/>
      <c r="AJ70" s="819"/>
      <c r="AK70" s="819">
        <v>4</v>
      </c>
      <c r="AL70" s="819"/>
      <c r="AM70" s="819"/>
      <c r="AN70" s="819"/>
      <c r="AO70" s="819"/>
      <c r="AP70" s="819">
        <v>4</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436</v>
      </c>
      <c r="R71" s="819"/>
      <c r="S71" s="819"/>
      <c r="T71" s="819"/>
      <c r="U71" s="819"/>
      <c r="V71" s="819">
        <v>400</v>
      </c>
      <c r="W71" s="819"/>
      <c r="X71" s="819"/>
      <c r="Y71" s="819"/>
      <c r="Z71" s="819"/>
      <c r="AA71" s="819">
        <v>36</v>
      </c>
      <c r="AB71" s="819"/>
      <c r="AC71" s="819"/>
      <c r="AD71" s="819"/>
      <c r="AE71" s="819"/>
      <c r="AF71" s="819">
        <v>36</v>
      </c>
      <c r="AG71" s="819"/>
      <c r="AH71" s="819"/>
      <c r="AI71" s="819"/>
      <c r="AJ71" s="819"/>
      <c r="AK71" s="819">
        <v>15</v>
      </c>
      <c r="AL71" s="819"/>
      <c r="AM71" s="819"/>
      <c r="AN71" s="819"/>
      <c r="AO71" s="819"/>
      <c r="AP71" s="819" t="s">
        <v>542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547</v>
      </c>
      <c r="C72" s="862"/>
      <c r="D72" s="862"/>
      <c r="E72" s="862"/>
      <c r="F72" s="862"/>
      <c r="G72" s="862"/>
      <c r="H72" s="862"/>
      <c r="I72" s="862"/>
      <c r="J72" s="862"/>
      <c r="K72" s="862"/>
      <c r="L72" s="862"/>
      <c r="M72" s="862"/>
      <c r="N72" s="862"/>
      <c r="O72" s="862"/>
      <c r="P72" s="863"/>
      <c r="Q72" s="864">
        <v>176</v>
      </c>
      <c r="R72" s="819"/>
      <c r="S72" s="819"/>
      <c r="T72" s="819"/>
      <c r="U72" s="819"/>
      <c r="V72" s="819">
        <v>179</v>
      </c>
      <c r="W72" s="819"/>
      <c r="X72" s="819"/>
      <c r="Y72" s="819"/>
      <c r="Z72" s="819"/>
      <c r="AA72" s="819">
        <v>-3</v>
      </c>
      <c r="AB72" s="819"/>
      <c r="AC72" s="819"/>
      <c r="AD72" s="819"/>
      <c r="AE72" s="819"/>
      <c r="AF72" s="819">
        <v>-52</v>
      </c>
      <c r="AG72" s="819"/>
      <c r="AH72" s="819"/>
      <c r="AI72" s="819"/>
      <c r="AJ72" s="819"/>
      <c r="AK72" s="819">
        <v>20</v>
      </c>
      <c r="AL72" s="819"/>
      <c r="AM72" s="819"/>
      <c r="AN72" s="819"/>
      <c r="AO72" s="819"/>
      <c r="AP72" s="819" t="s">
        <v>542</v>
      </c>
      <c r="AQ72" s="819"/>
      <c r="AR72" s="819"/>
      <c r="AS72" s="819"/>
      <c r="AT72" s="819"/>
      <c r="AU72" s="819" t="s">
        <v>542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548</v>
      </c>
      <c r="C73" s="862"/>
      <c r="D73" s="862"/>
      <c r="E73" s="862"/>
      <c r="F73" s="862"/>
      <c r="G73" s="862"/>
      <c r="H73" s="862"/>
      <c r="I73" s="862"/>
      <c r="J73" s="862"/>
      <c r="K73" s="862"/>
      <c r="L73" s="862"/>
      <c r="M73" s="862"/>
      <c r="N73" s="862"/>
      <c r="O73" s="862"/>
      <c r="P73" s="863"/>
      <c r="Q73" s="864">
        <v>63</v>
      </c>
      <c r="R73" s="819"/>
      <c r="S73" s="819"/>
      <c r="T73" s="819"/>
      <c r="U73" s="819"/>
      <c r="V73" s="819">
        <v>59</v>
      </c>
      <c r="W73" s="819"/>
      <c r="X73" s="819"/>
      <c r="Y73" s="819"/>
      <c r="Z73" s="819"/>
      <c r="AA73" s="819">
        <v>4</v>
      </c>
      <c r="AB73" s="819"/>
      <c r="AC73" s="819"/>
      <c r="AD73" s="819"/>
      <c r="AE73" s="819"/>
      <c r="AF73" s="819">
        <v>4</v>
      </c>
      <c r="AG73" s="819"/>
      <c r="AH73" s="819"/>
      <c r="AI73" s="819"/>
      <c r="AJ73" s="819"/>
      <c r="AK73" s="819">
        <v>1</v>
      </c>
      <c r="AL73" s="819"/>
      <c r="AM73" s="819"/>
      <c r="AN73" s="819"/>
      <c r="AO73" s="819"/>
      <c r="AP73" s="819" t="s">
        <v>542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549</v>
      </c>
      <c r="C74" s="862"/>
      <c r="D74" s="862"/>
      <c r="E74" s="862"/>
      <c r="F74" s="862"/>
      <c r="G74" s="862"/>
      <c r="H74" s="862"/>
      <c r="I74" s="862"/>
      <c r="J74" s="862"/>
      <c r="K74" s="862"/>
      <c r="L74" s="862"/>
      <c r="M74" s="862"/>
      <c r="N74" s="862"/>
      <c r="O74" s="862"/>
      <c r="P74" s="863"/>
      <c r="Q74" s="864">
        <v>2162</v>
      </c>
      <c r="R74" s="819"/>
      <c r="S74" s="819"/>
      <c r="T74" s="819"/>
      <c r="U74" s="819"/>
      <c r="V74" s="819">
        <v>2158</v>
      </c>
      <c r="W74" s="819"/>
      <c r="X74" s="819"/>
      <c r="Y74" s="819"/>
      <c r="Z74" s="819"/>
      <c r="AA74" s="819">
        <v>3</v>
      </c>
      <c r="AB74" s="819"/>
      <c r="AC74" s="819"/>
      <c r="AD74" s="819"/>
      <c r="AE74" s="819"/>
      <c r="AF74" s="819">
        <v>3</v>
      </c>
      <c r="AG74" s="819"/>
      <c r="AH74" s="819"/>
      <c r="AI74" s="819"/>
      <c r="AJ74" s="819"/>
      <c r="AK74" s="819">
        <v>3</v>
      </c>
      <c r="AL74" s="819"/>
      <c r="AM74" s="819"/>
      <c r="AN74" s="819"/>
      <c r="AO74" s="819"/>
      <c r="AP74" s="819" t="s">
        <v>542</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550</v>
      </c>
      <c r="C75" s="862"/>
      <c r="D75" s="862"/>
      <c r="E75" s="862"/>
      <c r="F75" s="862"/>
      <c r="G75" s="862"/>
      <c r="H75" s="862"/>
      <c r="I75" s="862"/>
      <c r="J75" s="862"/>
      <c r="K75" s="862"/>
      <c r="L75" s="862"/>
      <c r="M75" s="862"/>
      <c r="N75" s="862"/>
      <c r="O75" s="862"/>
      <c r="P75" s="863"/>
      <c r="Q75" s="867">
        <v>270300</v>
      </c>
      <c r="R75" s="868"/>
      <c r="S75" s="868"/>
      <c r="T75" s="868"/>
      <c r="U75" s="818"/>
      <c r="V75" s="869">
        <v>259535</v>
      </c>
      <c r="W75" s="868"/>
      <c r="X75" s="868"/>
      <c r="Y75" s="868"/>
      <c r="Z75" s="818"/>
      <c r="AA75" s="869">
        <v>10765</v>
      </c>
      <c r="AB75" s="868"/>
      <c r="AC75" s="868"/>
      <c r="AD75" s="868"/>
      <c r="AE75" s="818"/>
      <c r="AF75" s="869">
        <v>10765</v>
      </c>
      <c r="AG75" s="868"/>
      <c r="AH75" s="868"/>
      <c r="AI75" s="868"/>
      <c r="AJ75" s="818"/>
      <c r="AK75" s="869">
        <v>3923</v>
      </c>
      <c r="AL75" s="868"/>
      <c r="AM75" s="868"/>
      <c r="AN75" s="868"/>
      <c r="AO75" s="818"/>
      <c r="AP75" s="869" t="s">
        <v>542</v>
      </c>
      <c r="AQ75" s="868"/>
      <c r="AR75" s="868"/>
      <c r="AS75" s="868"/>
      <c r="AT75" s="818"/>
      <c r="AU75" s="869" t="s">
        <v>542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11217</v>
      </c>
      <c r="AG88" s="830"/>
      <c r="AH88" s="830"/>
      <c r="AI88" s="830"/>
      <c r="AJ88" s="830"/>
      <c r="AK88" s="827"/>
      <c r="AL88" s="827"/>
      <c r="AM88" s="827"/>
      <c r="AN88" s="827"/>
      <c r="AO88" s="827"/>
      <c r="AP88" s="830">
        <v>4</v>
      </c>
      <c r="AQ88" s="830"/>
      <c r="AR88" s="830"/>
      <c r="AS88" s="830"/>
      <c r="AT88" s="830"/>
      <c r="AU88" s="830">
        <v>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v>247</v>
      </c>
      <c r="DM102" s="838"/>
      <c r="DN102" s="838"/>
      <c r="DO102" s="838"/>
      <c r="DP102" s="881"/>
      <c r="DQ102" s="880">
        <v>222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284</v>
      </c>
      <c r="AG109" s="883"/>
      <c r="AH109" s="883"/>
      <c r="AI109" s="883"/>
      <c r="AJ109" s="884"/>
      <c r="AK109" s="882" t="s">
        <v>283</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284</v>
      </c>
      <c r="BW109" s="883"/>
      <c r="BX109" s="883"/>
      <c r="BY109" s="883"/>
      <c r="BZ109" s="884"/>
      <c r="CA109" s="882" t="s">
        <v>283</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284</v>
      </c>
      <c r="DM109" s="883"/>
      <c r="DN109" s="883"/>
      <c r="DO109" s="883"/>
      <c r="DP109" s="884"/>
      <c r="DQ109" s="882" t="s">
        <v>283</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1487573</v>
      </c>
      <c r="AB110" s="890"/>
      <c r="AC110" s="890"/>
      <c r="AD110" s="890"/>
      <c r="AE110" s="891"/>
      <c r="AF110" s="892">
        <v>1402322</v>
      </c>
      <c r="AG110" s="890"/>
      <c r="AH110" s="890"/>
      <c r="AI110" s="890"/>
      <c r="AJ110" s="891"/>
      <c r="AK110" s="892">
        <v>1348447</v>
      </c>
      <c r="AL110" s="890"/>
      <c r="AM110" s="890"/>
      <c r="AN110" s="890"/>
      <c r="AO110" s="891"/>
      <c r="AP110" s="893">
        <v>33.5</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11164029</v>
      </c>
      <c r="BR110" s="927"/>
      <c r="BS110" s="927"/>
      <c r="BT110" s="927"/>
      <c r="BU110" s="927"/>
      <c r="BV110" s="927">
        <v>11326010</v>
      </c>
      <c r="BW110" s="927"/>
      <c r="BX110" s="927"/>
      <c r="BY110" s="927"/>
      <c r="BZ110" s="927"/>
      <c r="CA110" s="927">
        <v>11193322</v>
      </c>
      <c r="CB110" s="927"/>
      <c r="CC110" s="927"/>
      <c r="CD110" s="927"/>
      <c r="CE110" s="927"/>
      <c r="CF110" s="941">
        <v>277.7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50000</v>
      </c>
      <c r="BR111" s="920"/>
      <c r="BS111" s="920"/>
      <c r="BT111" s="920"/>
      <c r="BU111" s="920"/>
      <c r="BV111" s="920">
        <v>45000</v>
      </c>
      <c r="BW111" s="920"/>
      <c r="BX111" s="920"/>
      <c r="BY111" s="920"/>
      <c r="BZ111" s="920"/>
      <c r="CA111" s="920" t="s">
        <v>110</v>
      </c>
      <c r="CB111" s="920"/>
      <c r="CC111" s="920"/>
      <c r="CD111" s="920"/>
      <c r="CE111" s="920"/>
      <c r="CF111" s="914" t="s">
        <v>110</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901436</v>
      </c>
      <c r="BR112" s="920"/>
      <c r="BS112" s="920"/>
      <c r="BT112" s="920"/>
      <c r="BU112" s="920"/>
      <c r="BV112" s="920">
        <v>892891</v>
      </c>
      <c r="BW112" s="920"/>
      <c r="BX112" s="920"/>
      <c r="BY112" s="920"/>
      <c r="BZ112" s="920"/>
      <c r="CA112" s="920">
        <v>829179</v>
      </c>
      <c r="CB112" s="920"/>
      <c r="CC112" s="920"/>
      <c r="CD112" s="920"/>
      <c r="CE112" s="920"/>
      <c r="CF112" s="914">
        <v>20.6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61655</v>
      </c>
      <c r="AB113" s="934"/>
      <c r="AC113" s="934"/>
      <c r="AD113" s="934"/>
      <c r="AE113" s="935"/>
      <c r="AF113" s="936">
        <v>52529</v>
      </c>
      <c r="AG113" s="934"/>
      <c r="AH113" s="934"/>
      <c r="AI113" s="934"/>
      <c r="AJ113" s="935"/>
      <c r="AK113" s="936">
        <v>53061</v>
      </c>
      <c r="AL113" s="934"/>
      <c r="AM113" s="934"/>
      <c r="AN113" s="934"/>
      <c r="AO113" s="935"/>
      <c r="AP113" s="937">
        <v>1.3</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19897</v>
      </c>
      <c r="BR113" s="920"/>
      <c r="BS113" s="920"/>
      <c r="BT113" s="920"/>
      <c r="BU113" s="920"/>
      <c r="BV113" s="920">
        <v>10432</v>
      </c>
      <c r="BW113" s="920"/>
      <c r="BX113" s="920"/>
      <c r="BY113" s="920"/>
      <c r="BZ113" s="920"/>
      <c r="CA113" s="920">
        <v>968</v>
      </c>
      <c r="CB113" s="920"/>
      <c r="CC113" s="920"/>
      <c r="CD113" s="920"/>
      <c r="CE113" s="920"/>
      <c r="CF113" s="914">
        <v>0</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6730</v>
      </c>
      <c r="AB114" s="959"/>
      <c r="AC114" s="959"/>
      <c r="AD114" s="959"/>
      <c r="AE114" s="960"/>
      <c r="AF114" s="961">
        <v>7566</v>
      </c>
      <c r="AG114" s="959"/>
      <c r="AH114" s="959"/>
      <c r="AI114" s="959"/>
      <c r="AJ114" s="960"/>
      <c r="AK114" s="961">
        <v>7202</v>
      </c>
      <c r="AL114" s="959"/>
      <c r="AM114" s="959"/>
      <c r="AN114" s="959"/>
      <c r="AO114" s="960"/>
      <c r="AP114" s="962">
        <v>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1775640</v>
      </c>
      <c r="BR114" s="920"/>
      <c r="BS114" s="920"/>
      <c r="BT114" s="920"/>
      <c r="BU114" s="920"/>
      <c r="BV114" s="920">
        <v>1619135</v>
      </c>
      <c r="BW114" s="920"/>
      <c r="BX114" s="920"/>
      <c r="BY114" s="920"/>
      <c r="BZ114" s="920"/>
      <c r="CA114" s="920">
        <v>1328441</v>
      </c>
      <c r="CB114" s="920"/>
      <c r="CC114" s="920"/>
      <c r="CD114" s="920"/>
      <c r="CE114" s="920"/>
      <c r="CF114" s="914">
        <v>33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5000</v>
      </c>
      <c r="AB115" s="934"/>
      <c r="AC115" s="934"/>
      <c r="AD115" s="934"/>
      <c r="AE115" s="935"/>
      <c r="AF115" s="936">
        <v>5097</v>
      </c>
      <c r="AG115" s="934"/>
      <c r="AH115" s="934"/>
      <c r="AI115" s="934"/>
      <c r="AJ115" s="935"/>
      <c r="AK115" s="936">
        <v>45082</v>
      </c>
      <c r="AL115" s="934"/>
      <c r="AM115" s="934"/>
      <c r="AN115" s="934"/>
      <c r="AO115" s="935"/>
      <c r="AP115" s="937">
        <v>1.1000000000000001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162832</v>
      </c>
      <c r="BR115" s="920"/>
      <c r="BS115" s="920"/>
      <c r="BT115" s="920"/>
      <c r="BU115" s="920"/>
      <c r="BV115" s="920">
        <v>194875</v>
      </c>
      <c r="BW115" s="920"/>
      <c r="BX115" s="920"/>
      <c r="BY115" s="920"/>
      <c r="BZ115" s="920"/>
      <c r="CA115" s="920">
        <v>222139</v>
      </c>
      <c r="CB115" s="920"/>
      <c r="CC115" s="920"/>
      <c r="CD115" s="920"/>
      <c r="CE115" s="920"/>
      <c r="CF115" s="914">
        <v>5.5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878</v>
      </c>
      <c r="AB116" s="959"/>
      <c r="AC116" s="959"/>
      <c r="AD116" s="959"/>
      <c r="AE116" s="960"/>
      <c r="AF116" s="961">
        <v>502</v>
      </c>
      <c r="AG116" s="959"/>
      <c r="AH116" s="959"/>
      <c r="AI116" s="959"/>
      <c r="AJ116" s="960"/>
      <c r="AK116" s="961">
        <v>221</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1561836</v>
      </c>
      <c r="AB117" s="966"/>
      <c r="AC117" s="966"/>
      <c r="AD117" s="966"/>
      <c r="AE117" s="967"/>
      <c r="AF117" s="965">
        <v>1468016</v>
      </c>
      <c r="AG117" s="966"/>
      <c r="AH117" s="966"/>
      <c r="AI117" s="966"/>
      <c r="AJ117" s="967"/>
      <c r="AK117" s="965">
        <v>1454013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v>292</v>
      </c>
      <c r="BR117" s="986"/>
      <c r="BS117" s="986"/>
      <c r="BT117" s="986"/>
      <c r="BU117" s="986"/>
      <c r="BV117" s="986" t="s">
        <v>110</v>
      </c>
      <c r="BW117" s="986"/>
      <c r="BX117" s="986"/>
      <c r="BY117" s="986"/>
      <c r="BZ117" s="986"/>
      <c r="CA117" s="986">
        <v>407</v>
      </c>
      <c r="CB117" s="986"/>
      <c r="CC117" s="986"/>
      <c r="CD117" s="986"/>
      <c r="CE117" s="986"/>
      <c r="CF117" s="914">
        <v>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284</v>
      </c>
      <c r="AG118" s="883"/>
      <c r="AH118" s="883"/>
      <c r="AI118" s="883"/>
      <c r="AJ118" s="884"/>
      <c r="AK118" s="882" t="s">
        <v>283</v>
      </c>
      <c r="AL118" s="883"/>
      <c r="AM118" s="883"/>
      <c r="AN118" s="883"/>
      <c r="AO118" s="884"/>
      <c r="AP118" s="990" t="s">
        <v>405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433</v>
      </c>
      <c r="BP118" s="994"/>
      <c r="BQ118" s="985">
        <v>14074126</v>
      </c>
      <c r="BR118" s="986"/>
      <c r="BS118" s="986"/>
      <c r="BT118" s="986"/>
      <c r="BU118" s="986"/>
      <c r="BV118" s="986">
        <v>14088343</v>
      </c>
      <c r="BW118" s="986"/>
      <c r="BX118" s="986"/>
      <c r="BY118" s="986"/>
      <c r="BZ118" s="986"/>
      <c r="CA118" s="986">
        <v>13574456</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728972</v>
      </c>
      <c r="BR119" s="927"/>
      <c r="BS119" s="927"/>
      <c r="BT119" s="927"/>
      <c r="BU119" s="927"/>
      <c r="BV119" s="927">
        <v>1146387</v>
      </c>
      <c r="BW119" s="927"/>
      <c r="BX119" s="927"/>
      <c r="BY119" s="927"/>
      <c r="BZ119" s="927"/>
      <c r="CA119" s="927">
        <v>1502643</v>
      </c>
      <c r="CB119" s="927"/>
      <c r="CC119" s="927"/>
      <c r="CD119" s="927"/>
      <c r="CE119" s="927"/>
      <c r="CF119" s="941">
        <v>37.299999999999997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50000</v>
      </c>
      <c r="DH119" s="998"/>
      <c r="DI119" s="998"/>
      <c r="DJ119" s="998"/>
      <c r="DK119" s="999"/>
      <c r="DL119" s="1000">
        <v>45000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502401</v>
      </c>
      <c r="BR120" s="920"/>
      <c r="BS120" s="920"/>
      <c r="BT120" s="920"/>
      <c r="BU120" s="920"/>
      <c r="BV120" s="920">
        <v>526497</v>
      </c>
      <c r="BW120" s="920"/>
      <c r="BX120" s="920"/>
      <c r="BY120" s="920"/>
      <c r="BZ120" s="920"/>
      <c r="CA120" s="920">
        <v>518573</v>
      </c>
      <c r="CB120" s="920"/>
      <c r="CC120" s="920"/>
      <c r="CD120" s="920"/>
      <c r="CE120" s="920"/>
      <c r="CF120" s="914">
        <v>12.9</v>
      </c>
      <c r="CG120" s="915"/>
      <c r="CH120" s="915"/>
      <c r="CI120" s="915"/>
      <c r="CJ120" s="915"/>
      <c r="CK120" s="1013" t="s">
        <v>439</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758028</v>
      </c>
      <c r="DH120" s="927"/>
      <c r="DI120" s="927"/>
      <c r="DJ120" s="927"/>
      <c r="DK120" s="927"/>
      <c r="DL120" s="927">
        <v>749864</v>
      </c>
      <c r="DM120" s="927"/>
      <c r="DN120" s="927"/>
      <c r="DO120" s="927"/>
      <c r="DP120" s="927"/>
      <c r="DQ120" s="927">
        <v>703395</v>
      </c>
      <c r="DR120" s="927"/>
      <c r="DS120" s="927"/>
      <c r="DT120" s="927"/>
      <c r="DU120" s="927"/>
      <c r="DV120" s="928">
        <v>17.5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8121733</v>
      </c>
      <c r="BR121" s="986"/>
      <c r="BS121" s="986"/>
      <c r="BT121" s="986"/>
      <c r="BU121" s="986"/>
      <c r="BV121" s="986">
        <v>8358469</v>
      </c>
      <c r="BW121" s="986"/>
      <c r="BX121" s="986"/>
      <c r="BY121" s="986"/>
      <c r="BZ121" s="986"/>
      <c r="CA121" s="986">
        <v>8316370</v>
      </c>
      <c r="CB121" s="986"/>
      <c r="CC121" s="986"/>
      <c r="CD121" s="986"/>
      <c r="CE121" s="986"/>
      <c r="CF121" s="1024">
        <v>206.3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130278</v>
      </c>
      <c r="DH121" s="920"/>
      <c r="DI121" s="920"/>
      <c r="DJ121" s="920"/>
      <c r="DK121" s="920"/>
      <c r="DL121" s="920">
        <v>136086</v>
      </c>
      <c r="DM121" s="920"/>
      <c r="DN121" s="920"/>
      <c r="DO121" s="920"/>
      <c r="DP121" s="920"/>
      <c r="DQ121" s="920">
        <v>123618</v>
      </c>
      <c r="DR121" s="920"/>
      <c r="DS121" s="920"/>
      <c r="DT121" s="920"/>
      <c r="DU121" s="920"/>
      <c r="DV121" s="921">
        <v>3.1</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442</v>
      </c>
      <c r="BP122" s="994"/>
      <c r="BQ122" s="1034">
        <v>9353106</v>
      </c>
      <c r="BR122" s="1035"/>
      <c r="BS122" s="1035"/>
      <c r="BT122" s="1035"/>
      <c r="BU122" s="1035"/>
      <c r="BV122" s="1035">
        <v>10031353</v>
      </c>
      <c r="BW122" s="1035"/>
      <c r="BX122" s="1035"/>
      <c r="BY122" s="1035"/>
      <c r="BZ122" s="1035"/>
      <c r="CA122" s="1035">
        <v>10337586</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1521</v>
      </c>
      <c r="DH122" s="920"/>
      <c r="DI122" s="920"/>
      <c r="DJ122" s="920"/>
      <c r="DK122" s="920"/>
      <c r="DL122" s="920">
        <v>1459</v>
      </c>
      <c r="DM122" s="920"/>
      <c r="DN122" s="920"/>
      <c r="DO122" s="920"/>
      <c r="DP122" s="920"/>
      <c r="DQ122" s="920">
        <v>1392</v>
      </c>
      <c r="DR122" s="920"/>
      <c r="DS122" s="920"/>
      <c r="DT122" s="920"/>
      <c r="DU122" s="920"/>
      <c r="DV122" s="921">
        <v>0</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113.5</v>
      </c>
      <c r="BR123" s="1027"/>
      <c r="BS123" s="1027"/>
      <c r="BT123" s="1027"/>
      <c r="BU123" s="1027"/>
      <c r="BV123" s="1027">
        <v>98.4</v>
      </c>
      <c r="BW123" s="1027"/>
      <c r="BX123" s="1027"/>
      <c r="BY123" s="1027"/>
      <c r="BZ123" s="1027"/>
      <c r="CA123" s="1027">
        <v>80.3</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11547</v>
      </c>
      <c r="DH123" s="959"/>
      <c r="DI123" s="959"/>
      <c r="DJ123" s="959"/>
      <c r="DK123" s="960"/>
      <c r="DL123" s="961">
        <v>5482</v>
      </c>
      <c r="DM123" s="959"/>
      <c r="DN123" s="959"/>
      <c r="DO123" s="959"/>
      <c r="DP123" s="960"/>
      <c r="DQ123" s="961">
        <v>774</v>
      </c>
      <c r="DR123" s="959"/>
      <c r="DS123" s="959"/>
      <c r="DT123" s="959"/>
      <c r="DU123" s="960"/>
      <c r="DV123" s="962">
        <v>0</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5000</v>
      </c>
      <c r="AB126" s="959"/>
      <c r="AC126" s="959"/>
      <c r="AD126" s="959"/>
      <c r="AE126" s="960"/>
      <c r="AF126" s="961">
        <v>5000</v>
      </c>
      <c r="AG126" s="959"/>
      <c r="AH126" s="959"/>
      <c r="AI126" s="959"/>
      <c r="AJ126" s="960"/>
      <c r="AK126" s="961">
        <v>45000</v>
      </c>
      <c r="AL126" s="959"/>
      <c r="AM126" s="959"/>
      <c r="AN126" s="959"/>
      <c r="AO126" s="960"/>
      <c r="AP126" s="962">
        <v>1.1000000000000001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v>97</v>
      </c>
      <c r="AG127" s="959"/>
      <c r="AH127" s="959"/>
      <c r="AI127" s="959"/>
      <c r="AJ127" s="960"/>
      <c r="AK127" s="961">
        <v>82</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v>162832</v>
      </c>
      <c r="DH127" s="1048"/>
      <c r="DI127" s="1048"/>
      <c r="DJ127" s="1048"/>
      <c r="DK127" s="1048"/>
      <c r="DL127" s="1048">
        <v>194875</v>
      </c>
      <c r="DM127" s="1048"/>
      <c r="DN127" s="1048"/>
      <c r="DO127" s="1048"/>
      <c r="DP127" s="1048"/>
      <c r="DQ127" s="1048">
        <v>222139</v>
      </c>
      <c r="DR127" s="1048"/>
      <c r="DS127" s="1048"/>
      <c r="DT127" s="1048"/>
      <c r="DU127" s="1048"/>
      <c r="DV127" s="1049">
        <v>5.5</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29377</v>
      </c>
      <c r="AB128" s="1090"/>
      <c r="AC128" s="1090"/>
      <c r="AD128" s="1090"/>
      <c r="AE128" s="1091"/>
      <c r="AF128" s="1092">
        <v>30405</v>
      </c>
      <c r="AG128" s="1090"/>
      <c r="AH128" s="1090"/>
      <c r="AI128" s="1090"/>
      <c r="AJ128" s="1091"/>
      <c r="AK128" s="1092">
        <v>34396</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444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5208914</v>
      </c>
      <c r="AB129" s="959"/>
      <c r="AC129" s="959"/>
      <c r="AD129" s="959"/>
      <c r="AE129" s="960"/>
      <c r="AF129" s="961">
        <v>5115097</v>
      </c>
      <c r="AG129" s="959"/>
      <c r="AH129" s="959"/>
      <c r="AI129" s="959"/>
      <c r="AJ129" s="960"/>
      <c r="AK129" s="961">
        <v>5003644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1050992</v>
      </c>
      <c r="AB130" s="959"/>
      <c r="AC130" s="959"/>
      <c r="AD130" s="959"/>
      <c r="AE130" s="960"/>
      <c r="AF130" s="961">
        <v>996325</v>
      </c>
      <c r="AG130" s="959"/>
      <c r="AH130" s="959"/>
      <c r="AI130" s="959"/>
      <c r="AJ130" s="960"/>
      <c r="AK130" s="961">
        <v>973203</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80.3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4157922</v>
      </c>
      <c r="AB131" s="998"/>
      <c r="AC131" s="998"/>
      <c r="AD131" s="998"/>
      <c r="AE131" s="999"/>
      <c r="AF131" s="1000">
        <v>4118772</v>
      </c>
      <c r="AG131" s="998"/>
      <c r="AH131" s="998"/>
      <c r="AI131" s="998"/>
      <c r="AJ131" s="999"/>
      <c r="AK131" s="1000">
        <v>4030441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11.579510150000001</v>
      </c>
      <c r="AB132" s="1104"/>
      <c r="AC132" s="1104"/>
      <c r="AD132" s="1104"/>
      <c r="AE132" s="1105"/>
      <c r="AF132" s="1106">
        <v>10.714018640000001</v>
      </c>
      <c r="AG132" s="1104"/>
      <c r="AH132" s="1104"/>
      <c r="AI132" s="1104"/>
      <c r="AJ132" s="1105"/>
      <c r="AK132" s="1106">
        <v>11.07605843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13.2</v>
      </c>
      <c r="AB133" s="1111"/>
      <c r="AC133" s="1111"/>
      <c r="AD133" s="1111"/>
      <c r="AE133" s="1112"/>
      <c r="AF133" s="1110">
        <v>12</v>
      </c>
      <c r="AG133" s="1111"/>
      <c r="AH133" s="1111"/>
      <c r="AI133" s="1111"/>
      <c r="AJ133" s="1112"/>
      <c r="AK133" s="1110">
        <v>11.1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1541151</v>
      </c>
      <c r="L9" s="264">
        <v>163761</v>
      </c>
      <c r="M9" s="265">
        <v>110200</v>
      </c>
      <c r="N9" s="266">
        <v>48.6</v>
      </c>
    </row>
    <row r="10" spans="1:16">
      <c r="A10" s="248"/>
      <c r="B10" s="244"/>
      <c r="C10" s="244"/>
      <c r="D10" s="244"/>
      <c r="E10" s="244"/>
      <c r="F10" s="244"/>
      <c r="G10" s="1119" t="s">
        <v>477</v>
      </c>
      <c r="H10" s="1120"/>
      <c r="I10" s="1120"/>
      <c r="J10" s="1121"/>
      <c r="K10" s="267">
        <v>284184</v>
      </c>
      <c r="L10" s="268">
        <v>30197</v>
      </c>
      <c r="M10" s="269">
        <v>10910</v>
      </c>
      <c r="N10" s="270">
        <v>176.8</v>
      </c>
    </row>
    <row r="11" spans="1:16" ht="13.5" customHeight="1">
      <c r="A11" s="248"/>
      <c r="B11" s="244"/>
      <c r="C11" s="244"/>
      <c r="D11" s="244"/>
      <c r="E11" s="244"/>
      <c r="F11" s="244"/>
      <c r="G11" s="1119" t="s">
        <v>478</v>
      </c>
      <c r="H11" s="1120"/>
      <c r="I11" s="1120"/>
      <c r="J11" s="1121"/>
      <c r="K11" s="267">
        <v>201599</v>
      </c>
      <c r="L11" s="268">
        <v>21422</v>
      </c>
      <c r="M11" s="269">
        <v>15361</v>
      </c>
      <c r="N11" s="270">
        <v>39.5</v>
      </c>
    </row>
    <row r="12" spans="1:16" ht="13.5" customHeight="1">
      <c r="A12" s="248"/>
      <c r="B12" s="244"/>
      <c r="C12" s="244"/>
      <c r="D12" s="244"/>
      <c r="E12" s="244"/>
      <c r="F12" s="244"/>
      <c r="G12" s="1119" t="s">
        <v>479</v>
      </c>
      <c r="H12" s="1120"/>
      <c r="I12" s="1120"/>
      <c r="J12" s="1121"/>
      <c r="K12" s="267" t="s">
        <v>480</v>
      </c>
      <c r="L12" s="268" t="s">
        <v>480</v>
      </c>
      <c r="M12" s="269">
        <v>1384</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61886</v>
      </c>
      <c r="L14" s="268">
        <v>6576</v>
      </c>
      <c r="M14" s="269">
        <v>5179</v>
      </c>
      <c r="N14" s="270">
        <v>27</v>
      </c>
    </row>
    <row r="15" spans="1:16" ht="13.5" customHeight="1">
      <c r="A15" s="248"/>
      <c r="B15" s="244"/>
      <c r="C15" s="244"/>
      <c r="D15" s="244"/>
      <c r="E15" s="244"/>
      <c r="F15" s="244"/>
      <c r="G15" s="1119" t="s">
        <v>483</v>
      </c>
      <c r="H15" s="1120"/>
      <c r="I15" s="1120"/>
      <c r="J15" s="1121"/>
      <c r="K15" s="267">
        <v>104239</v>
      </c>
      <c r="L15" s="268">
        <v>11076</v>
      </c>
      <c r="M15" s="269">
        <v>2730</v>
      </c>
      <c r="N15" s="270">
        <v>305.7</v>
      </c>
    </row>
    <row r="16" spans="1:16">
      <c r="A16" s="248"/>
      <c r="B16" s="244"/>
      <c r="C16" s="244"/>
      <c r="D16" s="244"/>
      <c r="E16" s="244"/>
      <c r="F16" s="244"/>
      <c r="G16" s="1122" t="s">
        <v>484</v>
      </c>
      <c r="H16" s="1123"/>
      <c r="I16" s="1123"/>
      <c r="J16" s="1124"/>
      <c r="K16" s="268">
        <v>-220467</v>
      </c>
      <c r="L16" s="268">
        <v>-23427</v>
      </c>
      <c r="M16" s="269">
        <v>-11587</v>
      </c>
      <c r="N16" s="270">
        <v>102.2</v>
      </c>
    </row>
    <row r="17" spans="1:16">
      <c r="A17" s="248"/>
      <c r="B17" s="244"/>
      <c r="C17" s="244"/>
      <c r="D17" s="244"/>
      <c r="E17" s="244"/>
      <c r="F17" s="244"/>
      <c r="G17" s="1122" t="s">
        <v>167</v>
      </c>
      <c r="H17" s="1123"/>
      <c r="I17" s="1123"/>
      <c r="J17" s="1124"/>
      <c r="K17" s="268">
        <v>1972592</v>
      </c>
      <c r="L17" s="268">
        <v>209605</v>
      </c>
      <c r="M17" s="269">
        <v>134177</v>
      </c>
      <c r="N17" s="270">
        <v>56.2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18.7</v>
      </c>
      <c r="L21" s="281">
        <v>12.44</v>
      </c>
      <c r="M21" s="282">
        <v>6.26</v>
      </c>
      <c r="N21" s="249"/>
      <c r="O21" s="283"/>
      <c r="P21" s="279"/>
    </row>
    <row r="22" spans="1:16" s="284" customFormat="1">
      <c r="A22" s="279"/>
      <c r="B22" s="249"/>
      <c r="C22" s="249"/>
      <c r="D22" s="249"/>
      <c r="E22" s="249"/>
      <c r="F22" s="249"/>
      <c r="G22" s="1114" t="s">
        <v>490</v>
      </c>
      <c r="H22" s="1115"/>
      <c r="I22" s="1115"/>
      <c r="J22" s="1116"/>
      <c r="K22" s="285">
        <v>90</v>
      </c>
      <c r="L22" s="286">
        <v>95.1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1348447</v>
      </c>
      <c r="L32" s="294">
        <v>143284</v>
      </c>
      <c r="M32" s="295">
        <v>69383</v>
      </c>
      <c r="N32" s="296">
        <v>106.5</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t="s">
        <v>480</v>
      </c>
      <c r="N34" s="296" t="s">
        <v>480</v>
      </c>
    </row>
    <row r="35" spans="1:16" ht="27" customHeight="1">
      <c r="A35" s="248"/>
      <c r="B35" s="244"/>
      <c r="C35" s="244"/>
      <c r="D35" s="244"/>
      <c r="E35" s="244"/>
      <c r="F35" s="244"/>
      <c r="G35" s="1130" t="s">
        <v>496</v>
      </c>
      <c r="H35" s="1131"/>
      <c r="I35" s="1131"/>
      <c r="J35" s="1132"/>
      <c r="K35" s="294">
        <v>53061</v>
      </c>
      <c r="L35" s="294">
        <v>5638</v>
      </c>
      <c r="M35" s="295">
        <v>19734</v>
      </c>
      <c r="N35" s="296">
        <v>-71.400000000000006</v>
      </c>
    </row>
    <row r="36" spans="1:16" ht="27" customHeight="1">
      <c r="A36" s="248"/>
      <c r="B36" s="244"/>
      <c r="C36" s="244"/>
      <c r="D36" s="244"/>
      <c r="E36" s="244"/>
      <c r="F36" s="244"/>
      <c r="G36" s="1130" t="s">
        <v>497</v>
      </c>
      <c r="H36" s="1131"/>
      <c r="I36" s="1131"/>
      <c r="J36" s="1132"/>
      <c r="K36" s="294">
        <v>7202</v>
      </c>
      <c r="L36" s="294">
        <v>765</v>
      </c>
      <c r="M36" s="295">
        <v>4902</v>
      </c>
      <c r="N36" s="296">
        <v>-84.4</v>
      </c>
    </row>
    <row r="37" spans="1:16" ht="13.5" customHeight="1">
      <c r="A37" s="248"/>
      <c r="B37" s="244"/>
      <c r="C37" s="244"/>
      <c r="D37" s="244"/>
      <c r="E37" s="244"/>
      <c r="F37" s="244"/>
      <c r="G37" s="1130" t="s">
        <v>498</v>
      </c>
      <c r="H37" s="1131"/>
      <c r="I37" s="1131"/>
      <c r="J37" s="1132"/>
      <c r="K37" s="294">
        <v>45082</v>
      </c>
      <c r="L37" s="294">
        <v>4790</v>
      </c>
      <c r="M37" s="295">
        <v>1542</v>
      </c>
      <c r="N37" s="296">
        <v>210.6</v>
      </c>
    </row>
    <row r="38" spans="1:16" ht="27" customHeight="1">
      <c r="A38" s="248"/>
      <c r="B38" s="244"/>
      <c r="C38" s="244"/>
      <c r="D38" s="244"/>
      <c r="E38" s="244"/>
      <c r="F38" s="244"/>
      <c r="G38" s="1133" t="s">
        <v>499</v>
      </c>
      <c r="H38" s="1134"/>
      <c r="I38" s="1134"/>
      <c r="J38" s="1135"/>
      <c r="K38" s="297">
        <v>221</v>
      </c>
      <c r="L38" s="297">
        <v>23</v>
      </c>
      <c r="M38" s="298">
        <v>13</v>
      </c>
      <c r="N38" s="299">
        <v>76.900000000000006</v>
      </c>
      <c r="O38" s="293"/>
    </row>
    <row r="39" spans="1:16">
      <c r="A39" s="248"/>
      <c r="B39" s="244"/>
      <c r="C39" s="244"/>
      <c r="D39" s="244"/>
      <c r="E39" s="244"/>
      <c r="F39" s="244"/>
      <c r="G39" s="1133" t="s">
        <v>500</v>
      </c>
      <c r="H39" s="1134"/>
      <c r="I39" s="1134"/>
      <c r="J39" s="1135"/>
      <c r="K39" s="300">
        <v>-34396</v>
      </c>
      <c r="L39" s="300">
        <v>-3655</v>
      </c>
      <c r="M39" s="301">
        <v>-2613</v>
      </c>
      <c r="N39" s="302">
        <v>39.9</v>
      </c>
      <c r="O39" s="293"/>
    </row>
    <row r="40" spans="1:16" ht="27" customHeight="1">
      <c r="A40" s="248"/>
      <c r="B40" s="244"/>
      <c r="C40" s="244"/>
      <c r="D40" s="244"/>
      <c r="E40" s="244"/>
      <c r="F40" s="244"/>
      <c r="G40" s="1130" t="s">
        <v>501</v>
      </c>
      <c r="H40" s="1131"/>
      <c r="I40" s="1131"/>
      <c r="J40" s="1132"/>
      <c r="K40" s="300">
        <v>-973203</v>
      </c>
      <c r="L40" s="300">
        <v>-103411</v>
      </c>
      <c r="M40" s="301">
        <v>-64897</v>
      </c>
      <c r="N40" s="302">
        <v>59.3</v>
      </c>
      <c r="O40" s="293"/>
    </row>
    <row r="41" spans="1:16">
      <c r="A41" s="248"/>
      <c r="B41" s="244"/>
      <c r="C41" s="244"/>
      <c r="D41" s="244"/>
      <c r="E41" s="244"/>
      <c r="F41" s="244"/>
      <c r="G41" s="1136" t="s">
        <v>278</v>
      </c>
      <c r="H41" s="1137"/>
      <c r="I41" s="1137"/>
      <c r="J41" s="1138"/>
      <c r="K41" s="294">
        <v>446414</v>
      </c>
      <c r="L41" s="300">
        <v>47435</v>
      </c>
      <c r="M41" s="301">
        <v>28065</v>
      </c>
      <c r="N41" s="302">
        <v>69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1503950</v>
      </c>
      <c r="J51" s="320">
        <v>151288</v>
      </c>
      <c r="K51" s="321">
        <v>-4.8</v>
      </c>
      <c r="L51" s="322">
        <v>89245</v>
      </c>
      <c r="M51" s="323">
        <v>27</v>
      </c>
      <c r="N51" s="324">
        <v>-31.8</v>
      </c>
    </row>
    <row r="52" spans="1:14">
      <c r="A52" s="248"/>
      <c r="B52" s="244"/>
      <c r="C52" s="244"/>
      <c r="D52" s="244"/>
      <c r="E52" s="244"/>
      <c r="F52" s="244"/>
      <c r="G52" s="325"/>
      <c r="H52" s="326" t="s">
        <v>512</v>
      </c>
      <c r="I52" s="327">
        <v>1001664</v>
      </c>
      <c r="J52" s="328">
        <v>100761</v>
      </c>
      <c r="K52" s="329">
        <v>-0.1</v>
      </c>
      <c r="L52" s="330">
        <v>42966</v>
      </c>
      <c r="M52" s="331">
        <v>2.9</v>
      </c>
      <c r="N52" s="332">
        <v>-3</v>
      </c>
    </row>
    <row r="53" spans="1:14">
      <c r="A53" s="248"/>
      <c r="B53" s="244"/>
      <c r="C53" s="244"/>
      <c r="D53" s="244"/>
      <c r="E53" s="244"/>
      <c r="F53" s="244"/>
      <c r="G53" s="310" t="s">
        <v>513</v>
      </c>
      <c r="H53" s="311"/>
      <c r="I53" s="319">
        <v>1447750</v>
      </c>
      <c r="J53" s="320">
        <v>146801</v>
      </c>
      <c r="K53" s="321">
        <v>-3</v>
      </c>
      <c r="L53" s="322">
        <v>92021</v>
      </c>
      <c r="M53" s="323">
        <v>3.1</v>
      </c>
      <c r="N53" s="324">
        <v>-6.1</v>
      </c>
    </row>
    <row r="54" spans="1:14">
      <c r="A54" s="248"/>
      <c r="B54" s="244"/>
      <c r="C54" s="244"/>
      <c r="D54" s="244"/>
      <c r="E54" s="244"/>
      <c r="F54" s="244"/>
      <c r="G54" s="325"/>
      <c r="H54" s="326" t="s">
        <v>512</v>
      </c>
      <c r="I54" s="327">
        <v>994111</v>
      </c>
      <c r="J54" s="328">
        <v>100802</v>
      </c>
      <c r="K54" s="329">
        <v>0</v>
      </c>
      <c r="L54" s="330">
        <v>52579</v>
      </c>
      <c r="M54" s="331">
        <v>22.4</v>
      </c>
      <c r="N54" s="332">
        <v>-22.4</v>
      </c>
    </row>
    <row r="55" spans="1:14">
      <c r="A55" s="248"/>
      <c r="B55" s="244"/>
      <c r="C55" s="244"/>
      <c r="D55" s="244"/>
      <c r="E55" s="244"/>
      <c r="F55" s="244"/>
      <c r="G55" s="310" t="s">
        <v>514</v>
      </c>
      <c r="H55" s="311"/>
      <c r="I55" s="319">
        <v>1297289</v>
      </c>
      <c r="J55" s="320">
        <v>133852</v>
      </c>
      <c r="K55" s="321">
        <v>-8.8000000000000007</v>
      </c>
      <c r="L55" s="322">
        <v>94828</v>
      </c>
      <c r="M55" s="323">
        <v>3.1</v>
      </c>
      <c r="N55" s="324">
        <v>-11.9</v>
      </c>
    </row>
    <row r="56" spans="1:14">
      <c r="A56" s="248"/>
      <c r="B56" s="244"/>
      <c r="C56" s="244"/>
      <c r="D56" s="244"/>
      <c r="E56" s="244"/>
      <c r="F56" s="244"/>
      <c r="G56" s="325"/>
      <c r="H56" s="326" t="s">
        <v>512</v>
      </c>
      <c r="I56" s="327">
        <v>847963</v>
      </c>
      <c r="J56" s="328">
        <v>87491</v>
      </c>
      <c r="K56" s="329">
        <v>-13.2</v>
      </c>
      <c r="L56" s="330">
        <v>55133</v>
      </c>
      <c r="M56" s="331">
        <v>4.9000000000000004</v>
      </c>
      <c r="N56" s="332">
        <v>-18.100000000000001</v>
      </c>
    </row>
    <row r="57" spans="1:14">
      <c r="A57" s="248"/>
      <c r="B57" s="244"/>
      <c r="C57" s="244"/>
      <c r="D57" s="244"/>
      <c r="E57" s="244"/>
      <c r="F57" s="244"/>
      <c r="G57" s="310" t="s">
        <v>515</v>
      </c>
      <c r="H57" s="311"/>
      <c r="I57" s="319">
        <v>1716449</v>
      </c>
      <c r="J57" s="320">
        <v>178314</v>
      </c>
      <c r="K57" s="321">
        <v>33.200000000000003</v>
      </c>
      <c r="L57" s="322">
        <v>119674</v>
      </c>
      <c r="M57" s="323">
        <v>26.2</v>
      </c>
      <c r="N57" s="324">
        <v>7</v>
      </c>
    </row>
    <row r="58" spans="1:14">
      <c r="A58" s="248"/>
      <c r="B58" s="244"/>
      <c r="C58" s="244"/>
      <c r="D58" s="244"/>
      <c r="E58" s="244"/>
      <c r="F58" s="244"/>
      <c r="G58" s="325"/>
      <c r="H58" s="326" t="s">
        <v>512</v>
      </c>
      <c r="I58" s="327">
        <v>838686</v>
      </c>
      <c r="J58" s="328">
        <v>87127</v>
      </c>
      <c r="K58" s="329">
        <v>-0.4</v>
      </c>
      <c r="L58" s="330">
        <v>57803</v>
      </c>
      <c r="M58" s="331">
        <v>4.8</v>
      </c>
      <c r="N58" s="332">
        <v>-5.2</v>
      </c>
    </row>
    <row r="59" spans="1:14">
      <c r="A59" s="248"/>
      <c r="B59" s="244"/>
      <c r="C59" s="244"/>
      <c r="D59" s="244"/>
      <c r="E59" s="244"/>
      <c r="F59" s="244"/>
      <c r="G59" s="310" t="s">
        <v>516</v>
      </c>
      <c r="H59" s="311"/>
      <c r="I59" s="319">
        <v>1833540</v>
      </c>
      <c r="J59" s="320">
        <v>194829</v>
      </c>
      <c r="K59" s="321">
        <v>9.3000000000000007</v>
      </c>
      <c r="L59" s="322">
        <v>119685</v>
      </c>
      <c r="M59" s="323">
        <v>0</v>
      </c>
      <c r="N59" s="324">
        <v>9.3000000000000007</v>
      </c>
    </row>
    <row r="60" spans="1:14">
      <c r="A60" s="248"/>
      <c r="B60" s="244"/>
      <c r="C60" s="244"/>
      <c r="D60" s="244"/>
      <c r="E60" s="244"/>
      <c r="F60" s="244"/>
      <c r="G60" s="325"/>
      <c r="H60" s="326" t="s">
        <v>512</v>
      </c>
      <c r="I60" s="333">
        <v>878428</v>
      </c>
      <c r="J60" s="328">
        <v>93341</v>
      </c>
      <c r="K60" s="329">
        <v>7.1</v>
      </c>
      <c r="L60" s="330">
        <v>68464</v>
      </c>
      <c r="M60" s="331">
        <v>18.399999999999999</v>
      </c>
      <c r="N60" s="332">
        <v>-11.3</v>
      </c>
    </row>
    <row r="61" spans="1:14">
      <c r="A61" s="248"/>
      <c r="B61" s="244"/>
      <c r="C61" s="244"/>
      <c r="D61" s="244"/>
      <c r="E61" s="244"/>
      <c r="F61" s="244"/>
      <c r="G61" s="310" t="s">
        <v>517</v>
      </c>
      <c r="H61" s="334"/>
      <c r="I61" s="335">
        <v>1559796</v>
      </c>
      <c r="J61" s="336">
        <v>161017</v>
      </c>
      <c r="K61" s="337">
        <v>5.2</v>
      </c>
      <c r="L61" s="338">
        <v>103091</v>
      </c>
      <c r="M61" s="339">
        <v>11.9</v>
      </c>
      <c r="N61" s="324">
        <v>-6.7</v>
      </c>
    </row>
    <row r="62" spans="1:14">
      <c r="A62" s="248"/>
      <c r="B62" s="244"/>
      <c r="C62" s="244"/>
      <c r="D62" s="244"/>
      <c r="E62" s="244"/>
      <c r="F62" s="244"/>
      <c r="G62" s="325"/>
      <c r="H62" s="326" t="s">
        <v>512</v>
      </c>
      <c r="I62" s="327">
        <v>912170</v>
      </c>
      <c r="J62" s="328">
        <v>93904</v>
      </c>
      <c r="K62" s="329">
        <v>-1.3</v>
      </c>
      <c r="L62" s="330">
        <v>55389</v>
      </c>
      <c r="M62" s="331">
        <v>10.7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5.62</v>
      </c>
      <c r="G47" s="12">
        <v>6.81</v>
      </c>
      <c r="H47" s="12">
        <v>8.5299999999999994</v>
      </c>
      <c r="I47" s="12">
        <v>13.75</v>
      </c>
      <c r="J47" s="13">
        <v>16.91</v>
      </c>
    </row>
    <row r="48" spans="2:10" ht="57.75" customHeight="1">
      <c r="B48" s="14"/>
      <c r="C48" s="1141" t="s">
        <v>4</v>
      </c>
      <c r="D48" s="1141"/>
      <c r="E48" s="1142"/>
      <c r="F48" s="15">
        <v>8.18</v>
      </c>
      <c r="G48" s="16">
        <v>9.74</v>
      </c>
      <c r="H48" s="16">
        <v>7.39</v>
      </c>
      <c r="I48" s="16">
        <v>12.83</v>
      </c>
      <c r="J48" s="17">
        <v>11.07</v>
      </c>
    </row>
    <row r="49" spans="2:10" ht="57.75" customHeight="1" thickBot="1">
      <c r="B49" s="18"/>
      <c r="C49" s="1143" t="s">
        <v>5</v>
      </c>
      <c r="D49" s="1143"/>
      <c r="E49" s="1144"/>
      <c r="F49" s="19">
        <v>3.23</v>
      </c>
      <c r="G49" s="20">
        <v>2.46</v>
      </c>
      <c r="H49" s="20" t="s">
        <v>524</v>
      </c>
      <c r="I49" s="20">
        <v>10.37</v>
      </c>
      <c r="J49" s="21">
        <v>0.81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9.57</v>
      </c>
      <c r="G34" s="33">
        <v>10.199999999999999</v>
      </c>
      <c r="H34" s="33">
        <v>7.3</v>
      </c>
      <c r="I34" s="33">
        <v>12.46</v>
      </c>
      <c r="J34" s="34">
        <v>10.79</v>
      </c>
      <c r="K34" s="22"/>
      <c r="L34" s="22"/>
      <c r="M34" s="22"/>
      <c r="N34" s="22"/>
      <c r="O34" s="22"/>
      <c r="P34" s="22"/>
    </row>
    <row r="35" spans="1:16" ht="39" customHeight="1">
      <c r="A35" s="22"/>
      <c r="B35" s="35"/>
      <c r="C35" s="1145" t="s">
        <v>526</v>
      </c>
      <c r="D35" s="1146"/>
      <c r="E35" s="1147"/>
      <c r="F35" s="36">
        <v>2.0699999999999998</v>
      </c>
      <c r="G35" s="37">
        <v>2.25</v>
      </c>
      <c r="H35" s="37">
        <v>2.72</v>
      </c>
      <c r="I35" s="37">
        <v>3.18</v>
      </c>
      <c r="J35" s="38">
        <v>3.63</v>
      </c>
      <c r="K35" s="22"/>
      <c r="L35" s="22"/>
      <c r="M35" s="22"/>
      <c r="N35" s="22"/>
      <c r="O35" s="22"/>
      <c r="P35" s="22"/>
    </row>
    <row r="36" spans="1:16" ht="39" customHeight="1">
      <c r="A36" s="22"/>
      <c r="B36" s="35"/>
      <c r="C36" s="1145" t="s">
        <v>527</v>
      </c>
      <c r="D36" s="1146"/>
      <c r="E36" s="1147"/>
      <c r="F36" s="36">
        <v>0.64</v>
      </c>
      <c r="G36" s="37">
        <v>0.59</v>
      </c>
      <c r="H36" s="37">
        <v>0.84</v>
      </c>
      <c r="I36" s="37">
        <v>0.78</v>
      </c>
      <c r="J36" s="38">
        <v>0.92</v>
      </c>
      <c r="K36" s="22"/>
      <c r="L36" s="22"/>
      <c r="M36" s="22"/>
      <c r="N36" s="22"/>
      <c r="O36" s="22"/>
      <c r="P36" s="22"/>
    </row>
    <row r="37" spans="1:16" ht="39" customHeight="1">
      <c r="A37" s="22"/>
      <c r="B37" s="35"/>
      <c r="C37" s="1145" t="s">
        <v>528</v>
      </c>
      <c r="D37" s="1146"/>
      <c r="E37" s="1147"/>
      <c r="F37" s="36" t="s">
        <v>529</v>
      </c>
      <c r="G37" s="37" t="s">
        <v>530</v>
      </c>
      <c r="H37" s="37" t="s">
        <v>531</v>
      </c>
      <c r="I37" s="37">
        <v>0.2</v>
      </c>
      <c r="J37" s="38">
        <v>0.4</v>
      </c>
      <c r="K37" s="22"/>
      <c r="L37" s="22"/>
      <c r="M37" s="22"/>
      <c r="N37" s="22"/>
      <c r="O37" s="22"/>
      <c r="P37" s="22"/>
    </row>
    <row r="38" spans="1:16" ht="39" customHeight="1">
      <c r="A38" s="22"/>
      <c r="B38" s="35"/>
      <c r="C38" s="1145" t="s">
        <v>532</v>
      </c>
      <c r="D38" s="1146"/>
      <c r="E38" s="1147"/>
      <c r="F38" s="36">
        <v>0</v>
      </c>
      <c r="G38" s="37">
        <v>0</v>
      </c>
      <c r="H38" s="37">
        <v>0.2</v>
      </c>
      <c r="I38" s="37">
        <v>0.23</v>
      </c>
      <c r="J38" s="38">
        <v>0.4</v>
      </c>
      <c r="K38" s="22"/>
      <c r="L38" s="22"/>
      <c r="M38" s="22"/>
      <c r="N38" s="22"/>
      <c r="O38" s="22"/>
      <c r="P38" s="22"/>
    </row>
    <row r="39" spans="1:16" ht="39" customHeight="1">
      <c r="A39" s="22"/>
      <c r="B39" s="35"/>
      <c r="C39" s="1145" t="s">
        <v>533</v>
      </c>
      <c r="D39" s="1146"/>
      <c r="E39" s="1147"/>
      <c r="F39" s="36" t="s">
        <v>534</v>
      </c>
      <c r="G39" s="37">
        <v>0.11</v>
      </c>
      <c r="H39" s="37">
        <v>0.13</v>
      </c>
      <c r="I39" s="37">
        <v>0.26</v>
      </c>
      <c r="J39" s="38">
        <v>0.28999999999999998</v>
      </c>
      <c r="K39" s="22"/>
      <c r="L39" s="22"/>
      <c r="M39" s="22"/>
      <c r="N39" s="22"/>
      <c r="O39" s="22"/>
      <c r="P39" s="22"/>
    </row>
    <row r="40" spans="1:16" ht="39" customHeight="1">
      <c r="A40" s="22"/>
      <c r="B40" s="35"/>
      <c r="C40" s="1145" t="s">
        <v>535</v>
      </c>
      <c r="D40" s="1146"/>
      <c r="E40" s="1147"/>
      <c r="F40" s="36" t="s">
        <v>536</v>
      </c>
      <c r="G40" s="37" t="s">
        <v>537</v>
      </c>
      <c r="H40" s="37">
        <v>0.08</v>
      </c>
      <c r="I40" s="37">
        <v>0.36</v>
      </c>
      <c r="J40" s="38">
        <v>0.27</v>
      </c>
      <c r="K40" s="22"/>
      <c r="L40" s="22"/>
      <c r="M40" s="22"/>
      <c r="N40" s="22"/>
      <c r="O40" s="22"/>
      <c r="P40" s="22"/>
    </row>
    <row r="41" spans="1:16" ht="39" customHeight="1">
      <c r="A41" s="22"/>
      <c r="B41" s="35"/>
      <c r="C41" s="1145" t="s">
        <v>538</v>
      </c>
      <c r="D41" s="1146"/>
      <c r="E41" s="1147"/>
      <c r="F41" s="36">
        <v>0.1</v>
      </c>
      <c r="G41" s="37">
        <v>0.1</v>
      </c>
      <c r="H41" s="37">
        <v>7.0000000000000007E-2</v>
      </c>
      <c r="I41" s="37">
        <v>0.08</v>
      </c>
      <c r="J41" s="38">
        <v>0.09</v>
      </c>
      <c r="K41" s="22"/>
      <c r="L41" s="22"/>
      <c r="M41" s="22"/>
      <c r="N41" s="22"/>
      <c r="O41" s="22"/>
      <c r="P41" s="22"/>
    </row>
    <row r="42" spans="1:16" ht="39" customHeight="1">
      <c r="A42" s="22"/>
      <c r="B42" s="39"/>
      <c r="C42" s="1145" t="s">
        <v>539</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540</v>
      </c>
      <c r="D43" s="1149"/>
      <c r="E43" s="1150"/>
      <c r="F43" s="41">
        <v>0.1</v>
      </c>
      <c r="G43" s="42">
        <v>0.08</v>
      </c>
      <c r="H43" s="42">
        <v>0.11</v>
      </c>
      <c r="I43" s="42">
        <v>0.09</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1670</v>
      </c>
      <c r="L45" s="60">
        <v>1577</v>
      </c>
      <c r="M45" s="60">
        <v>1488</v>
      </c>
      <c r="N45" s="60">
        <v>1402</v>
      </c>
      <c r="O45" s="61">
        <v>1348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69</v>
      </c>
      <c r="L48" s="64">
        <v>75</v>
      </c>
      <c r="M48" s="64">
        <v>62</v>
      </c>
      <c r="N48" s="64">
        <v>53</v>
      </c>
      <c r="O48" s="65">
        <v>53</v>
      </c>
      <c r="P48" s="48"/>
      <c r="Q48" s="48"/>
      <c r="R48" s="48"/>
      <c r="S48" s="48"/>
      <c r="T48" s="48"/>
      <c r="U48" s="48"/>
    </row>
    <row r="49" spans="1:21" ht="30.75" customHeight="1">
      <c r="A49" s="48"/>
      <c r="B49" s="1163"/>
      <c r="C49" s="1164"/>
      <c r="D49" s="62"/>
      <c r="E49" s="1155" t="s">
        <v>16</v>
      </c>
      <c r="F49" s="1155"/>
      <c r="G49" s="1155"/>
      <c r="H49" s="1155"/>
      <c r="I49" s="1155"/>
      <c r="J49" s="1156"/>
      <c r="K49" s="63">
        <v>7</v>
      </c>
      <c r="L49" s="64">
        <v>7</v>
      </c>
      <c r="M49" s="64">
        <v>7</v>
      </c>
      <c r="N49" s="64">
        <v>8</v>
      </c>
      <c r="O49" s="65">
        <v>7</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5</v>
      </c>
      <c r="O50" s="65">
        <v>45</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1146</v>
      </c>
      <c r="L52" s="64">
        <v>1079</v>
      </c>
      <c r="M52" s="64">
        <v>1080</v>
      </c>
      <c r="N52" s="64">
        <v>1027</v>
      </c>
      <c r="O52" s="65">
        <v>1007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606</v>
      </c>
      <c r="L53" s="69">
        <v>586</v>
      </c>
      <c r="M53" s="69">
        <v>483</v>
      </c>
      <c r="N53" s="69">
        <v>442</v>
      </c>
      <c r="O53" s="70">
        <v>446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11407</v>
      </c>
      <c r="J41" s="83">
        <v>11044</v>
      </c>
      <c r="K41" s="83">
        <v>11164</v>
      </c>
      <c r="L41" s="83">
        <v>11326</v>
      </c>
      <c r="M41" s="84">
        <v>11193</v>
      </c>
    </row>
    <row r="42" spans="2:13" ht="27.75" customHeight="1">
      <c r="B42" s="1171"/>
      <c r="C42" s="1172"/>
      <c r="D42" s="85"/>
      <c r="E42" s="1177" t="s">
        <v>26</v>
      </c>
      <c r="F42" s="1177"/>
      <c r="G42" s="1177"/>
      <c r="H42" s="1178"/>
      <c r="I42" s="86">
        <v>60</v>
      </c>
      <c r="J42" s="87">
        <v>55</v>
      </c>
      <c r="K42" s="87">
        <v>50</v>
      </c>
      <c r="L42" s="87">
        <v>45</v>
      </c>
      <c r="M42" s="88" t="s">
        <v>480</v>
      </c>
    </row>
    <row r="43" spans="2:13" ht="27.75" customHeight="1">
      <c r="B43" s="1171"/>
      <c r="C43" s="1172"/>
      <c r="D43" s="85"/>
      <c r="E43" s="1177" t="s">
        <v>27</v>
      </c>
      <c r="F43" s="1177"/>
      <c r="G43" s="1177"/>
      <c r="H43" s="1178"/>
      <c r="I43" s="86">
        <v>812</v>
      </c>
      <c r="J43" s="87">
        <v>912</v>
      </c>
      <c r="K43" s="87">
        <v>901</v>
      </c>
      <c r="L43" s="87">
        <v>893</v>
      </c>
      <c r="M43" s="88">
        <v>829</v>
      </c>
    </row>
    <row r="44" spans="2:13" ht="27.75" customHeight="1">
      <c r="B44" s="1171"/>
      <c r="C44" s="1172"/>
      <c r="D44" s="85"/>
      <c r="E44" s="1177" t="s">
        <v>28</v>
      </c>
      <c r="F44" s="1177"/>
      <c r="G44" s="1177"/>
      <c r="H44" s="1178"/>
      <c r="I44" s="86">
        <v>32</v>
      </c>
      <c r="J44" s="87">
        <v>27</v>
      </c>
      <c r="K44" s="87">
        <v>20</v>
      </c>
      <c r="L44" s="87">
        <v>10</v>
      </c>
      <c r="M44" s="88">
        <v>1</v>
      </c>
    </row>
    <row r="45" spans="2:13" ht="27.75" customHeight="1">
      <c r="B45" s="1171"/>
      <c r="C45" s="1172"/>
      <c r="D45" s="85"/>
      <c r="E45" s="1177" t="s">
        <v>29</v>
      </c>
      <c r="F45" s="1177"/>
      <c r="G45" s="1177"/>
      <c r="H45" s="1178"/>
      <c r="I45" s="86">
        <v>1828</v>
      </c>
      <c r="J45" s="87">
        <v>1817</v>
      </c>
      <c r="K45" s="87">
        <v>1776</v>
      </c>
      <c r="L45" s="87">
        <v>1619</v>
      </c>
      <c r="M45" s="88">
        <v>1328</v>
      </c>
    </row>
    <row r="46" spans="2:13" ht="27.75" customHeight="1">
      <c r="B46" s="1171"/>
      <c r="C46" s="1172"/>
      <c r="D46" s="85"/>
      <c r="E46" s="1177" t="s">
        <v>30</v>
      </c>
      <c r="F46" s="1177"/>
      <c r="G46" s="1177"/>
      <c r="H46" s="1178"/>
      <c r="I46" s="86">
        <v>161</v>
      </c>
      <c r="J46" s="87">
        <v>173</v>
      </c>
      <c r="K46" s="87">
        <v>163</v>
      </c>
      <c r="L46" s="87">
        <v>195</v>
      </c>
      <c r="M46" s="88">
        <v>222</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v>0</v>
      </c>
      <c r="L48" s="87" t="s">
        <v>480</v>
      </c>
      <c r="M48" s="88">
        <v>0</v>
      </c>
    </row>
    <row r="49" spans="2:13" ht="27.75" customHeight="1">
      <c r="B49" s="1179" t="s">
        <v>33</v>
      </c>
      <c r="C49" s="1180"/>
      <c r="D49" s="89"/>
      <c r="E49" s="1177" t="s">
        <v>34</v>
      </c>
      <c r="F49" s="1177"/>
      <c r="G49" s="1177"/>
      <c r="H49" s="1178"/>
      <c r="I49" s="86">
        <v>605</v>
      </c>
      <c r="J49" s="87">
        <v>647</v>
      </c>
      <c r="K49" s="87">
        <v>729</v>
      </c>
      <c r="L49" s="87">
        <v>1146</v>
      </c>
      <c r="M49" s="88">
        <v>1503</v>
      </c>
    </row>
    <row r="50" spans="2:13" ht="27.75" customHeight="1">
      <c r="B50" s="1171"/>
      <c r="C50" s="1172"/>
      <c r="D50" s="85"/>
      <c r="E50" s="1177" t="s">
        <v>35</v>
      </c>
      <c r="F50" s="1177"/>
      <c r="G50" s="1177"/>
      <c r="H50" s="1178"/>
      <c r="I50" s="86">
        <v>466</v>
      </c>
      <c r="J50" s="87">
        <v>479</v>
      </c>
      <c r="K50" s="87">
        <v>502</v>
      </c>
      <c r="L50" s="87">
        <v>526</v>
      </c>
      <c r="M50" s="88">
        <v>519</v>
      </c>
    </row>
    <row r="51" spans="2:13" ht="27.75" customHeight="1">
      <c r="B51" s="1173"/>
      <c r="C51" s="1174"/>
      <c r="D51" s="85"/>
      <c r="E51" s="1177" t="s">
        <v>36</v>
      </c>
      <c r="F51" s="1177"/>
      <c r="G51" s="1177"/>
      <c r="H51" s="1178"/>
      <c r="I51" s="86">
        <v>8209</v>
      </c>
      <c r="J51" s="87">
        <v>8085</v>
      </c>
      <c r="K51" s="87">
        <v>8122</v>
      </c>
      <c r="L51" s="87">
        <v>8358</v>
      </c>
      <c r="M51" s="88">
        <v>8316</v>
      </c>
    </row>
    <row r="52" spans="2:13" ht="27.75" customHeight="1" thickBot="1">
      <c r="B52" s="1181" t="s">
        <v>37</v>
      </c>
      <c r="C52" s="1182"/>
      <c r="D52" s="90"/>
      <c r="E52" s="1183" t="s">
        <v>38</v>
      </c>
      <c r="F52" s="1183"/>
      <c r="G52" s="1183"/>
      <c r="H52" s="1184"/>
      <c r="I52" s="91">
        <v>5022</v>
      </c>
      <c r="J52" s="92">
        <v>4819</v>
      </c>
      <c r="K52" s="92">
        <v>4721</v>
      </c>
      <c r="L52" s="92">
        <v>4057</v>
      </c>
      <c r="M52" s="93">
        <v>3237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151288</v>
      </c>
      <c r="E3" s="116"/>
      <c r="F3" s="117">
        <v>89245</v>
      </c>
      <c r="G3" s="118"/>
      <c r="H3" s="119"/>
    </row>
    <row r="4" spans="1:8">
      <c r="A4" s="120"/>
      <c r="B4" s="121"/>
      <c r="C4" s="122"/>
      <c r="D4" s="123">
        <v>100761</v>
      </c>
      <c r="E4" s="124"/>
      <c r="F4" s="125">
        <v>42966</v>
      </c>
      <c r="G4" s="126"/>
      <c r="H4" s="127"/>
    </row>
    <row r="5" spans="1:8">
      <c r="A5" s="108" t="s">
        <v>513</v>
      </c>
      <c r="B5" s="113"/>
      <c r="C5" s="114"/>
      <c r="D5" s="115">
        <v>146801</v>
      </c>
      <c r="E5" s="116"/>
      <c r="F5" s="117">
        <v>92021</v>
      </c>
      <c r="G5" s="118"/>
      <c r="H5" s="119"/>
    </row>
    <row r="6" spans="1:8">
      <c r="A6" s="120"/>
      <c r="B6" s="121"/>
      <c r="C6" s="122"/>
      <c r="D6" s="123">
        <v>100802</v>
      </c>
      <c r="E6" s="124"/>
      <c r="F6" s="125">
        <v>52579</v>
      </c>
      <c r="G6" s="126"/>
      <c r="H6" s="127"/>
    </row>
    <row r="7" spans="1:8">
      <c r="A7" s="108" t="s">
        <v>514</v>
      </c>
      <c r="B7" s="113"/>
      <c r="C7" s="114"/>
      <c r="D7" s="115">
        <v>133852</v>
      </c>
      <c r="E7" s="116"/>
      <c r="F7" s="117">
        <v>94828</v>
      </c>
      <c r="G7" s="118"/>
      <c r="H7" s="119"/>
    </row>
    <row r="8" spans="1:8">
      <c r="A8" s="120"/>
      <c r="B8" s="121"/>
      <c r="C8" s="122"/>
      <c r="D8" s="123">
        <v>87491</v>
      </c>
      <c r="E8" s="124"/>
      <c r="F8" s="125">
        <v>55133</v>
      </c>
      <c r="G8" s="126"/>
      <c r="H8" s="127"/>
    </row>
    <row r="9" spans="1:8">
      <c r="A9" s="108" t="s">
        <v>515</v>
      </c>
      <c r="B9" s="113"/>
      <c r="C9" s="114"/>
      <c r="D9" s="115">
        <v>178314</v>
      </c>
      <c r="E9" s="116"/>
      <c r="F9" s="117">
        <v>119674</v>
      </c>
      <c r="G9" s="118"/>
      <c r="H9" s="119"/>
    </row>
    <row r="10" spans="1:8">
      <c r="A10" s="120"/>
      <c r="B10" s="121"/>
      <c r="C10" s="122"/>
      <c r="D10" s="123">
        <v>87127</v>
      </c>
      <c r="E10" s="124"/>
      <c r="F10" s="125">
        <v>57803</v>
      </c>
      <c r="G10" s="126"/>
      <c r="H10" s="127"/>
    </row>
    <row r="11" spans="1:8">
      <c r="A11" s="108" t="s">
        <v>516</v>
      </c>
      <c r="B11" s="113"/>
      <c r="C11" s="114"/>
      <c r="D11" s="115">
        <v>194829</v>
      </c>
      <c r="E11" s="116"/>
      <c r="F11" s="117">
        <v>119685</v>
      </c>
      <c r="G11" s="118"/>
      <c r="H11" s="119"/>
    </row>
    <row r="12" spans="1:8">
      <c r="A12" s="120"/>
      <c r="B12" s="121"/>
      <c r="C12" s="128"/>
      <c r="D12" s="123">
        <v>93341</v>
      </c>
      <c r="E12" s="124"/>
      <c r="F12" s="125">
        <v>68464</v>
      </c>
      <c r="G12" s="126"/>
      <c r="H12" s="127"/>
    </row>
    <row r="13" spans="1:8">
      <c r="A13" s="108"/>
      <c r="B13" s="113"/>
      <c r="C13" s="129"/>
      <c r="D13" s="130">
        <v>161017</v>
      </c>
      <c r="E13" s="131"/>
      <c r="F13" s="132">
        <v>103091</v>
      </c>
      <c r="G13" s="133"/>
      <c r="H13" s="119"/>
    </row>
    <row r="14" spans="1:8">
      <c r="A14" s="120"/>
      <c r="B14" s="121"/>
      <c r="C14" s="122"/>
      <c r="D14" s="123">
        <v>93904</v>
      </c>
      <c r="E14" s="124"/>
      <c r="F14" s="125">
        <v>55389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8.18</v>
      </c>
      <c r="C19" s="134">
        <f>ROUND(VALUE(SUBSTITUTE(実質収支比率等に係る経年分析!G$48,"▲","-")),2)</f>
        <v>9.74</v>
      </c>
      <c r="D19" s="134">
        <f>ROUND(VALUE(SUBSTITUTE(実質収支比率等に係る経年分析!H$48,"▲","-")),2)</f>
        <v>7.39</v>
      </c>
      <c r="E19" s="134">
        <f>ROUND(VALUE(SUBSTITUTE(実質収支比率等に係る経年分析!I$48,"▲","-")),2)</f>
        <v>12.83</v>
      </c>
      <c r="F19" s="134">
        <f>ROUND(VALUE(SUBSTITUTE(実質収支比率等に係る経年分析!J$48,"▲","-")),2)</f>
        <v>11.07</v>
      </c>
    </row>
    <row r="20" spans="1:11">
      <c r="A20" s="134" t="s">
        <v>43</v>
      </c>
      <c r="B20" s="134">
        <f>ROUND(VALUE(SUBSTITUTE(実質収支比率等に係る経年分析!F$47,"▲","-")),2)</f>
        <v>5.62</v>
      </c>
      <c r="C20" s="134">
        <f>ROUND(VALUE(SUBSTITUTE(実質収支比率等に係る経年分析!G$47,"▲","-")),2)</f>
        <v>6.81</v>
      </c>
      <c r="D20" s="134">
        <f>ROUND(VALUE(SUBSTITUTE(実質収支比率等に係る経年分析!H$47,"▲","-")),2)</f>
        <v>8.5299999999999994</v>
      </c>
      <c r="E20" s="134">
        <f>ROUND(VALUE(SUBSTITUTE(実質収支比率等に係る経年分析!I$47,"▲","-")),2)</f>
        <v>13.75</v>
      </c>
      <c r="F20" s="134">
        <f>ROUND(VALUE(SUBSTITUTE(実質収支比率等に係る経年分析!J$47,"▲","-")),2)</f>
        <v>16.91</v>
      </c>
    </row>
    <row r="21" spans="1:11">
      <c r="A21" s="134" t="s">
        <v>44</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10.37</v>
      </c>
      <c r="F21" s="134">
        <f>IF(ISNUMBER(VALUE(SUBSTITUTE(実質収支比率等に係る経年分析!J$49,"▲","-"))),ROUND(VALUE(SUBSTITUTE(実質収支比率等に係る経年分析!J$49,"▲","-")),2),NA())</f>
        <v>0.81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瀬戸内町国民健康保険（直営診療勘定）特別会計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瀬戸内町巡回診療施設特別会計</v>
      </c>
      <c r="B30" s="135">
        <f>IF(ROUND(VALUE(SUBSTITUTE(連結実質赤字比率に係る赤字・黒字の構成分析!F$40,"▲", "-")), 2) &lt; 0, ABS(ROUND(VALUE(SUBSTITUTE(連結実質赤字比率に係る赤字・黒字の構成分析!F$40,"▲", "-")), 2)), NA())</f>
        <v>1.4</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0.45</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瀬戸内町簡易水道事業特別会計</v>
      </c>
      <c r="B31" s="135">
        <f>IF(ROUND(VALUE(SUBSTITUTE(連結実質赤字比率に係る赤字・黒字の構成分析!F$39,"▲", "-")), 2) &lt; 0, ABS(ROUND(VALUE(SUBSTITUTE(連結実質赤字比率に係る赤字・黒字の構成分析!F$39,"▲", "-")), 2)), NA())</f>
        <v>0.13</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瀬戸内町船舶交通事業特別会計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瀬戸内町国民健康保険（事業勘定）特別会計</v>
      </c>
      <c r="B33" s="135">
        <f>IF(ROUND(VALUE(SUBSTITUTE(連結実質赤字比率に係る赤字・黒字の構成分析!F$37,"▲", "-")), 2) &lt; 0, ABS(ROUND(VALUE(SUBSTITUTE(連結実質赤字比率に係る赤字・黒字の構成分析!F$37,"▲", "-")), 2)), NA())</f>
        <v>8.3699999999999992</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5.17</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2.02</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瀬戸内町介護保険特別会計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瀬戸内町水道事業会計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1146</v>
      </c>
      <c r="E42" s="136"/>
      <c r="F42" s="136"/>
      <c r="G42" s="136">
        <f>'実質公債費比率（分子）の構造'!L$52</f>
        <v>1079</v>
      </c>
      <c r="H42" s="136"/>
      <c r="I42" s="136"/>
      <c r="J42" s="136">
        <f>'実質公債費比率（分子）の構造'!M$52</f>
        <v>1080</v>
      </c>
      <c r="K42" s="136"/>
      <c r="L42" s="136"/>
      <c r="M42" s="136">
        <f>'実質公債費比率（分子）の構造'!N$52</f>
        <v>1027</v>
      </c>
      <c r="N42" s="136"/>
      <c r="O42" s="136"/>
      <c r="P42" s="136">
        <f>'実質公債費比率（分子）の構造'!O$52</f>
        <v>1007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45</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8</v>
      </c>
      <c r="L45" s="136"/>
      <c r="M45" s="136"/>
      <c r="N45" s="136">
        <f>'実質公債費比率（分子）の構造'!O$49</f>
        <v>7</v>
      </c>
      <c r="O45" s="136"/>
      <c r="P45" s="136"/>
    </row>
    <row r="46" spans="1:16">
      <c r="A46" s="136" t="s">
        <v>55</v>
      </c>
      <c r="B46" s="136">
        <f>'実質公債費比率（分子）の構造'!K$48</f>
        <v>69</v>
      </c>
      <c r="C46" s="136"/>
      <c r="D46" s="136"/>
      <c r="E46" s="136">
        <f>'実質公債費比率（分子）の構造'!L$48</f>
        <v>75</v>
      </c>
      <c r="F46" s="136"/>
      <c r="G46" s="136"/>
      <c r="H46" s="136">
        <f>'実質公債費比率（分子）の構造'!M$48</f>
        <v>62</v>
      </c>
      <c r="I46" s="136"/>
      <c r="J46" s="136"/>
      <c r="K46" s="136">
        <f>'実質公債費比率（分子）の構造'!N$48</f>
        <v>53</v>
      </c>
      <c r="L46" s="136"/>
      <c r="M46" s="136"/>
      <c r="N46" s="136">
        <f>'実質公債費比率（分子）の構造'!O$48</f>
        <v>53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1670</v>
      </c>
      <c r="C49" s="136"/>
      <c r="D49" s="136"/>
      <c r="E49" s="136">
        <f>'実質公債費比率（分子）の構造'!L$45</f>
        <v>1577</v>
      </c>
      <c r="F49" s="136"/>
      <c r="G49" s="136"/>
      <c r="H49" s="136">
        <f>'実質公債費比率（分子）の構造'!M$45</f>
        <v>1488</v>
      </c>
      <c r="I49" s="136"/>
      <c r="J49" s="136"/>
      <c r="K49" s="136">
        <f>'実質公債費比率（分子）の構造'!N$45</f>
        <v>1402</v>
      </c>
      <c r="L49" s="136"/>
      <c r="M49" s="136"/>
      <c r="N49" s="136">
        <f>'実質公債費比率（分子）の構造'!O$45</f>
        <v>1348</v>
      </c>
      <c r="O49" s="136"/>
      <c r="P49" s="136"/>
    </row>
    <row r="50" spans="1:16">
      <c r="A50" s="136" t="s">
        <v>58</v>
      </c>
      <c r="B50" s="136" t="e">
        <f>NA()</f>
        <v>#N/A</v>
      </c>
      <c r="C50" s="136">
        <f>IF(ISNUMBER('実質公債費比率（分子）の構造'!K$53),'実質公債費比率（分子）の構造'!K$53,NA())</f>
        <v>606</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483</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446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8209</v>
      </c>
      <c r="E56" s="135"/>
      <c r="F56" s="135"/>
      <c r="G56" s="135">
        <f>'将来負担比率（分子）の構造'!J$51</f>
        <v>8085</v>
      </c>
      <c r="H56" s="135"/>
      <c r="I56" s="135"/>
      <c r="J56" s="135">
        <f>'将来負担比率（分子）の構造'!K$51</f>
        <v>8122</v>
      </c>
      <c r="K56" s="135"/>
      <c r="L56" s="135"/>
      <c r="M56" s="135">
        <f>'将来負担比率（分子）の構造'!L$51</f>
        <v>8358</v>
      </c>
      <c r="N56" s="135"/>
      <c r="O56" s="135"/>
      <c r="P56" s="135">
        <f>'将来負担比率（分子）の構造'!M$51</f>
        <v>8316</v>
      </c>
    </row>
    <row r="57" spans="1:16">
      <c r="A57" s="135" t="s">
        <v>35</v>
      </c>
      <c r="B57" s="135"/>
      <c r="C57" s="135"/>
      <c r="D57" s="135">
        <f>'将来負担比率（分子）の構造'!I$50</f>
        <v>466</v>
      </c>
      <c r="E57" s="135"/>
      <c r="F57" s="135"/>
      <c r="G57" s="135">
        <f>'将来負担比率（分子）の構造'!J$50</f>
        <v>479</v>
      </c>
      <c r="H57" s="135"/>
      <c r="I57" s="135"/>
      <c r="J57" s="135">
        <f>'将来負担比率（分子）の構造'!K$50</f>
        <v>502</v>
      </c>
      <c r="K57" s="135"/>
      <c r="L57" s="135"/>
      <c r="M57" s="135">
        <f>'将来負担比率（分子）の構造'!L$50</f>
        <v>526</v>
      </c>
      <c r="N57" s="135"/>
      <c r="O57" s="135"/>
      <c r="P57" s="135">
        <f>'将来負担比率（分子）の構造'!M$50</f>
        <v>519</v>
      </c>
    </row>
    <row r="58" spans="1:16">
      <c r="A58" s="135" t="s">
        <v>34</v>
      </c>
      <c r="B58" s="135"/>
      <c r="C58" s="135"/>
      <c r="D58" s="135">
        <f>'将来負担比率（分子）の構造'!I$49</f>
        <v>605</v>
      </c>
      <c r="E58" s="135"/>
      <c r="F58" s="135"/>
      <c r="G58" s="135">
        <f>'将来負担比率（分子）の構造'!J$49</f>
        <v>647</v>
      </c>
      <c r="H58" s="135"/>
      <c r="I58" s="135"/>
      <c r="J58" s="135">
        <f>'将来負担比率（分子）の構造'!K$49</f>
        <v>729</v>
      </c>
      <c r="K58" s="135"/>
      <c r="L58" s="135"/>
      <c r="M58" s="135">
        <f>'将来負担比率（分子）の構造'!L$49</f>
        <v>1146</v>
      </c>
      <c r="N58" s="135"/>
      <c r="O58" s="135"/>
      <c r="P58" s="135">
        <f>'将来負担比率（分子）の構造'!M$49</f>
        <v>1503</v>
      </c>
    </row>
    <row r="59" spans="1:16">
      <c r="A59" s="135" t="s">
        <v>32</v>
      </c>
      <c r="B59" s="135" t="str">
        <f>'将来負担比率（分子）の構造'!I$48</f>
        <v>-</v>
      </c>
      <c r="C59" s="135"/>
      <c r="D59" s="135"/>
      <c r="E59" s="135" t="str">
        <f>'将来負担比率（分子）の構造'!J$48</f>
        <v>-</v>
      </c>
      <c r="F59" s="135"/>
      <c r="G59" s="135"/>
      <c r="H59" s="135">
        <f>'将来負担比率（分子）の構造'!K$48</f>
        <v>0</v>
      </c>
      <c r="I59" s="135"/>
      <c r="J59" s="135"/>
      <c r="K59" s="135" t="str">
        <f>'将来負担比率（分子）の構造'!L$48</f>
        <v>-</v>
      </c>
      <c r="L59" s="135"/>
      <c r="M59" s="135"/>
      <c r="N59" s="135">
        <f>'将来負担比率（分子）の構造'!M$48</f>
        <v>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161</v>
      </c>
      <c r="C61" s="135"/>
      <c r="D61" s="135"/>
      <c r="E61" s="135">
        <f>'将来負担比率（分子）の構造'!J$46</f>
        <v>173</v>
      </c>
      <c r="F61" s="135"/>
      <c r="G61" s="135"/>
      <c r="H61" s="135">
        <f>'将来負担比率（分子）の構造'!K$46</f>
        <v>163</v>
      </c>
      <c r="I61" s="135"/>
      <c r="J61" s="135"/>
      <c r="K61" s="135">
        <f>'将来負担比率（分子）の構造'!L$46</f>
        <v>195</v>
      </c>
      <c r="L61" s="135"/>
      <c r="M61" s="135"/>
      <c r="N61" s="135">
        <f>'将来負担比率（分子）の構造'!M$46</f>
        <v>222</v>
      </c>
      <c r="O61" s="135"/>
      <c r="P61" s="135"/>
    </row>
    <row r="62" spans="1:16">
      <c r="A62" s="135" t="s">
        <v>29</v>
      </c>
      <c r="B62" s="135">
        <f>'将来負担比率（分子）の構造'!I$45</f>
        <v>1828</v>
      </c>
      <c r="C62" s="135"/>
      <c r="D62" s="135"/>
      <c r="E62" s="135">
        <f>'将来負担比率（分子）の構造'!J$45</f>
        <v>1817</v>
      </c>
      <c r="F62" s="135"/>
      <c r="G62" s="135"/>
      <c r="H62" s="135">
        <f>'将来負担比率（分子）の構造'!K$45</f>
        <v>1776</v>
      </c>
      <c r="I62" s="135"/>
      <c r="J62" s="135"/>
      <c r="K62" s="135">
        <f>'将来負担比率（分子）の構造'!L$45</f>
        <v>1619</v>
      </c>
      <c r="L62" s="135"/>
      <c r="M62" s="135"/>
      <c r="N62" s="135">
        <f>'将来負担比率（分子）の構造'!M$45</f>
        <v>1328</v>
      </c>
      <c r="O62" s="135"/>
      <c r="P62" s="135"/>
    </row>
    <row r="63" spans="1:16">
      <c r="A63" s="135" t="s">
        <v>28</v>
      </c>
      <c r="B63" s="135">
        <f>'将来負担比率（分子）の構造'!I$44</f>
        <v>32</v>
      </c>
      <c r="C63" s="135"/>
      <c r="D63" s="135"/>
      <c r="E63" s="135">
        <f>'将来負担比率（分子）の構造'!J$44</f>
        <v>27</v>
      </c>
      <c r="F63" s="135"/>
      <c r="G63" s="135"/>
      <c r="H63" s="135">
        <f>'将来負担比率（分子）の構造'!K$44</f>
        <v>20</v>
      </c>
      <c r="I63" s="135"/>
      <c r="J63" s="135"/>
      <c r="K63" s="135">
        <f>'将来負担比率（分子）の構造'!L$44</f>
        <v>10</v>
      </c>
      <c r="L63" s="135"/>
      <c r="M63" s="135"/>
      <c r="N63" s="135">
        <f>'将来負担比率（分子）の構造'!M$44</f>
        <v>1</v>
      </c>
      <c r="O63" s="135"/>
      <c r="P63" s="135"/>
    </row>
    <row r="64" spans="1:16">
      <c r="A64" s="135" t="s">
        <v>27</v>
      </c>
      <c r="B64" s="135">
        <f>'将来負担比率（分子）の構造'!I$43</f>
        <v>812</v>
      </c>
      <c r="C64" s="135"/>
      <c r="D64" s="135"/>
      <c r="E64" s="135">
        <f>'将来負担比率（分子）の構造'!J$43</f>
        <v>912</v>
      </c>
      <c r="F64" s="135"/>
      <c r="G64" s="135"/>
      <c r="H64" s="135">
        <f>'将来負担比率（分子）の構造'!K$43</f>
        <v>901</v>
      </c>
      <c r="I64" s="135"/>
      <c r="J64" s="135"/>
      <c r="K64" s="135">
        <f>'将来負担比率（分子）の構造'!L$43</f>
        <v>893</v>
      </c>
      <c r="L64" s="135"/>
      <c r="M64" s="135"/>
      <c r="N64" s="135">
        <f>'将来負担比率（分子）の構造'!M$43</f>
        <v>829</v>
      </c>
      <c r="O64" s="135"/>
      <c r="P64" s="135"/>
    </row>
    <row r="65" spans="1:16">
      <c r="A65" s="135" t="s">
        <v>26</v>
      </c>
      <c r="B65" s="135">
        <f>'将来負担比率（分子）の構造'!I$42</f>
        <v>60</v>
      </c>
      <c r="C65" s="135"/>
      <c r="D65" s="135"/>
      <c r="E65" s="135">
        <f>'将来負担比率（分子）の構造'!J$42</f>
        <v>55</v>
      </c>
      <c r="F65" s="135"/>
      <c r="G65" s="135"/>
      <c r="H65" s="135">
        <f>'将来負担比率（分子）の構造'!K$42</f>
        <v>50</v>
      </c>
      <c r="I65" s="135"/>
      <c r="J65" s="135"/>
      <c r="K65" s="135">
        <f>'将来負担比率（分子）の構造'!L$42</f>
        <v>45</v>
      </c>
      <c r="L65" s="135"/>
      <c r="M65" s="135"/>
      <c r="N65" s="135" t="str">
        <f>'将来負担比率（分子）の構造'!M$42</f>
        <v>-</v>
      </c>
      <c r="O65" s="135"/>
      <c r="P65" s="135"/>
    </row>
    <row r="66" spans="1:16">
      <c r="A66" s="135" t="s">
        <v>25</v>
      </c>
      <c r="B66" s="135">
        <f>'将来負担比率（分子）の構造'!I$41</f>
        <v>11407</v>
      </c>
      <c r="C66" s="135"/>
      <c r="D66" s="135"/>
      <c r="E66" s="135">
        <f>'将来負担比率（分子）の構造'!J$41</f>
        <v>11044</v>
      </c>
      <c r="F66" s="135"/>
      <c r="G66" s="135"/>
      <c r="H66" s="135">
        <f>'将来負担比率（分子）の構造'!K$41</f>
        <v>11164</v>
      </c>
      <c r="I66" s="135"/>
      <c r="J66" s="135"/>
      <c r="K66" s="135">
        <f>'将来負担比率（分子）の構造'!L$41</f>
        <v>11326</v>
      </c>
      <c r="L66" s="135"/>
      <c r="M66" s="135"/>
      <c r="N66" s="135">
        <f>'将来負担比率（分子）の構造'!M$41</f>
        <v>11193</v>
      </c>
      <c r="O66" s="135"/>
      <c r="P66" s="135"/>
    </row>
    <row r="67" spans="1:16">
      <c r="A67" s="135" t="s">
        <v>62</v>
      </c>
      <c r="B67" s="135" t="e">
        <f>NA()</f>
        <v>#N/A</v>
      </c>
      <c r="C67" s="135">
        <f>IF(ISNUMBER('将来負担比率（分子）の構造'!I$52), IF('将来負担比率（分子）の構造'!I$52 &lt; 0, 0, '将来負担比率（分子）の構造'!I$52), NA())</f>
        <v>5022</v>
      </c>
      <c r="D67" s="135" t="e">
        <f>NA()</f>
        <v>#N/A</v>
      </c>
      <c r="E67" s="135" t="e">
        <f>NA()</f>
        <v>#N/A</v>
      </c>
      <c r="F67" s="135">
        <f>IF(ISNUMBER('将来負担比率（分子）の構造'!J$52), IF('将来負担比率（分子）の構造'!J$52 &lt; 0, 0, '将来負担比率（分子）の構造'!J$52), NA())</f>
        <v>4819</v>
      </c>
      <c r="G67" s="135" t="e">
        <f>NA()</f>
        <v>#N/A</v>
      </c>
      <c r="H67" s="135" t="e">
        <f>NA()</f>
        <v>#N/A</v>
      </c>
      <c r="I67" s="135">
        <f>IF(ISNUMBER('将来負担比率（分子）の構造'!K$52), IF('将来負担比率（分子）の構造'!K$52 &lt; 0, 0, '将来負担比率（分子）の構造'!K$52), NA())</f>
        <v>4721</v>
      </c>
      <c r="J67" s="135" t="e">
        <f>NA()</f>
        <v>#N/A</v>
      </c>
      <c r="K67" s="135" t="e">
        <f>NA()</f>
        <v>#N/A</v>
      </c>
      <c r="L67" s="135">
        <f>IF(ISNUMBER('将来負担比率（分子）の構造'!L$52), IF('将来負担比率（分子）の構造'!L$52 &lt; 0, 0, '将来負担比率（分子）の構造'!L$52), NA())</f>
        <v>4057</v>
      </c>
      <c r="M67" s="135" t="e">
        <f>NA()</f>
        <v>#N/A</v>
      </c>
      <c r="N67" s="135" t="e">
        <f>NA()</f>
        <v>#N/A</v>
      </c>
      <c r="O67" s="135">
        <f>IF(ISNUMBER('将来負担比率（分子）の構造'!M$52), IF('将来負担比率（分子）の構造'!M$52 &lt; 0, 0, '将来負担比率（分子）の構造'!M$52), NA())</f>
        <v>3237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2016-04-05T02:45:02Z</cp:lastPrinted>
  <dcterms:created xsi:type="dcterms:W3CDTF">2016-02-15T02:29:15Z</dcterms:created>
  <dcterms:modified xsi:type="dcterms:W3CDTF">2016-04-26T12:12:09Z</dcterms:modified>
  <cp:category/>
</cp:coreProperties>
</file>