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CO35"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AM35" i="9" s="1"/>
  <c r="BE34" i="9" l="1"/>
  <c r="BW34" i="9" s="1"/>
  <c r="BW35" i="9" s="1"/>
  <c r="BW36" i="9" s="1"/>
  <c r="BW37" i="9" s="1"/>
  <c r="BW38" i="9" s="1"/>
  <c r="BW39" i="9" s="1"/>
  <c r="CO34" i="9" l="1"/>
</calcChain>
</file>

<file path=xl/sharedStrings.xml><?xml version="1.0" encoding="utf-8"?>
<sst xmlns="http://schemas.openxmlformats.org/spreadsheetml/2006/main" count="1012" uniqueCount="544">
  <si>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</si>
  <si>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</si>
  <si>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</si>
  <si>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</si>
  <si>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</si>
  <si>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</si>
  <si>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</si>
  <si>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</si>
  <si>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</si>
  <si>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</si>
  <si>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</si>
  <si>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</si>
  <si>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</si>
  <si>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</si>
  <si>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</si>
  <si>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</si>
  <si>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</si>
  <si>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</si>
  <si>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</si>
  <si>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</si>
  <si>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</si>
  <si>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</si>
  <si>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</si>
  <si>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</si>
  <si>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</si>
  <si>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</si>
  <si>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</si>
  <si>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</si>
  <si>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</si>
  <si>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</si>
  <si>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</si>
  <si>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</si>
  <si>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</si>
  <si>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</si>
  <si>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</si>
  <si>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</si>
  <si>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</si>
  <si>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</si>
  <si>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</si>
  <si>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</si>
  <si>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</si>
  <si>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</si>
  <si>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</si>
  <si>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</si>
  <si>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</si>
  <si>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</si>
  <si>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</si>
  <si>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</si>
  <si>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</si>
  <si>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</si>
  <si>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</si>
  <si>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</si>
  <si>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</si>
  <si>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</si>
  <si>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</si>
  <si>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</si>
  <si>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</si>
  <si>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</si>
  <si>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</si>
  <si>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</si>
  <si>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</si>
  <si>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</si>
  <si>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</si>
  <si>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</si>
  <si>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</si>
  <si>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</si>
  <si>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</si>
  <si>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</si>
  <si>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</si>
  <si>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</si>
  <si>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</si>
  <si>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</si>
  <si>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</si>
  <si>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</si>
  <si>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</si>
  <si>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</si>
  <si>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</si>
  <si>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</si>
  <si>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</si>
  <si>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</si>
  <si>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</si>
  <si>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肝付町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</si>
  <si>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</si>
  <si>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</si>
  <si>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</si>
  <si>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</si>
  <si>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</si>
  <si>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</si>
  <si>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</si>
  <si>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</si>
  <si>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</si>
  <si>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</si>
  <si>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</si>
  <si>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</si>
  <si>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</si>
  <si>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</si>
  <si>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</si>
  <si>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</si>
  <si>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</si>
  <si>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</si>
  <si>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</si>
  <si>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</si>
  <si>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</si>
  <si>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</si>
  <si>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</si>
  <si>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</si>
  <si>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</si>
  <si>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</si>
  <si>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</si>
  <si>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</si>
  <si>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</si>
  <si>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</si>
  <si>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</si>
  <si>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</si>
  <si>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</si>
  <si>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</si>
  <si>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</si>
  <si>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</si>
  <si>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</si>
  <si>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</si>
  <si>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</si>
  <si>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</si>
  <si>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</si>
  <si>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</si>
  <si>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</si>
  <si>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</si>
  <si>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</si>
  <si>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</si>
  <si>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</si>
  <si>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</si>
  <si>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</si>
  <si>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</si>
  <si>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</si>
  <si>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</si>
  <si>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</si>
  <si>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</si>
  <si>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</si>
  <si>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</si>
  <si>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</si>
  <si>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</si>
  <si>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</si>
  <si>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</si>
  <si>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</si>
  <si>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</si>
  <si>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</si>
  <si>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</si>
  <si>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</si>
  <si>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</si>
  <si>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</si>
  <si>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</si>
  <si>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</si>
  <si>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</si>
  <si>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</si>
  <si>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</si>
  <si>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</si>
  <si>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</si>
  <si>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</si>
  <si>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</si>
  <si>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</si>
  <si>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</si>
  <si>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</si>
  <si>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</si>
  <si>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</si>
  <si>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</si>
  <si>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</si>
  <si>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</si>
  <si>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</si>
  <si>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</si>
  <si>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</si>
  <si>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</si>
  <si>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</si>
  <si>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</si>
  <si>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</si>
  <si>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</si>
  <si>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</si>
  <si>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</si>
  <si>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</si>
  <si>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</si>
  <si>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</si>
  <si>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</si>
  <si>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</si>
  <si>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</si>
  <si>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</si>
  <si>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</si>
  <si>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</si>
  <si>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</si>
  <si>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</si>
  <si>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</si>
  <si>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</si>
  <si>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</si>
  <si>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</si>
  <si>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</si>
  <si>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</si>
  <si>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鹿児島県肝付町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</si>
  <si>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</si>
  <si>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</si>
  <si>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</si>
  <si>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</si>
  <si>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</si>
  <si>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</si>
  <si>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</si>
  <si>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</si>
  <si>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</si>
  <si>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</si>
  <si>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</si>
  <si>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</si>
  <si>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</si>
  <si>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</si>
  <si>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</si>
  <si>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</si>
  <si>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</si>
  <si>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</si>
  <si>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</si>
  <si>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</si>
  <si>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</si>
  <si>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</si>
  <si>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</si>
  <si>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</si>
  <si>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</si>
  <si>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</si>
  <si>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</si>
  <si>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</si>
  <si>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</si>
  <si>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</si>
  <si>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</si>
  <si>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</si>
  <si>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</si>
  <si>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</si>
  <si>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</si>
  <si>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</si>
  <si>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</si>
  <si>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</si>
  <si>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</si>
  <si>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</si>
  <si>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</si>
  <si>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</si>
  <si>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</si>
  <si>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</si>
  <si>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</si>
  <si>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</si>
  <si>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</si>
  <si>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</si>
  <si>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</si>
  <si>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</si>
  <si>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</si>
  <si>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</si>
  <si>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</si>
  <si>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</si>
  <si>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</si>
  <si>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</si>
  <si>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</si>
  <si>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</si>
  <si>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</si>
  <si>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</si>
  <si>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</si>
  <si>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</si>
  <si>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</si>
  <si>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</si>
  <si>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</si>
  <si>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</si>
  <si>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</si>
  <si>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</si>
  <si>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</si>
  <si>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</si>
  <si>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</si>
  <si>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</si>
  <si>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</si>
  <si>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</si>
  <si>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</si>
  <si>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</si>
  <si>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</si>
  <si>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</si>
  <si>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</si>
  <si>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</si>
  <si>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</si>
  <si>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</si>
  <si>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</si>
  <si>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</si>
  <si>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</si>
  <si>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</si>
  <si>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</si>
  <si>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</si>
  <si>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</si>
  <si>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</si>
  <si>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</si>
  <si>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</si>
  <si>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</si>
  <si>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</si>
  <si>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</si>
  <si>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</si>
  <si>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</si>
  <si>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</si>
  <si>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</si>
  <si>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</si>
  <si>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</si>
  <si>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</si>
  <si>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</si>
  <si>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</si>
  <si>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</si>
  <si>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</si>
  <si>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</si>
  <si>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</si>
  <si>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</si>
  <si>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</si>
  <si>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</si>
  <si>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</si>
  <si>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</si>
  <si>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</si>
  <si>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</si>
  <si>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</si>
  <si>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</si>
  <si>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</si>
  <si>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</si>
  <si>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</si>
  <si>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</si>
  <si>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</si>
  <si>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</si>
  <si>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</si>
  <si>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</si>
  <si>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</si>
  <si>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</si>
  <si>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</si>
  <si>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</si>
  <si>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</si>
  <si>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</si>
  <si>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</si>
  <si>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</si>
  <si>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</si>
  <si>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</si>
  <si>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</si>
  <si>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</si>
  <si>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</si>
  <si>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</si>
  <si>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</si>
  <si>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</si>
  <si>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</si>
  <si>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</si>
  <si>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</si>
  <si>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</si>
  <si>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</si>
  <si>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</si>
  <si>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</si>
  <si>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鹿児島県肝付町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</si>
  <si>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</si>
  <si>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</si>
  <si>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</si>
  <si>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</si>
  <si>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</si>
  <si>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</si>
  <si>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</si>
  <si>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</si>
  <si>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</si>
  <si>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</si>
  <si>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</si>
  <si>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</si>
  <si>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</si>
  <si>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</si>
  <si>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</si>
  <si>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</si>
  <si>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</si>
  <si>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</si>
  <si>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</si>
  <si>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</si>
  <si>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</si>
  <si>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</si>
  <si>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</si>
  <si>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</si>
  <si>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</si>
  <si>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</si>
  <si>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</si>
  <si>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</si>
  <si>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</si>
  <si>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</si>
  <si>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</si>
  <si>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</si>
  <si>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</si>
  <si>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上水道事業特別会計</t>
    <phoneticPr fontId="5"/>
  </si>
  <si>
    <t>病院事業特別会計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</si>
  <si>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</si>
  <si>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</si>
  <si>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</si>
  <si>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</si>
  <si>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</si>
  <si>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</si>
  <si>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</si>
  <si>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</si>
  <si>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</si>
  <si>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</si>
  <si>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</si>
  <si>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</si>
  <si>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</si>
  <si>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</si>
  <si>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</si>
  <si>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</si>
  <si>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</si>
  <si>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</si>
  <si>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</si>
  <si>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</si>
  <si>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</si>
  <si>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</si>
  <si>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</si>
  <si>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</si>
  <si>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</si>
  <si>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</si>
  <si>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</si>
  <si>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</si>
  <si>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</si>
  <si>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</si>
  <si>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</si>
  <si>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</si>
  <si>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</si>
  <si>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</si>
  <si>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</si>
  <si>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</si>
  <si>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</si>
  <si>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</si>
  <si>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</si>
  <si>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</si>
  <si>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</si>
  <si>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</si>
  <si>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</si>
  <si>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</si>
  <si>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</si>
  <si>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</si>
  <si>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</si>
  <si>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</si>
  <si>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</si>
  <si>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</si>
  <si>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</si>
  <si>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</si>
  <si>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</si>
  <si>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</si>
  <si>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</si>
  <si>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</si>
  <si>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</si>
  <si>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</si>
  <si>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</si>
  <si>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</si>
  <si>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</si>
  <si>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</si>
  <si>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</si>
  <si>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</si>
  <si>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</si>
  <si>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</si>
  <si>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</si>
  <si>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</si>
  <si>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</si>
  <si>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</si>
  <si>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</si>
  <si>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</si>
  <si>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</si>
  <si>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</si>
  <si>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</si>
  <si>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</si>
  <si>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</si>
  <si>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</si>
  <si>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</si>
  <si>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</si>
  <si>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</si>
  <si>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</si>
  <si>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</si>
  <si>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</si>
  <si>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</si>
  <si>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</si>
  <si>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</si>
  <si>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</si>
  <si>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</si>
  <si>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</si>
  <si>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</si>
  <si>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</si>
  <si>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</si>
  <si>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</si>
  <si>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</si>
  <si>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</si>
  <si>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</si>
  <si>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</si>
  <si>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</si>
  <si>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</si>
  <si>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</si>
  <si>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</si>
  <si>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</si>
  <si>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</si>
  <si>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</si>
  <si>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</si>
  <si>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</si>
  <si>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</si>
  <si>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</si>
  <si>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</si>
  <si>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</si>
  <si>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</si>
  <si>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</si>
  <si>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</si>
  <si>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</si>
  <si>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</si>
  <si>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</si>
  <si>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</si>
  <si>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</si>
  <si>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</si>
  <si>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</si>
  <si>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</si>
  <si>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</si>
  <si>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</si>
  <si>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</si>
  <si>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</si>
  <si>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</si>
  <si>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</si>
  <si>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</si>
  <si>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</si>
  <si>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</si>
  <si>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</si>
  <si>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</si>
  <si>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上水道事業特別会計</t>
  </si>
  <si>
    <t>一般会計</t>
  </si>
  <si>
    <t>病院事業特別会計</t>
  </si>
  <si>
    <t>介護保険事業特別会計（保険事業勘定）</t>
  </si>
  <si>
    <t>国民健康保険事業特別会計</t>
  </si>
  <si>
    <t>簡易水道事業特別会計</t>
  </si>
  <si>
    <t>介護保険事業特別会計（介護サービス事業勘定）</t>
  </si>
  <si>
    <t>後期高齢者医療事業特別会計</t>
  </si>
  <si>
    <t>その他会計（赤字）</t>
  </si>
  <si>
    <t>その他会計（黒字）</t>
  </si>
  <si>
    <t>－</t>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</si>
  <si>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</si>
  <si>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</si>
  <si>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</si>
  <si>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肝付東部衛生処理組合</t>
    <rPh sb="0" eb="2">
      <t>キモツキ</t>
    </rPh>
    <rPh sb="2" eb="4">
      <t>トウブ</t>
    </rPh>
    <rPh sb="4" eb="6">
      <t>エイセイ</t>
    </rPh>
    <rPh sb="6" eb="8">
      <t>ショリ</t>
    </rPh>
    <rPh sb="8" eb="10">
      <t>クミアイ</t>
    </rPh>
    <phoneticPr fontId="2"/>
  </si>
  <si>
    <t>鹿児島県後期高齢者医療広域連合（一般会計）</t>
    <rPh sb="0" eb="4">
      <t>カゴシマケン</t>
    </rPh>
    <rPh sb="4" eb="6">
      <t>コウキ</t>
    </rPh>
    <rPh sb="6" eb="8">
      <t>コウレイ</t>
    </rPh>
    <rPh sb="8" eb="9">
      <t>モノ</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</si>
  <si>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8">
      <t>コウレイ</t>
    </rPh>
    <rPh sb="8" eb="9">
      <t>モノ</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</si>
  <si>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</si>
  <si>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</si>
  <si>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</si>
  <si>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肝付町農業振興センター</t>
    <rPh sb="0" eb="3">
      <t>キモツキチョウ</t>
    </rPh>
    <rPh sb="3" eb="5">
      <t>ノウギョウ</t>
    </rPh>
    <rPh sb="5" eb="7">
      <t>シンコウ</t>
    </rPh>
    <phoneticPr fontId="2"/>
  </si>
  <si>
    <t>-</t>
    <phoneticPr fontId="2"/>
  </si>
  <si>
    <t>国民宿舎事業特別会計</t>
    <rPh sb="0" eb="2">
      <t>コクミン</t>
    </rPh>
    <rPh sb="2" eb="4">
      <t>シュクシャ</t>
    </rPh>
    <rPh sb="4" eb="6">
      <t>ジギョウ</t>
    </rPh>
    <rPh sb="6" eb="8">
      <t>トクベツ</t>
    </rPh>
    <rPh sb="8" eb="10">
      <t>カイケイ</t>
    </rPh>
    <phoneticPr fontId="2"/>
  </si>
  <si>
    <t>国民健康保険事業特別会計</t>
    <phoneticPr fontId="5"/>
  </si>
  <si>
    <t>-</t>
    <phoneticPr fontId="2"/>
  </si>
  <si>
    <t>介護保険事業特別会計（保険事業勘定）</t>
    <phoneticPr fontId="5"/>
  </si>
  <si>
    <t>介護保険事業特別会計（介護サービス事業勘定）</t>
    <phoneticPr fontId="5"/>
  </si>
  <si>
    <t>後期高齢者医療事業特別会計</t>
    <phoneticPr fontId="5"/>
  </si>
  <si>
    <t>上水道事業特別会計</t>
    <phoneticPr fontId="5"/>
  </si>
  <si>
    <t>法適用企業</t>
    <phoneticPr fontId="5"/>
  </si>
  <si>
    <t>病院事業特別会計</t>
    <phoneticPr fontId="5"/>
  </si>
  <si>
    <t>簡易水道事業特別会計</t>
    <phoneticPr fontId="5"/>
  </si>
  <si>
    <t>法非適用企業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</si>
</sst>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130355</c:v>
                </c:pt>
                <c:pt idx="1">
                  <c:v>81576</c:v>
                </c:pt>
                <c:pt idx="2">
                  <c:v>76634</c:v>
                </c:pt>
                <c:pt idx="3">
                  <c:v>67562</c:v>
                </c:pt>
                <c:pt idx="4">
                  <c:v>87101</c:v>
                </c:pt>
              </c:numCache>
            </c:numRef>
          </c:val>
          <c:smooth val="0"/>
        </c:ser>
        <c:dLbls>
          <c:showLegendKey val="0"/>
          <c:showVal val="0"/>
          <c:showCatName val="0"/>
          <c:showSerName val="0"/>
          <c:showPercent val="0"/>
          <c:showBubbleSize val="0"/>
        </c:dLbls>
        <c:marker val="1"/>
        <c:smooth val="0"/>
        <c:axId val="173256704"/>
        <c:axId val="173258624"/>
      </c:lineChart>
      <c:catAx>
        <c:axId val="1732567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258624"/>
        <c:crosses val="autoZero"/>
        <c:auto val="1"/>
        <c:lblAlgn val="ctr"/>
        <c:lblOffset val="100"/>
        <c:tickLblSkip val="1"/>
        <c:tickMarkSkip val="1"/>
        <c:noMultiLvlLbl val="0"/>
      </c:catAx>
      <c:valAx>
        <c:axId val="1732586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256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5.0599999999999996</c:v>
                </c:pt>
                <c:pt idx="1">
                  <c:v>4.1900000000000004</c:v>
                </c:pt>
                <c:pt idx="2">
                  <c:v>3.96</c:v>
                </c:pt>
                <c:pt idx="3">
                  <c:v>4.26</c:v>
                </c:pt>
                <c:pt idx="4">
                  <c:v>7.62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38.630000000000003</c:v>
                </c:pt>
                <c:pt idx="1">
                  <c:v>44.1</c:v>
                </c:pt>
                <c:pt idx="2">
                  <c:v>45.47</c:v>
                </c:pt>
                <c:pt idx="3">
                  <c:v>49.87</c:v>
                </c:pt>
                <c:pt idx="4">
                  <c:v>51.1</c:v>
                </c:pt>
              </c:numCache>
            </c:numRef>
          </c:val>
        </c:ser>
        <c:dLbls>
          <c:showLegendKey val="0"/>
          <c:showVal val="0"/>
          <c:showCatName val="0"/>
          <c:showSerName val="0"/>
          <c:showPercent val="0"/>
          <c:showBubbleSize val="0"/>
        </c:dLbls>
        <c:gapWidth val="250"/>
        <c:overlap val="100"/>
        <c:axId val="173705856"/>
        <c:axId val="173712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10.039999999999999</c:v>
                </c:pt>
                <c:pt idx="1">
                  <c:v>3.6</c:v>
                </c:pt>
                <c:pt idx="2">
                  <c:v>0.17</c:v>
                </c:pt>
                <c:pt idx="3">
                  <c:v>4.3600000000000003</c:v>
                </c:pt>
                <c:pt idx="4">
                  <c:v>3.73</c:v>
                </c:pt>
              </c:numCache>
            </c:numRef>
          </c:val>
          <c:smooth val="0"/>
        </c:ser>
        <c:dLbls>
          <c:showLegendKey val="0"/>
          <c:showVal val="0"/>
          <c:showCatName val="0"/>
          <c:showSerName val="0"/>
          <c:showPercent val="0"/>
          <c:showBubbleSize val="0"/>
        </c:dLbls>
        <c:marker val="1"/>
        <c:smooth val="0"/>
        <c:axId val="173705856"/>
        <c:axId val="173712128"/>
      </c:lineChart>
      <c:catAx>
        <c:axId val="17370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712128"/>
        <c:crosses val="autoZero"/>
        <c:auto val="1"/>
        <c:lblAlgn val="ctr"/>
        <c:lblOffset val="100"/>
        <c:tickLblSkip val="1"/>
        <c:tickMarkSkip val="1"/>
        <c:noMultiLvlLbl val="0"/>
      </c:catAx>
      <c:valAx>
        <c:axId val="17371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70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0.03</c:v>
                </c:pt>
                <c:pt idx="8">
                  <c:v>#N/A</c:v>
                </c:pt>
                <c:pt idx="9">
                  <c:v>0.02</c:v>
                </c:pt>
              </c:numCache>
            </c:numRef>
          </c:val>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0.04</c:v>
                </c:pt>
                <c:pt idx="4">
                  <c:v>#N/A</c:v>
                </c:pt>
                <c:pt idx="5">
                  <c:v>0.05</c:v>
                </c:pt>
                <c:pt idx="6">
                  <c:v>#N/A</c:v>
                </c:pt>
                <c:pt idx="7">
                  <c:v>0.06</c:v>
                </c:pt>
                <c:pt idx="8">
                  <c:v>#N/A</c:v>
                </c:pt>
                <c:pt idx="9">
                  <c:v>7.0000000000000007E-2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0.38</c:v>
                </c:pt>
                <c:pt idx="2">
                  <c:v>#N/A</c:v>
                </c:pt>
                <c:pt idx="3">
                  <c:v>0.34</c:v>
                </c:pt>
                <c:pt idx="4">
                  <c:v>#N/A</c:v>
                </c:pt>
                <c:pt idx="5">
                  <c:v>0.43</c:v>
                </c:pt>
                <c:pt idx="6">
                  <c:v>#N/A</c:v>
                </c:pt>
                <c:pt idx="7">
                  <c:v>0.35</c:v>
                </c:pt>
                <c:pt idx="8">
                  <c:v>#N/A</c:v>
                </c:pt>
                <c:pt idx="9">
                  <c:v>0.59</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2.0699999999999998</c:v>
                </c:pt>
                <c:pt idx="2">
                  <c:v>#N/A</c:v>
                </c:pt>
                <c:pt idx="3">
                  <c:v>1.01</c:v>
                </c:pt>
                <c:pt idx="4">
                  <c:v>#N/A</c:v>
                </c:pt>
                <c:pt idx="5">
                  <c:v>3.42</c:v>
                </c:pt>
                <c:pt idx="6">
                  <c:v>#N/A</c:v>
                </c:pt>
                <c:pt idx="7">
                  <c:v>2.35</c:v>
                </c:pt>
                <c:pt idx="8">
                  <c:v>#N/A</c:v>
                </c:pt>
                <c:pt idx="9">
                  <c:v>0.61</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0.39</c:v>
                </c:pt>
                <c:pt idx="2">
                  <c:v>#N/A</c:v>
                </c:pt>
                <c:pt idx="3">
                  <c:v>0.16</c:v>
                </c:pt>
                <c:pt idx="4">
                  <c:v>#N/A</c:v>
                </c:pt>
                <c:pt idx="5">
                  <c:v>0.2</c:v>
                </c:pt>
                <c:pt idx="6">
                  <c:v>#N/A</c:v>
                </c:pt>
                <c:pt idx="7">
                  <c:v>7.0000000000000007E-2</c:v>
                </c:pt>
                <c:pt idx="8">
                  <c:v>#N/A</c:v>
                </c:pt>
                <c:pt idx="9">
                  <c:v>1.5</c:v>
                </c:pt>
              </c:numCache>
            </c:numRef>
          </c:val>
        </c:ser>
        <c:ser>
          <c:idx val="7"/>
          <c:order val="7"/>
          <c:tx>
            <c:strRef>
              <c:f>データシート!$A$34</c:f>
              <c:strCache>
                <c:ptCount val="1"/>
                <c:pt idx="0">
                  <c:v>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2.19</c:v>
                </c:pt>
                <c:pt idx="2">
                  <c:v>#N/A</c:v>
                </c:pt>
                <c:pt idx="3">
                  <c:v>1.82</c:v>
                </c:pt>
                <c:pt idx="4">
                  <c:v>#N/A</c:v>
                </c:pt>
                <c:pt idx="5">
                  <c:v>1.69</c:v>
                </c:pt>
                <c:pt idx="6">
                  <c:v>#N/A</c:v>
                </c:pt>
                <c:pt idx="7">
                  <c:v>1.41</c:v>
                </c:pt>
                <c:pt idx="8">
                  <c:v>#N/A</c:v>
                </c:pt>
                <c:pt idx="9">
                  <c:v>1.91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5.05</c:v>
                </c:pt>
                <c:pt idx="2">
                  <c:v>#N/A</c:v>
                </c:pt>
                <c:pt idx="3">
                  <c:v>4.18</c:v>
                </c:pt>
                <c:pt idx="4">
                  <c:v>#N/A</c:v>
                </c:pt>
                <c:pt idx="5">
                  <c:v>3.96</c:v>
                </c:pt>
                <c:pt idx="6">
                  <c:v>#N/A</c:v>
                </c:pt>
                <c:pt idx="7">
                  <c:v>4.25</c:v>
                </c:pt>
                <c:pt idx="8">
                  <c:v>#N/A</c:v>
                </c:pt>
                <c:pt idx="9">
                  <c:v>5.41</c:v>
                </c:pt>
              </c:numCache>
            </c:numRef>
          </c:val>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6.75</c:v>
                </c:pt>
                <c:pt idx="2">
                  <c:v>#N/A</c:v>
                </c:pt>
                <c:pt idx="3">
                  <c:v>6.78</c:v>
                </c:pt>
                <c:pt idx="4">
                  <c:v>#N/A</c:v>
                </c:pt>
                <c:pt idx="5">
                  <c:v>7.81</c:v>
                </c:pt>
                <c:pt idx="6">
                  <c:v>#N/A</c:v>
                </c:pt>
                <c:pt idx="7">
                  <c:v>7.83</c:v>
                </c:pt>
                <c:pt idx="8">
                  <c:v>#N/A</c:v>
                </c:pt>
                <c:pt idx="9">
                  <c:v>8.36</c:v>
                </c:pt>
              </c:numCache>
            </c:numRef>
          </c:val>
        </c:ser>
        <c:dLbls>
          <c:showLegendKey val="0"/>
          <c:showVal val="0"/>
          <c:showCatName val="0"/>
          <c:showSerName val="0"/>
          <c:showPercent val="0"/>
          <c:showBubbleSize val="0"/>
        </c:dLbls>
        <c:gapWidth val="150"/>
        <c:overlap val="100"/>
        <c:axId val="173851392"/>
        <c:axId val="173852928"/>
      </c:barChart>
      <c:catAx>
        <c:axId val="17385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852928"/>
        <c:crosses val="autoZero"/>
        <c:auto val="1"/>
        <c:lblAlgn val="ctr"/>
        <c:lblOffset val="100"/>
        <c:tickLblSkip val="1"/>
        <c:tickMarkSkip val="1"/>
        <c:noMultiLvlLbl val="0"/>
      </c:catAx>
      <c:valAx>
        <c:axId val="17385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85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1197</c:v>
                </c:pt>
                <c:pt idx="5">
                  <c:v>1209</c:v>
                </c:pt>
                <c:pt idx="8">
                  <c:v>1110</c:v>
                </c:pt>
                <c:pt idx="11">
                  <c:v>1077</c:v>
                </c:pt>
                <c:pt idx="14">
                  <c:v>1105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c:v>
                </c:pt>
                <c:pt idx="3">
                  <c:v>12</c:v>
                </c:pt>
                <c:pt idx="6">
                  <c:v>8</c:v>
                </c:pt>
                <c:pt idx="9">
                  <c:v>7</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41</c:v>
                </c:pt>
                <c:pt idx="3">
                  <c:v>80</c:v>
                </c:pt>
                <c:pt idx="6">
                  <c:v>76</c:v>
                </c:pt>
                <c:pt idx="9">
                  <c:v>72</c:v>
                </c:pt>
                <c:pt idx="12">
                  <c:v>70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145</c:v>
                </c:pt>
                <c:pt idx="3">
                  <c:v>70</c:v>
                </c:pt>
                <c:pt idx="6">
                  <c:v>71</c:v>
                </c:pt>
                <c:pt idx="9">
                  <c:v>60</c:v>
                </c:pt>
                <c:pt idx="12">
                  <c:v>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1696</c:v>
                </c:pt>
                <c:pt idx="3">
                  <c:v>1774</c:v>
                </c:pt>
                <c:pt idx="6">
                  <c:v>1592</c:v>
                </c:pt>
                <c:pt idx="9">
                  <c:v>1437</c:v>
                </c:pt>
                <c:pt idx="12">
                  <c:v>1390</c:v>
                </c:pt>
              </c:numCache>
            </c:numRef>
          </c:val>
        </c:ser>
        <c:dLbls>
          <c:showLegendKey val="0"/>
          <c:showVal val="0"/>
          <c:showCatName val="0"/>
          <c:showSerName val="0"/>
          <c:showPercent val="0"/>
          <c:showBubbleSize val="0"/>
        </c:dLbls>
        <c:gapWidth val="100"/>
        <c:overlap val="100"/>
        <c:axId val="174576000"/>
        <c:axId val="174577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701</c:v>
                </c:pt>
                <c:pt idx="2">
                  <c:v>#N/A</c:v>
                </c:pt>
                <c:pt idx="3">
                  <c:v>#N/A</c:v>
                </c:pt>
                <c:pt idx="4">
                  <c:v>728</c:v>
                </c:pt>
                <c:pt idx="5">
                  <c:v>#N/A</c:v>
                </c:pt>
                <c:pt idx="6">
                  <c:v>#N/A</c:v>
                </c:pt>
                <c:pt idx="7">
                  <c:v>637</c:v>
                </c:pt>
                <c:pt idx="8">
                  <c:v>#N/A</c:v>
                </c:pt>
                <c:pt idx="9">
                  <c:v>#N/A</c:v>
                </c:pt>
                <c:pt idx="10">
                  <c:v>499</c:v>
                </c:pt>
                <c:pt idx="11">
                  <c:v>#N/A</c:v>
                </c:pt>
                <c:pt idx="12">
                  <c:v>#N/A</c:v>
                </c:pt>
                <c:pt idx="13">
                  <c:v>407</c:v>
                </c:pt>
                <c:pt idx="14">
                  <c:v>#N/A</c:v>
                </c:pt>
              </c:numCache>
            </c:numRef>
          </c:val>
          <c:smooth val="0"/>
        </c:ser>
        <c:dLbls>
          <c:showLegendKey val="0"/>
          <c:showVal val="0"/>
          <c:showCatName val="0"/>
          <c:showSerName val="0"/>
          <c:showPercent val="0"/>
          <c:showBubbleSize val="0"/>
        </c:dLbls>
        <c:marker val="1"/>
        <c:smooth val="0"/>
        <c:axId val="174576000"/>
        <c:axId val="174577920"/>
      </c:lineChart>
      <c:catAx>
        <c:axId val="17457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577920"/>
        <c:crosses val="autoZero"/>
        <c:auto val="1"/>
        <c:lblAlgn val="ctr"/>
        <c:lblOffset val="100"/>
        <c:tickLblSkip val="1"/>
        <c:tickMarkSkip val="1"/>
        <c:noMultiLvlLbl val="0"/>
      </c:catAx>
      <c:valAx>
        <c:axId val="17457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57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9690</c:v>
                </c:pt>
                <c:pt idx="5">
                  <c:v>9269</c:v>
                </c:pt>
                <c:pt idx="8">
                  <c:v>9020</c:v>
                </c:pt>
                <c:pt idx="11">
                  <c:v>8794</c:v>
                </c:pt>
                <c:pt idx="14">
                  <c:v>8454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420</c:v>
                </c:pt>
                <c:pt idx="5">
                  <c:v>394</c:v>
                </c:pt>
                <c:pt idx="8">
                  <c:v>365</c:v>
                </c:pt>
                <c:pt idx="11">
                  <c:v>335</c:v>
                </c:pt>
                <c:pt idx="14">
                  <c:v>304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4339</c:v>
                </c:pt>
                <c:pt idx="5">
                  <c:v>4704</c:v>
                </c:pt>
                <c:pt idx="8">
                  <c:v>4766</c:v>
                </c:pt>
                <c:pt idx="11">
                  <c:v>5131</c:v>
                </c:pt>
                <c:pt idx="14">
                  <c:v>5098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2915</c:v>
                </c:pt>
                <c:pt idx="3">
                  <c:v>2698</c:v>
                </c:pt>
                <c:pt idx="6">
                  <c:v>2570</c:v>
                </c:pt>
                <c:pt idx="9">
                  <c:v>2441</c:v>
                </c:pt>
                <c:pt idx="12">
                  <c:v>2127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774</c:v>
                </c:pt>
                <c:pt idx="3">
                  <c:v>706</c:v>
                </c:pt>
                <c:pt idx="6">
                  <c:v>373</c:v>
                </c:pt>
                <c:pt idx="9">
                  <c:v>611</c:v>
                </c:pt>
                <c:pt idx="12">
                  <c:v>691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896</c:v>
                </c:pt>
                <c:pt idx="3">
                  <c:v>405</c:v>
                </c:pt>
                <c:pt idx="6">
                  <c:v>369</c:v>
                </c:pt>
                <c:pt idx="9">
                  <c:v>338</c:v>
                </c:pt>
                <c:pt idx="12">
                  <c:v>398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12400</c:v>
                </c:pt>
                <c:pt idx="3">
                  <c:v>11989</c:v>
                </c:pt>
                <c:pt idx="6">
                  <c:v>11321</c:v>
                </c:pt>
                <c:pt idx="9">
                  <c:v>10475</c:v>
                </c:pt>
                <c:pt idx="12">
                  <c:v>10043</c:v>
                </c:pt>
              </c:numCache>
            </c:numRef>
          </c:val>
        </c:ser>
        <c:dLbls>
          <c:showLegendKey val="0"/>
          <c:showVal val="0"/>
          <c:showCatName val="0"/>
          <c:showSerName val="0"/>
          <c:showPercent val="0"/>
          <c:showBubbleSize val="0"/>
        </c:dLbls>
        <c:gapWidth val="100"/>
        <c:overlap val="100"/>
        <c:axId val="174844160"/>
        <c:axId val="174928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2541</c:v>
                </c:pt>
                <c:pt idx="2">
                  <c:v>#N/A</c:v>
                </c:pt>
                <c:pt idx="3">
                  <c:v>#N/A</c:v>
                </c:pt>
                <c:pt idx="4">
                  <c:v>1430</c:v>
                </c:pt>
                <c:pt idx="5">
                  <c:v>#N/A</c:v>
                </c:pt>
                <c:pt idx="6">
                  <c:v>#N/A</c:v>
                </c:pt>
                <c:pt idx="7">
                  <c:v>482</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4844160"/>
        <c:axId val="174928256"/>
      </c:lineChart>
      <c:catAx>
        <c:axId val="17484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928256"/>
        <c:crosses val="autoZero"/>
        <c:auto val="1"/>
        <c:lblAlgn val="ctr"/>
        <c:lblOffset val="100"/>
        <c:tickLblSkip val="1"/>
        <c:tickMarkSkip val="1"/>
        <c:noMultiLvlLbl val="0"/>
      </c:catAx>
      <c:valAx>
        <c:axId val="17492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4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鹿児島県肝付町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16,499
16,428
308.10
10,165,321
9,678,355
482,303
6,330,844
10,043,036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鹿児島県平均と同数値であるが、類似団体内平均値と比べると</a:t>
          </a:r>
          <a:r>
            <a:rPr kumimoji="1" lang="en-US" altLang="ja-JP" sz="1300">
              <a:latin typeface="ＭＳ Ｐゴシック"/>
            </a:rPr>
            <a:t>0.21</a:t>
          </a:r>
          <a:r>
            <a:rPr kumimoji="1" lang="ja-JP" altLang="en-US" sz="1300">
              <a:latin typeface="ＭＳ Ｐゴシック"/>
            </a:rPr>
            <a:t>ポイント下回っている。景気の動向にもよるが、税収の大きな伸びは見込めず、反対に高齢化の進行等による財政需要の増は避けることが出来ないため、厳しい財政状況は続くものと思われる。今後も、定員適正化計画に基づく職員数削減による人件費削減や、事業の峻別による歳出の見直しを行い、財政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8" name="直線コネクタ 67"/>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1" name="直線コネクタ 70"/>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4" name="直線コネクタ 73"/>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152702</xdr:rowOff>
    </xdr:from>
    <xdr:to>
      <xdr:col>3</xdr:col>
      <xdr:colOff>279400</xdr:colOff>
      <xdr:row>43</xdr:row>
      <xdr:rowOff>164193</xdr:rowOff>
    </xdr:to>
    <xdr:cxnSp macro="">
      <xdr:nvCxnSpPr>
        <xdr:cNvPr id="77" name="直線コネクタ 76"/>
        <xdr:cNvCxnSpPr/>
      </xdr:nvCxnSpPr>
      <xdr:spPr>
        <a:xfrm>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7" name="円/楕円 86"/>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8"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89" name="円/楕円 88"/>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0" name="テキスト ボックス 89"/>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1" name="円/楕円 90"/>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2" name="テキスト ボックス 91"/>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3" name="円/楕円 92"/>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4" name="テキスト ボックス 93"/>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101902</xdr:rowOff>
    </xdr:from>
    <xdr:to>
      <xdr:col>2</xdr:col>
      <xdr:colOff>127000</xdr:colOff>
      <xdr:row>44</xdr:row>
      <xdr:rowOff>32052</xdr:rowOff>
    </xdr:to>
    <xdr:sp macro="" textlink="">
      <xdr:nvSpPr>
        <xdr:cNvPr id="95" name="円/楕円 94"/>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16829</xdr:rowOff>
    </xdr:from>
    <xdr:ext cx="762000" cy="259045"/>
    <xdr:sp macro="" textlink="">
      <xdr:nvSpPr>
        <xdr:cNvPr id="96" name="テキスト ボックス 95"/>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全国平均、鹿児島県平均よりも低いが、類似団体内平均値よりも高く、前年度比より</a:t>
          </a:r>
          <a:r>
            <a:rPr kumimoji="1" lang="en-US" altLang="ja-JP" sz="1300">
              <a:latin typeface="ＭＳ Ｐゴシック"/>
            </a:rPr>
            <a:t>1.3</a:t>
          </a:r>
          <a:r>
            <a:rPr kumimoji="1" lang="ja-JP" altLang="en-US" sz="1300">
              <a:latin typeface="ＭＳ Ｐゴシック"/>
            </a:rPr>
            <a:t>％増加している。主な要因は、物件費や補助費等が増加したことによるものと考える。このまま増加を続けると更なる財政の硬直化につながるため、物件費や補助費等の一般財源充当分の経常経費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102362</xdr:rowOff>
    </xdr:from>
    <xdr:to>
      <xdr:col>7</xdr:col>
      <xdr:colOff>152400</xdr:colOff>
      <xdr:row>62</xdr:row>
      <xdr:rowOff>157861</xdr:rowOff>
    </xdr:to>
    <xdr:cxnSp macro="">
      <xdr:nvCxnSpPr>
        <xdr:cNvPr id="129" name="直線コネクタ 128"/>
        <xdr:cNvCxnSpPr/>
      </xdr:nvCxnSpPr>
      <xdr:spPr>
        <a:xfrm>
          <a:off x="4114800" y="10732262"/>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102362</xdr:rowOff>
    </xdr:from>
    <xdr:to>
      <xdr:col>6</xdr:col>
      <xdr:colOff>0</xdr:colOff>
      <xdr:row>62</xdr:row>
      <xdr:rowOff>133731</xdr:rowOff>
    </xdr:to>
    <xdr:cxnSp macro="">
      <xdr:nvCxnSpPr>
        <xdr:cNvPr id="132" name="直線コネクタ 131"/>
        <xdr:cNvCxnSpPr/>
      </xdr:nvCxnSpPr>
      <xdr:spPr>
        <a:xfrm flipV="1">
          <a:off x="3225800" y="1073226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133731</xdr:rowOff>
    </xdr:from>
    <xdr:to>
      <xdr:col>4</xdr:col>
      <xdr:colOff>482600</xdr:colOff>
      <xdr:row>62</xdr:row>
      <xdr:rowOff>157861</xdr:rowOff>
    </xdr:to>
    <xdr:cxnSp macro="">
      <xdr:nvCxnSpPr>
        <xdr:cNvPr id="135" name="直線コネクタ 134"/>
        <xdr:cNvCxnSpPr/>
      </xdr:nvCxnSpPr>
      <xdr:spPr>
        <a:xfrm flipV="1">
          <a:off x="2336800" y="1076363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29972</xdr:rowOff>
    </xdr:from>
    <xdr:to>
      <xdr:col>3</xdr:col>
      <xdr:colOff>279400</xdr:colOff>
      <xdr:row>62</xdr:row>
      <xdr:rowOff>157861</xdr:rowOff>
    </xdr:to>
    <xdr:cxnSp macro="">
      <xdr:nvCxnSpPr>
        <xdr:cNvPr id="138" name="直線コネクタ 137"/>
        <xdr:cNvCxnSpPr/>
      </xdr:nvCxnSpPr>
      <xdr:spPr>
        <a:xfrm>
          <a:off x="1447800" y="10659872"/>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82440</xdr:rowOff>
    </xdr:from>
    <xdr:ext cx="762000" cy="259045"/>
    <xdr:sp macro="" textlink="">
      <xdr:nvSpPr>
        <xdr:cNvPr id="142" name="テキスト ボックス 141"/>
        <xdr:cNvSpPr txBox="1"/>
      </xdr:nvSpPr>
      <xdr:spPr>
        <a:xfrm>
          <a:off x="1066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107061</xdr:rowOff>
    </xdr:from>
    <xdr:to>
      <xdr:col>7</xdr:col>
      <xdr:colOff>203200</xdr:colOff>
      <xdr:row>63</xdr:row>
      <xdr:rowOff>37211</xdr:rowOff>
    </xdr:to>
    <xdr:sp macro="" textlink="">
      <xdr:nvSpPr>
        <xdr:cNvPr id="148" name="円/楕円 147"/>
        <xdr:cNvSpPr/>
      </xdr:nvSpPr>
      <xdr:spPr>
        <a:xfrm>
          <a:off x="49022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79138</xdr:rowOff>
    </xdr:from>
    <xdr:ext cx="762000" cy="259045"/>
    <xdr:sp macro="" textlink="">
      <xdr:nvSpPr>
        <xdr:cNvPr id="149" name="財政構造の弾力性該当値テキスト"/>
        <xdr:cNvSpPr txBox="1"/>
      </xdr:nvSpPr>
      <xdr:spPr>
        <a:xfrm>
          <a:off x="5041900" y="1070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51562</xdr:rowOff>
    </xdr:from>
    <xdr:to>
      <xdr:col>6</xdr:col>
      <xdr:colOff>50800</xdr:colOff>
      <xdr:row>62</xdr:row>
      <xdr:rowOff>153162</xdr:rowOff>
    </xdr:to>
    <xdr:sp macro="" textlink="">
      <xdr:nvSpPr>
        <xdr:cNvPr id="150" name="円/楕円 149"/>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163339</xdr:rowOff>
    </xdr:from>
    <xdr:ext cx="736600" cy="259045"/>
    <xdr:sp macro="" textlink="">
      <xdr:nvSpPr>
        <xdr:cNvPr id="151" name="テキスト ボックス 150"/>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82931</xdr:rowOff>
    </xdr:from>
    <xdr:to>
      <xdr:col>4</xdr:col>
      <xdr:colOff>533400</xdr:colOff>
      <xdr:row>63</xdr:row>
      <xdr:rowOff>13081</xdr:rowOff>
    </xdr:to>
    <xdr:sp macro="" textlink="">
      <xdr:nvSpPr>
        <xdr:cNvPr id="152" name="円/楕円 151"/>
        <xdr:cNvSpPr/>
      </xdr:nvSpPr>
      <xdr:spPr>
        <a:xfrm>
          <a:off x="3175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169308</xdr:rowOff>
    </xdr:from>
    <xdr:ext cx="762000" cy="259045"/>
    <xdr:sp macro="" textlink="">
      <xdr:nvSpPr>
        <xdr:cNvPr id="153" name="テキスト ボックス 152"/>
        <xdr:cNvSpPr txBox="1"/>
      </xdr:nvSpPr>
      <xdr:spPr>
        <a:xfrm>
          <a:off x="2844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107061</xdr:rowOff>
    </xdr:from>
    <xdr:to>
      <xdr:col>3</xdr:col>
      <xdr:colOff>330200</xdr:colOff>
      <xdr:row>63</xdr:row>
      <xdr:rowOff>37211</xdr:rowOff>
    </xdr:to>
    <xdr:sp macro="" textlink="">
      <xdr:nvSpPr>
        <xdr:cNvPr id="154" name="円/楕円 153"/>
        <xdr:cNvSpPr/>
      </xdr:nvSpPr>
      <xdr:spPr>
        <a:xfrm>
          <a:off x="22860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21988</xdr:rowOff>
    </xdr:from>
    <xdr:ext cx="762000" cy="259045"/>
    <xdr:sp macro="" textlink="">
      <xdr:nvSpPr>
        <xdr:cNvPr id="155" name="テキスト ボックス 154"/>
        <xdr:cNvSpPr txBox="1"/>
      </xdr:nvSpPr>
      <xdr:spPr>
        <a:xfrm>
          <a:off x="1955800" y="1082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150622</xdr:rowOff>
    </xdr:from>
    <xdr:to>
      <xdr:col>2</xdr:col>
      <xdr:colOff>127000</xdr:colOff>
      <xdr:row>62</xdr:row>
      <xdr:rowOff>80772</xdr:rowOff>
    </xdr:to>
    <xdr:sp macro="" textlink="">
      <xdr:nvSpPr>
        <xdr:cNvPr id="156" name="円/楕円 155"/>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90949</xdr:rowOff>
    </xdr:from>
    <xdr:ext cx="762000" cy="259045"/>
    <xdr:sp macro="" textlink="">
      <xdr:nvSpPr>
        <xdr:cNvPr id="157" name="テキスト ボックス 156"/>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[160,120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全国平均、鹿児島県平均よりも上回っており、更に前年度比よりも増加している。人件費については、定員適正化計画による職員数の抑制や給与水準の適正な管理等により経費の圧縮をしていく。また、物件費については、新規事業（地域人づくり事業委託料）や隔年開催の消防操法大会が開催されたことによる費用が増えたことが増加の要因である。今後も、事務事業の見直しを行い、更なる経費節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52676</xdr:rowOff>
    </xdr:from>
    <xdr:to>
      <xdr:col>7</xdr:col>
      <xdr:colOff>152400</xdr:colOff>
      <xdr:row>82</xdr:row>
      <xdr:rowOff>112339</xdr:rowOff>
    </xdr:to>
    <xdr:cxnSp macro="">
      <xdr:nvCxnSpPr>
        <xdr:cNvPr id="190" name="直線コネクタ 189"/>
        <xdr:cNvCxnSpPr/>
      </xdr:nvCxnSpPr>
      <xdr:spPr>
        <a:xfrm>
          <a:off x="4114800" y="14111576"/>
          <a:ext cx="838200" cy="5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52676</xdr:rowOff>
    </xdr:from>
    <xdr:to>
      <xdr:col>6</xdr:col>
      <xdr:colOff>0</xdr:colOff>
      <xdr:row>82</xdr:row>
      <xdr:rowOff>61478</xdr:rowOff>
    </xdr:to>
    <xdr:cxnSp macro="">
      <xdr:nvCxnSpPr>
        <xdr:cNvPr id="193" name="直線コネクタ 192"/>
        <xdr:cNvCxnSpPr/>
      </xdr:nvCxnSpPr>
      <xdr:spPr>
        <a:xfrm flipV="1">
          <a:off x="3225800" y="14111576"/>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39863</xdr:rowOff>
    </xdr:from>
    <xdr:to>
      <xdr:col>4</xdr:col>
      <xdr:colOff>482600</xdr:colOff>
      <xdr:row>82</xdr:row>
      <xdr:rowOff>61478</xdr:rowOff>
    </xdr:to>
    <xdr:cxnSp macro="">
      <xdr:nvCxnSpPr>
        <xdr:cNvPr id="196" name="直線コネクタ 195"/>
        <xdr:cNvCxnSpPr/>
      </xdr:nvCxnSpPr>
      <xdr:spPr>
        <a:xfrm>
          <a:off x="2336800" y="14098763"/>
          <a:ext cx="889000" cy="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18000</xdr:rowOff>
    </xdr:from>
    <xdr:to>
      <xdr:col>3</xdr:col>
      <xdr:colOff>279400</xdr:colOff>
      <xdr:row>82</xdr:row>
      <xdr:rowOff>39863</xdr:rowOff>
    </xdr:to>
    <xdr:cxnSp macro="">
      <xdr:nvCxnSpPr>
        <xdr:cNvPr id="199" name="直線コネクタ 198"/>
        <xdr:cNvCxnSpPr/>
      </xdr:nvCxnSpPr>
      <xdr:spPr>
        <a:xfrm>
          <a:off x="1447800" y="14076900"/>
          <a:ext cx="8890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29922</xdr:rowOff>
    </xdr:from>
    <xdr:ext cx="762000" cy="259045"/>
    <xdr:sp macro="" textlink="">
      <xdr:nvSpPr>
        <xdr:cNvPr id="203" name="テキスト ボックス 202"/>
        <xdr:cNvSpPr txBox="1"/>
      </xdr:nvSpPr>
      <xdr:spPr>
        <a:xfrm>
          <a:off x="1066800" y="1374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61539</xdr:rowOff>
    </xdr:from>
    <xdr:to>
      <xdr:col>7</xdr:col>
      <xdr:colOff>203200</xdr:colOff>
      <xdr:row>82</xdr:row>
      <xdr:rowOff>163139</xdr:rowOff>
    </xdr:to>
    <xdr:sp macro="" textlink="">
      <xdr:nvSpPr>
        <xdr:cNvPr id="209" name="円/楕円 208"/>
        <xdr:cNvSpPr/>
      </xdr:nvSpPr>
      <xdr:spPr>
        <a:xfrm>
          <a:off x="4902200" y="141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33616</xdr:rowOff>
    </xdr:from>
    <xdr:ext cx="762000" cy="259045"/>
    <xdr:sp macro="" textlink="">
      <xdr:nvSpPr>
        <xdr:cNvPr id="210" name="人件費・物件費等の状況該当値テキスト"/>
        <xdr:cNvSpPr txBox="1"/>
      </xdr:nvSpPr>
      <xdr:spPr>
        <a:xfrm>
          <a:off x="5041900" y="1409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160,120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1876</xdr:rowOff>
    </xdr:from>
    <xdr:to>
      <xdr:col>6</xdr:col>
      <xdr:colOff>50800</xdr:colOff>
      <xdr:row>82</xdr:row>
      <xdr:rowOff>103476</xdr:rowOff>
    </xdr:to>
    <xdr:sp macro="" textlink="">
      <xdr:nvSpPr>
        <xdr:cNvPr id="211" name="円/楕円 210"/>
        <xdr:cNvSpPr/>
      </xdr:nvSpPr>
      <xdr:spPr>
        <a:xfrm>
          <a:off x="4064000" y="140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88253</xdr:rowOff>
    </xdr:from>
    <xdr:ext cx="736600" cy="259045"/>
    <xdr:sp macro="" textlink="">
      <xdr:nvSpPr>
        <xdr:cNvPr id="212" name="テキスト ボックス 211"/>
        <xdr:cNvSpPr txBox="1"/>
      </xdr:nvSpPr>
      <xdr:spPr>
        <a:xfrm>
          <a:off x="3733800" y="141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147,757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10678</xdr:rowOff>
    </xdr:from>
    <xdr:to>
      <xdr:col>4</xdr:col>
      <xdr:colOff>533400</xdr:colOff>
      <xdr:row>82</xdr:row>
      <xdr:rowOff>112278</xdr:rowOff>
    </xdr:to>
    <xdr:sp macro="" textlink="">
      <xdr:nvSpPr>
        <xdr:cNvPr id="213" name="円/楕円 212"/>
        <xdr:cNvSpPr/>
      </xdr:nvSpPr>
      <xdr:spPr>
        <a:xfrm>
          <a:off x="3175000" y="140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97055</xdr:rowOff>
    </xdr:from>
    <xdr:ext cx="762000" cy="259045"/>
    <xdr:sp macro="" textlink="">
      <xdr:nvSpPr>
        <xdr:cNvPr id="214" name="テキスト ボックス 213"/>
        <xdr:cNvSpPr txBox="1"/>
      </xdr:nvSpPr>
      <xdr:spPr>
        <a:xfrm>
          <a:off x="2844800" y="1415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149,581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160513</xdr:rowOff>
    </xdr:from>
    <xdr:to>
      <xdr:col>3</xdr:col>
      <xdr:colOff>330200</xdr:colOff>
      <xdr:row>82</xdr:row>
      <xdr:rowOff>90663</xdr:rowOff>
    </xdr:to>
    <xdr:sp macro="" textlink="">
      <xdr:nvSpPr>
        <xdr:cNvPr id="215" name="円/楕円 214"/>
        <xdr:cNvSpPr/>
      </xdr:nvSpPr>
      <xdr:spPr>
        <a:xfrm>
          <a:off x="2286000" y="140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100840</xdr:rowOff>
    </xdr:from>
    <xdr:ext cx="762000" cy="259045"/>
    <xdr:sp macro="" textlink="">
      <xdr:nvSpPr>
        <xdr:cNvPr id="216" name="テキスト ボックス 215"/>
        <xdr:cNvSpPr txBox="1"/>
      </xdr:nvSpPr>
      <xdr:spPr>
        <a:xfrm>
          <a:off x="1955800" y="1381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138650</xdr:rowOff>
    </xdr:from>
    <xdr:to>
      <xdr:col>2</xdr:col>
      <xdr:colOff>127000</xdr:colOff>
      <xdr:row>82</xdr:row>
      <xdr:rowOff>68800</xdr:rowOff>
    </xdr:to>
    <xdr:sp macro="" textlink="">
      <xdr:nvSpPr>
        <xdr:cNvPr id="217" name="円/楕円 216"/>
        <xdr:cNvSpPr/>
      </xdr:nvSpPr>
      <xdr:spPr>
        <a:xfrm>
          <a:off x="1397000" y="140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53577</xdr:rowOff>
    </xdr:from>
    <xdr:ext cx="762000" cy="259045"/>
    <xdr:sp macro="" textlink="">
      <xdr:nvSpPr>
        <xdr:cNvPr id="218" name="テキスト ボックス 217"/>
        <xdr:cNvSpPr txBox="1"/>
      </xdr:nvSpPr>
      <xdr:spPr>
        <a:xfrm>
          <a:off x="1066800" y="14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年度と比較すると</a:t>
          </a:r>
          <a:r>
            <a:rPr kumimoji="1" lang="en-US" altLang="ja-JP" sz="1300">
              <a:latin typeface="ＭＳ Ｐゴシック"/>
            </a:rPr>
            <a:t>0.6</a:t>
          </a:r>
          <a:r>
            <a:rPr kumimoji="1" lang="ja-JP" altLang="en-US" sz="1300">
              <a:latin typeface="ＭＳ Ｐゴシック"/>
            </a:rPr>
            <a:t>ポイント増加しているが、類似団体内平均値、全国町村平均を上回っていることから、今後も適正な定員管理と併せて給与水準の適正な管理に努め、総人件費の抑制に努める。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45296</xdr:rowOff>
    </xdr:to>
    <xdr:cxnSp macro="">
      <xdr:nvCxnSpPr>
        <xdr:cNvPr id="252" name="直線コネクタ 251"/>
        <xdr:cNvCxnSpPr/>
      </xdr:nvCxnSpPr>
      <xdr:spPr>
        <a:xfrm>
          <a:off x="16179800" y="147417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134214</xdr:rowOff>
    </xdr:from>
    <xdr:ext cx="762000" cy="259045"/>
    <xdr:sp macro="" textlink="">
      <xdr:nvSpPr>
        <xdr:cNvPr id="253" name="給与水準   （国との比較）平均値テキスト"/>
        <xdr:cNvSpPr txBox="1"/>
      </xdr:nvSpPr>
      <xdr:spPr>
        <a:xfrm>
          <a:off x="17106900" y="1453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90</xdr:row>
      <xdr:rowOff>51223</xdr:rowOff>
    </xdr:to>
    <xdr:cxnSp macro="">
      <xdr:nvCxnSpPr>
        <xdr:cNvPr id="255" name="直線コネクタ 254"/>
        <xdr:cNvCxnSpPr/>
      </xdr:nvCxnSpPr>
      <xdr:spPr>
        <a:xfrm flipV="1">
          <a:off x="15290800" y="14741737"/>
          <a:ext cx="889000" cy="7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7" name="テキスト ボックス 256"/>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158327</xdr:rowOff>
    </xdr:from>
    <xdr:to>
      <xdr:col>22</xdr:col>
      <xdr:colOff>203200</xdr:colOff>
      <xdr:row>90</xdr:row>
      <xdr:rowOff>51223</xdr:rowOff>
    </xdr:to>
    <xdr:cxnSp macro="">
      <xdr:nvCxnSpPr>
        <xdr:cNvPr id="258" name="直線コネクタ 257"/>
        <xdr:cNvCxnSpPr/>
      </xdr:nvCxnSpPr>
      <xdr:spPr>
        <a:xfrm>
          <a:off x="14401800" y="154173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138870</xdr:rowOff>
    </xdr:from>
    <xdr:ext cx="762000" cy="259045"/>
    <xdr:sp macro="" textlink="">
      <xdr:nvSpPr>
        <xdr:cNvPr id="260" name="テキスト ボックス 259"/>
        <xdr:cNvSpPr txBox="1"/>
      </xdr:nvSpPr>
      <xdr:spPr>
        <a:xfrm>
          <a:off x="14909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109643</xdr:rowOff>
    </xdr:from>
    <xdr:to>
      <xdr:col>21</xdr:col>
      <xdr:colOff>0</xdr:colOff>
      <xdr:row>89</xdr:row>
      <xdr:rowOff>158327</xdr:rowOff>
    </xdr:to>
    <xdr:cxnSp macro="">
      <xdr:nvCxnSpPr>
        <xdr:cNvPr id="261" name="直線コネクタ 260"/>
        <xdr:cNvCxnSpPr/>
      </xdr:nvCxnSpPr>
      <xdr:spPr>
        <a:xfrm>
          <a:off x="13512800" y="14854343"/>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154957</xdr:rowOff>
    </xdr:from>
    <xdr:ext cx="762000" cy="259045"/>
    <xdr:sp macro="" textlink="">
      <xdr:nvSpPr>
        <xdr:cNvPr id="263" name="テキスト ボックス 262"/>
        <xdr:cNvSpPr txBox="1"/>
      </xdr:nvSpPr>
      <xdr:spPr>
        <a:xfrm>
          <a:off x="14020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4" name="フローチャート :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1" name="円/楕円 270"/>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138023</xdr:rowOff>
    </xdr:from>
    <xdr:ext cx="762000" cy="259045"/>
    <xdr:sp macro="" textlink="">
      <xdr:nvSpPr>
        <xdr:cNvPr id="272" name="給与水準   （国との比較）該当値テキスト"/>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3" name="円/楕円 272"/>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32614</xdr:rowOff>
    </xdr:from>
    <xdr:ext cx="736600" cy="259045"/>
    <xdr:sp macro="" textlink="">
      <xdr:nvSpPr>
        <xdr:cNvPr id="274" name="テキスト ボックス 273"/>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423</xdr:rowOff>
    </xdr:from>
    <xdr:to>
      <xdr:col>22</xdr:col>
      <xdr:colOff>254000</xdr:colOff>
      <xdr:row>90</xdr:row>
      <xdr:rowOff>102023</xdr:rowOff>
    </xdr:to>
    <xdr:sp macro="" textlink="">
      <xdr:nvSpPr>
        <xdr:cNvPr id="275" name="円/楕円 274"/>
        <xdr:cNvSpPr/>
      </xdr:nvSpPr>
      <xdr:spPr>
        <a:xfrm>
          <a:off x="15240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86800</xdr:rowOff>
    </xdr:from>
    <xdr:ext cx="762000" cy="259045"/>
    <xdr:sp macro="" textlink="">
      <xdr:nvSpPr>
        <xdr:cNvPr id="276" name="テキスト ボックス 275"/>
        <xdr:cNvSpPr txBox="1"/>
      </xdr:nvSpPr>
      <xdr:spPr>
        <a:xfrm>
          <a:off x="14909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107527</xdr:rowOff>
    </xdr:from>
    <xdr:to>
      <xdr:col>21</xdr:col>
      <xdr:colOff>50800</xdr:colOff>
      <xdr:row>90</xdr:row>
      <xdr:rowOff>37677</xdr:rowOff>
    </xdr:to>
    <xdr:sp macro="" textlink="">
      <xdr:nvSpPr>
        <xdr:cNvPr id="277" name="円/楕円 276"/>
        <xdr:cNvSpPr/>
      </xdr:nvSpPr>
      <xdr:spPr>
        <a:xfrm>
          <a:off x="14351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22454</xdr:rowOff>
    </xdr:from>
    <xdr:ext cx="762000" cy="259045"/>
    <xdr:sp macro="" textlink="">
      <xdr:nvSpPr>
        <xdr:cNvPr id="278" name="テキスト ボックス 277"/>
        <xdr:cNvSpPr txBox="1"/>
      </xdr:nvSpPr>
      <xdr:spPr>
        <a:xfrm>
          <a:off x="14020800" y="154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79" name="円/楕円 278"/>
        <xdr:cNvSpPr/>
      </xdr:nvSpPr>
      <xdr:spPr>
        <a:xfrm>
          <a:off x="13462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80" name="テキスト ボックス 27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年度以降数値は改善していたが、平成</a:t>
          </a:r>
          <a:r>
            <a:rPr kumimoji="1" lang="en-US" altLang="ja-JP" sz="1300">
              <a:latin typeface="ＭＳ Ｐゴシック"/>
            </a:rPr>
            <a:t>26</a:t>
          </a:r>
          <a:r>
            <a:rPr kumimoji="1" lang="ja-JP" altLang="en-US" sz="1300">
              <a:latin typeface="ＭＳ Ｐゴシック"/>
            </a:rPr>
            <a:t>年度では対前年比</a:t>
          </a:r>
          <a:r>
            <a:rPr kumimoji="1" lang="en-US" altLang="ja-JP" sz="1300">
              <a:latin typeface="ＭＳ Ｐゴシック"/>
            </a:rPr>
            <a:t>0.3</a:t>
          </a:r>
          <a:r>
            <a:rPr kumimoji="1" lang="ja-JP" altLang="en-US" sz="1300">
              <a:latin typeface="ＭＳ Ｐゴシック"/>
            </a:rPr>
            <a:t>ポイント増の</a:t>
          </a:r>
          <a:r>
            <a:rPr kumimoji="1" lang="en-US" altLang="ja-JP" sz="1300">
              <a:latin typeface="ＭＳ Ｐゴシック"/>
            </a:rPr>
            <a:t>10.30</a:t>
          </a:r>
          <a:r>
            <a:rPr kumimoji="1" lang="ja-JP" altLang="en-US" sz="1300">
              <a:latin typeface="ＭＳ Ｐゴシック"/>
            </a:rPr>
            <a:t>人となっている。職員数は減少しているものの、それ以上に人口の減少があったため増となったと考えられる。第二次肝付町定員適正化計画（平成</a:t>
          </a:r>
          <a:r>
            <a:rPr kumimoji="1" lang="en-US" altLang="ja-JP" sz="1300">
              <a:latin typeface="ＭＳ Ｐゴシック"/>
            </a:rPr>
            <a:t>23</a:t>
          </a:r>
          <a:r>
            <a:rPr kumimoji="1" lang="ja-JP" altLang="en-US" sz="1300">
              <a:latin typeface="ＭＳ Ｐゴシック"/>
            </a:rPr>
            <a:t>年策定）の平成</a:t>
          </a:r>
          <a:r>
            <a:rPr kumimoji="1" lang="en-US" altLang="ja-JP" sz="1300">
              <a:latin typeface="ＭＳ Ｐゴシック"/>
            </a:rPr>
            <a:t>26</a:t>
          </a:r>
          <a:r>
            <a:rPr kumimoji="1" lang="ja-JP" altLang="en-US" sz="1300">
              <a:latin typeface="ＭＳ Ｐゴシック"/>
            </a:rPr>
            <a:t>年度目標はクリアしているものの、その数値類似団体内平均値、全国平均、鹿児島県平均を上回っていることから、引き続き事務の簡素化・効率化を図りながら適正な定員管理に努める。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127705</xdr:rowOff>
    </xdr:from>
    <xdr:to>
      <xdr:col>24</xdr:col>
      <xdr:colOff>558800</xdr:colOff>
      <xdr:row>63</xdr:row>
      <xdr:rowOff>167922</xdr:rowOff>
    </xdr:to>
    <xdr:cxnSp macro="">
      <xdr:nvCxnSpPr>
        <xdr:cNvPr id="315" name="直線コネクタ 314"/>
        <xdr:cNvCxnSpPr/>
      </xdr:nvCxnSpPr>
      <xdr:spPr>
        <a:xfrm>
          <a:off x="16179800" y="109290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6"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127705</xdr:rowOff>
    </xdr:from>
    <xdr:to>
      <xdr:col>23</xdr:col>
      <xdr:colOff>406400</xdr:colOff>
      <xdr:row>63</xdr:row>
      <xdr:rowOff>133068</xdr:rowOff>
    </xdr:to>
    <xdr:cxnSp macro="">
      <xdr:nvCxnSpPr>
        <xdr:cNvPr id="318" name="直線コネクタ 317"/>
        <xdr:cNvCxnSpPr/>
      </xdr:nvCxnSpPr>
      <xdr:spPr>
        <a:xfrm flipV="1">
          <a:off x="15290800" y="10929055"/>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133068</xdr:rowOff>
    </xdr:from>
    <xdr:to>
      <xdr:col>22</xdr:col>
      <xdr:colOff>203200</xdr:colOff>
      <xdr:row>63</xdr:row>
      <xdr:rowOff>143792</xdr:rowOff>
    </xdr:to>
    <xdr:cxnSp macro="">
      <xdr:nvCxnSpPr>
        <xdr:cNvPr id="321" name="直線コネクタ 320"/>
        <xdr:cNvCxnSpPr/>
      </xdr:nvCxnSpPr>
      <xdr:spPr>
        <a:xfrm flipV="1">
          <a:off x="14401800" y="10934418"/>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23" name="テキスト ボックス 322"/>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143792</xdr:rowOff>
    </xdr:from>
    <xdr:to>
      <xdr:col>21</xdr:col>
      <xdr:colOff>0</xdr:colOff>
      <xdr:row>63</xdr:row>
      <xdr:rowOff>145133</xdr:rowOff>
    </xdr:to>
    <xdr:cxnSp macro="">
      <xdr:nvCxnSpPr>
        <xdr:cNvPr id="324" name="直線コネクタ 323"/>
        <xdr:cNvCxnSpPr/>
      </xdr:nvCxnSpPr>
      <xdr:spPr>
        <a:xfrm flipV="1">
          <a:off x="13512800" y="1094514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43903</xdr:rowOff>
    </xdr:from>
    <xdr:ext cx="762000" cy="259045"/>
    <xdr:sp macro="" textlink="">
      <xdr:nvSpPr>
        <xdr:cNvPr id="326" name="テキスト ボックス 325"/>
        <xdr:cNvSpPr txBox="1"/>
      </xdr:nvSpPr>
      <xdr:spPr>
        <a:xfrm>
          <a:off x="14020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7" name="フローチャート : 判断 326"/>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5026</xdr:rowOff>
    </xdr:from>
    <xdr:ext cx="762000" cy="259045"/>
    <xdr:sp macro="" textlink="">
      <xdr:nvSpPr>
        <xdr:cNvPr id="328" name="テキスト ボックス 327"/>
        <xdr:cNvSpPr txBox="1"/>
      </xdr:nvSpPr>
      <xdr:spPr>
        <a:xfrm>
          <a:off x="13131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117122</xdr:rowOff>
    </xdr:from>
    <xdr:to>
      <xdr:col>24</xdr:col>
      <xdr:colOff>609600</xdr:colOff>
      <xdr:row>64</xdr:row>
      <xdr:rowOff>47272</xdr:rowOff>
    </xdr:to>
    <xdr:sp macro="" textlink="">
      <xdr:nvSpPr>
        <xdr:cNvPr id="334" name="円/楕円 333"/>
        <xdr:cNvSpPr/>
      </xdr:nvSpPr>
      <xdr:spPr>
        <a:xfrm>
          <a:off x="16967200" y="109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89199</xdr:rowOff>
    </xdr:from>
    <xdr:ext cx="762000" cy="259045"/>
    <xdr:sp macro="" textlink="">
      <xdr:nvSpPr>
        <xdr:cNvPr id="335" name="定員管理の状況該当値テキスト"/>
        <xdr:cNvSpPr txBox="1"/>
      </xdr:nvSpPr>
      <xdr:spPr>
        <a:xfrm>
          <a:off x="17106900" y="1089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76905</xdr:rowOff>
    </xdr:from>
    <xdr:to>
      <xdr:col>23</xdr:col>
      <xdr:colOff>457200</xdr:colOff>
      <xdr:row>64</xdr:row>
      <xdr:rowOff>7055</xdr:rowOff>
    </xdr:to>
    <xdr:sp macro="" textlink="">
      <xdr:nvSpPr>
        <xdr:cNvPr id="336" name="円/楕円 335"/>
        <xdr:cNvSpPr/>
      </xdr:nvSpPr>
      <xdr:spPr>
        <a:xfrm>
          <a:off x="161290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163282</xdr:rowOff>
    </xdr:from>
    <xdr:ext cx="736600" cy="259045"/>
    <xdr:sp macro="" textlink="">
      <xdr:nvSpPr>
        <xdr:cNvPr id="337" name="テキスト ボックス 336"/>
        <xdr:cNvSpPr txBox="1"/>
      </xdr:nvSpPr>
      <xdr:spPr>
        <a:xfrm>
          <a:off x="15798800" y="1096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82268</xdr:rowOff>
    </xdr:from>
    <xdr:to>
      <xdr:col>22</xdr:col>
      <xdr:colOff>254000</xdr:colOff>
      <xdr:row>64</xdr:row>
      <xdr:rowOff>12418</xdr:rowOff>
    </xdr:to>
    <xdr:sp macro="" textlink="">
      <xdr:nvSpPr>
        <xdr:cNvPr id="338" name="円/楕円 337"/>
        <xdr:cNvSpPr/>
      </xdr:nvSpPr>
      <xdr:spPr>
        <a:xfrm>
          <a:off x="15240000" y="1088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168645</xdr:rowOff>
    </xdr:from>
    <xdr:ext cx="762000" cy="259045"/>
    <xdr:sp macro="" textlink="">
      <xdr:nvSpPr>
        <xdr:cNvPr id="339" name="テキスト ボックス 338"/>
        <xdr:cNvSpPr txBox="1"/>
      </xdr:nvSpPr>
      <xdr:spPr>
        <a:xfrm>
          <a:off x="14909800" y="1096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92992</xdr:rowOff>
    </xdr:from>
    <xdr:to>
      <xdr:col>21</xdr:col>
      <xdr:colOff>50800</xdr:colOff>
      <xdr:row>64</xdr:row>
      <xdr:rowOff>23142</xdr:rowOff>
    </xdr:to>
    <xdr:sp macro="" textlink="">
      <xdr:nvSpPr>
        <xdr:cNvPr id="340" name="円/楕円 339"/>
        <xdr:cNvSpPr/>
      </xdr:nvSpPr>
      <xdr:spPr>
        <a:xfrm>
          <a:off x="14351000" y="108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7919</xdr:rowOff>
    </xdr:from>
    <xdr:ext cx="762000" cy="259045"/>
    <xdr:sp macro="" textlink="">
      <xdr:nvSpPr>
        <xdr:cNvPr id="341" name="テキスト ボックス 340"/>
        <xdr:cNvSpPr txBox="1"/>
      </xdr:nvSpPr>
      <xdr:spPr>
        <a:xfrm>
          <a:off x="14020800" y="1098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94333</xdr:rowOff>
    </xdr:from>
    <xdr:to>
      <xdr:col>19</xdr:col>
      <xdr:colOff>533400</xdr:colOff>
      <xdr:row>64</xdr:row>
      <xdr:rowOff>24483</xdr:rowOff>
    </xdr:to>
    <xdr:sp macro="" textlink="">
      <xdr:nvSpPr>
        <xdr:cNvPr id="342" name="円/楕円 341"/>
        <xdr:cNvSpPr/>
      </xdr:nvSpPr>
      <xdr:spPr>
        <a:xfrm>
          <a:off x="13462000" y="108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9260</xdr:rowOff>
    </xdr:from>
    <xdr:ext cx="762000" cy="259045"/>
    <xdr:sp macro="" textlink="">
      <xdr:nvSpPr>
        <xdr:cNvPr id="343" name="テキスト ボックス 342"/>
        <xdr:cNvSpPr txBox="1"/>
      </xdr:nvSpPr>
      <xdr:spPr>
        <a:xfrm>
          <a:off x="13131800" y="1098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実質公債比率については、平成</a:t>
          </a:r>
          <a:r>
            <a:rPr kumimoji="1" lang="en-US" altLang="ja-JP" sz="1300">
              <a:latin typeface="ＭＳ Ｐゴシック"/>
            </a:rPr>
            <a:t>18</a:t>
          </a:r>
          <a:r>
            <a:rPr kumimoji="1" lang="ja-JP" altLang="en-US" sz="1300">
              <a:latin typeface="ＭＳ Ｐゴシック"/>
            </a:rPr>
            <a:t>年度以降減少しており、類似団体内平均値より下回って改善されているところであるが、全国平均、鹿児島県平均を上回っている。</a:t>
          </a:r>
          <a:endParaRPr kumimoji="1" lang="en-US" altLang="ja-JP" sz="1300">
            <a:latin typeface="ＭＳ Ｐゴシック"/>
          </a:endParaRPr>
        </a:p>
        <a:p>
          <a:r>
            <a:rPr kumimoji="1" lang="ja-JP" altLang="en-US" sz="1300">
              <a:latin typeface="ＭＳ Ｐゴシック"/>
            </a:rPr>
            <a:t>今後も、大規模事業の計画を整理するなど、公債費を抑制しつつ、発行する場合は、交付税措置率の高い、財政運営上有利な地方債の活用に努める。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86783</xdr:rowOff>
    </xdr:from>
    <xdr:to>
      <xdr:col>24</xdr:col>
      <xdr:colOff>558800</xdr:colOff>
      <xdr:row>41</xdr:row>
      <xdr:rowOff>68156</xdr:rowOff>
    </xdr:to>
    <xdr:cxnSp macro="">
      <xdr:nvCxnSpPr>
        <xdr:cNvPr id="377" name="直線コネクタ 376"/>
        <xdr:cNvCxnSpPr/>
      </xdr:nvCxnSpPr>
      <xdr:spPr>
        <a:xfrm flipV="1">
          <a:off x="16179800" y="6944783"/>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68156</xdr:rowOff>
    </xdr:from>
    <xdr:to>
      <xdr:col>23</xdr:col>
      <xdr:colOff>406400</xdr:colOff>
      <xdr:row>41</xdr:row>
      <xdr:rowOff>156633</xdr:rowOff>
    </xdr:to>
    <xdr:cxnSp macro="">
      <xdr:nvCxnSpPr>
        <xdr:cNvPr id="380" name="直線コネクタ 379"/>
        <xdr:cNvCxnSpPr/>
      </xdr:nvCxnSpPr>
      <xdr:spPr>
        <a:xfrm flipV="1">
          <a:off x="15290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2" name="テキスト ボックス 381"/>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42</xdr:row>
      <xdr:rowOff>41487</xdr:rowOff>
    </xdr:to>
    <xdr:cxnSp macro="">
      <xdr:nvCxnSpPr>
        <xdr:cNvPr id="383" name="直線コネクタ 382"/>
        <xdr:cNvCxnSpPr/>
      </xdr:nvCxnSpPr>
      <xdr:spPr>
        <a:xfrm flipV="1">
          <a:off x="14401800" y="718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5" name="テキスト ボックス 38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41487</xdr:rowOff>
    </xdr:from>
    <xdr:to>
      <xdr:col>21</xdr:col>
      <xdr:colOff>0</xdr:colOff>
      <xdr:row>42</xdr:row>
      <xdr:rowOff>73660</xdr:rowOff>
    </xdr:to>
    <xdr:cxnSp macro="">
      <xdr:nvCxnSpPr>
        <xdr:cNvPr id="386" name="直線コネクタ 385"/>
        <xdr:cNvCxnSpPr/>
      </xdr:nvCxnSpPr>
      <xdr:spPr>
        <a:xfrm flipV="1">
          <a:off x="13512800" y="72423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88" name="テキスト ボックス 387"/>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0" name="テキスト ボックス 38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96" name="円/楕円 395"/>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52510</xdr:rowOff>
    </xdr:from>
    <xdr:ext cx="762000" cy="259045"/>
    <xdr:sp macro="" textlink="">
      <xdr:nvSpPr>
        <xdr:cNvPr id="397"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17356</xdr:rowOff>
    </xdr:from>
    <xdr:to>
      <xdr:col>23</xdr:col>
      <xdr:colOff>457200</xdr:colOff>
      <xdr:row>41</xdr:row>
      <xdr:rowOff>118956</xdr:rowOff>
    </xdr:to>
    <xdr:sp macro="" textlink="">
      <xdr:nvSpPr>
        <xdr:cNvPr id="398" name="円/楕円 397"/>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9" name="テキスト ボックス 398"/>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0" name="円/楕円 399"/>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20760</xdr:rowOff>
    </xdr:from>
    <xdr:ext cx="762000" cy="259045"/>
    <xdr:sp macro="" textlink="">
      <xdr:nvSpPr>
        <xdr:cNvPr id="401" name="テキスト ボックス 400"/>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162137</xdr:rowOff>
    </xdr:from>
    <xdr:to>
      <xdr:col>21</xdr:col>
      <xdr:colOff>50800</xdr:colOff>
      <xdr:row>42</xdr:row>
      <xdr:rowOff>92287</xdr:rowOff>
    </xdr:to>
    <xdr:sp macro="" textlink="">
      <xdr:nvSpPr>
        <xdr:cNvPr id="402" name="円/楕円 401"/>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77064</xdr:rowOff>
    </xdr:from>
    <xdr:ext cx="762000" cy="259045"/>
    <xdr:sp macro="" textlink="">
      <xdr:nvSpPr>
        <xdr:cNvPr id="403" name="テキスト ボックス 402"/>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4" name="円/楕円 403"/>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05" name="テキスト ボックス 404"/>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昨年同様、将来負担比率はマイナスとなり、実質０となっている。</a:t>
          </a:r>
          <a:endParaRPr kumimoji="1" lang="en-US" altLang="ja-JP" sz="1300">
            <a:latin typeface="ＭＳ Ｐゴシック"/>
          </a:endParaRPr>
        </a:p>
        <a:p>
          <a:r>
            <a:rPr kumimoji="1" lang="ja-JP" altLang="en-US" sz="1300">
              <a:latin typeface="ＭＳ Ｐゴシック"/>
            </a:rPr>
            <a:t>要因としては、地方債残高が減少したことと、財政調整基金及び減債基金の積立による充当可能基金の増加があげられる。</a:t>
          </a:r>
          <a:endParaRPr kumimoji="1" lang="en-US" altLang="ja-JP" sz="1300">
            <a:latin typeface="ＭＳ Ｐゴシック"/>
          </a:endParaRPr>
        </a:p>
        <a:p>
          <a:r>
            <a:rPr kumimoji="1" lang="ja-JP" altLang="en-US" sz="1300">
              <a:latin typeface="ＭＳ Ｐゴシック"/>
            </a:rPr>
            <a:t>今後も義務的経費の削減を中心とする行財政改革を進め、財政の健全化に努める。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93751</xdr:rowOff>
    </xdr:from>
    <xdr:to>
      <xdr:col>22</xdr:col>
      <xdr:colOff>203200</xdr:colOff>
      <xdr:row>15</xdr:row>
      <xdr:rowOff>6274</xdr:rowOff>
    </xdr:to>
    <xdr:cxnSp macro="">
      <xdr:nvCxnSpPr>
        <xdr:cNvPr id="437" name="直線コネクタ 436"/>
        <xdr:cNvCxnSpPr/>
      </xdr:nvCxnSpPr>
      <xdr:spPr>
        <a:xfrm flipV="1">
          <a:off x="14401800" y="2494051"/>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8"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6274</xdr:rowOff>
    </xdr:from>
    <xdr:to>
      <xdr:col>21</xdr:col>
      <xdr:colOff>0</xdr:colOff>
      <xdr:row>15</xdr:row>
      <xdr:rowOff>98450</xdr:rowOff>
    </xdr:to>
    <xdr:cxnSp macro="">
      <xdr:nvCxnSpPr>
        <xdr:cNvPr id="440" name="直線コネクタ 439"/>
        <xdr:cNvCxnSpPr/>
      </xdr:nvCxnSpPr>
      <xdr:spPr>
        <a:xfrm flipV="1">
          <a:off x="13512800" y="2578024"/>
          <a:ext cx="889000" cy="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2" name="テキスト ボックス 441"/>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124384</xdr:rowOff>
    </xdr:from>
    <xdr:to>
      <xdr:col>22</xdr:col>
      <xdr:colOff>254000</xdr:colOff>
      <xdr:row>16</xdr:row>
      <xdr:rowOff>54534</xdr:rowOff>
    </xdr:to>
    <xdr:sp macro="" textlink="">
      <xdr:nvSpPr>
        <xdr:cNvPr id="443" name="フローチャート : 判断 442"/>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39311</xdr:rowOff>
    </xdr:from>
    <xdr:ext cx="762000" cy="259045"/>
    <xdr:sp macro="" textlink="">
      <xdr:nvSpPr>
        <xdr:cNvPr id="444" name="テキスト ボックス 443"/>
        <xdr:cNvSpPr txBox="1"/>
      </xdr:nvSpPr>
      <xdr:spPr>
        <a:xfrm>
          <a:off x="14909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138862</xdr:rowOff>
    </xdr:from>
    <xdr:to>
      <xdr:col>21</xdr:col>
      <xdr:colOff>50800</xdr:colOff>
      <xdr:row>16</xdr:row>
      <xdr:rowOff>69012</xdr:rowOff>
    </xdr:to>
    <xdr:sp macro="" textlink="">
      <xdr:nvSpPr>
        <xdr:cNvPr id="445" name="フローチャート : 判断 444"/>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6" name="テキスト ボックス 445"/>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7" name="フローチャート : 判断 446"/>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81297</xdr:rowOff>
    </xdr:from>
    <xdr:ext cx="762000" cy="259045"/>
    <xdr:sp macro="" textlink="">
      <xdr:nvSpPr>
        <xdr:cNvPr id="448" name="テキスト ボックス 447"/>
        <xdr:cNvSpPr txBox="1"/>
      </xdr:nvSpPr>
      <xdr:spPr>
        <a:xfrm>
          <a:off x="1313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42951</xdr:rowOff>
    </xdr:from>
    <xdr:to>
      <xdr:col>22</xdr:col>
      <xdr:colOff>254000</xdr:colOff>
      <xdr:row>14</xdr:row>
      <xdr:rowOff>144551</xdr:rowOff>
    </xdr:to>
    <xdr:sp macro="" textlink="">
      <xdr:nvSpPr>
        <xdr:cNvPr id="454" name="円/楕円 453"/>
        <xdr:cNvSpPr/>
      </xdr:nvSpPr>
      <xdr:spPr>
        <a:xfrm>
          <a:off x="15240000" y="24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154728</xdr:rowOff>
    </xdr:from>
    <xdr:ext cx="762000" cy="259045"/>
    <xdr:sp macro="" textlink="">
      <xdr:nvSpPr>
        <xdr:cNvPr id="455" name="テキスト ボックス 454"/>
        <xdr:cNvSpPr txBox="1"/>
      </xdr:nvSpPr>
      <xdr:spPr>
        <a:xfrm>
          <a:off x="14909800" y="221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126924</xdr:rowOff>
    </xdr:from>
    <xdr:to>
      <xdr:col>21</xdr:col>
      <xdr:colOff>50800</xdr:colOff>
      <xdr:row>15</xdr:row>
      <xdr:rowOff>57074</xdr:rowOff>
    </xdr:to>
    <xdr:sp macro="" textlink="">
      <xdr:nvSpPr>
        <xdr:cNvPr id="456" name="円/楕円 455"/>
        <xdr:cNvSpPr/>
      </xdr:nvSpPr>
      <xdr:spPr>
        <a:xfrm>
          <a:off x="14351000" y="25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67251</xdr:rowOff>
    </xdr:from>
    <xdr:ext cx="762000" cy="259045"/>
    <xdr:sp macro="" textlink="">
      <xdr:nvSpPr>
        <xdr:cNvPr id="457" name="テキスト ボックス 456"/>
        <xdr:cNvSpPr txBox="1"/>
      </xdr:nvSpPr>
      <xdr:spPr>
        <a:xfrm>
          <a:off x="14020800" y="229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47650</xdr:rowOff>
    </xdr:from>
    <xdr:to>
      <xdr:col>19</xdr:col>
      <xdr:colOff>533400</xdr:colOff>
      <xdr:row>15</xdr:row>
      <xdr:rowOff>149250</xdr:rowOff>
    </xdr:to>
    <xdr:sp macro="" textlink="">
      <xdr:nvSpPr>
        <xdr:cNvPr id="458" name="円/楕円 457"/>
        <xdr:cNvSpPr/>
      </xdr:nvSpPr>
      <xdr:spPr>
        <a:xfrm>
          <a:off x="13462000" y="26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159427</xdr:rowOff>
    </xdr:from>
    <xdr:ext cx="762000" cy="259045"/>
    <xdr:sp macro="" textlink="">
      <xdr:nvSpPr>
        <xdr:cNvPr id="459" name="テキスト ボックス 458"/>
        <xdr:cNvSpPr txBox="1"/>
      </xdr:nvSpPr>
      <xdr:spPr>
        <a:xfrm>
          <a:off x="13131800" y="23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鹿児島県肝付町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16,499
16,428
308.10
10,165,321
9,678,355
482,303
6,330,844
10,043,036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a:t>
          </a:r>
          <a:r>
            <a:rPr kumimoji="1" lang="en-US" altLang="ja-JP" sz="1300">
              <a:latin typeface="ＭＳ Ｐゴシック"/>
            </a:rPr>
            <a:t>0.1</a:t>
          </a:r>
          <a:r>
            <a:rPr kumimoji="1" lang="ja-JP" altLang="en-US" sz="1300">
              <a:latin typeface="ＭＳ Ｐゴシック"/>
            </a:rPr>
            <a:t>ポイント減少したものの、類似団体内平均値、全国平均と比較すると高い。これまで、定員適正化計画等により職員数を抑制し、人件費に係る当該比率も改善されつつあるが、今後も計画的な職員数の管理に努め人件費の抑制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28702</xdr:rowOff>
    </xdr:from>
    <xdr:to>
      <xdr:col>7</xdr:col>
      <xdr:colOff>15875</xdr:colOff>
      <xdr:row>37</xdr:row>
      <xdr:rowOff>33274</xdr:rowOff>
    </xdr:to>
    <xdr:cxnSp macro="">
      <xdr:nvCxnSpPr>
        <xdr:cNvPr id="62" name="直線コネクタ 61"/>
        <xdr:cNvCxnSpPr/>
      </xdr:nvCxnSpPr>
      <xdr:spPr>
        <a:xfrm flipV="1">
          <a:off x="3987800" y="6372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33274</xdr:rowOff>
    </xdr:from>
    <xdr:to>
      <xdr:col>5</xdr:col>
      <xdr:colOff>549275</xdr:colOff>
      <xdr:row>37</xdr:row>
      <xdr:rowOff>51562</xdr:rowOff>
    </xdr:to>
    <xdr:cxnSp macro="">
      <xdr:nvCxnSpPr>
        <xdr:cNvPr id="65" name="直線コネクタ 64"/>
        <xdr:cNvCxnSpPr/>
      </xdr:nvCxnSpPr>
      <xdr:spPr>
        <a:xfrm flipV="1">
          <a:off x="3098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51562</xdr:rowOff>
    </xdr:to>
    <xdr:cxnSp macro="">
      <xdr:nvCxnSpPr>
        <xdr:cNvPr id="68" name="直線コネクタ 67"/>
        <xdr:cNvCxnSpPr/>
      </xdr:nvCxnSpPr>
      <xdr:spPr>
        <a:xfrm>
          <a:off x="2209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154432</xdr:rowOff>
    </xdr:from>
    <xdr:to>
      <xdr:col>3</xdr:col>
      <xdr:colOff>142875</xdr:colOff>
      <xdr:row>37</xdr:row>
      <xdr:rowOff>24130</xdr:rowOff>
    </xdr:to>
    <xdr:cxnSp macro="">
      <xdr:nvCxnSpPr>
        <xdr:cNvPr id="71" name="直線コネクタ 70"/>
        <xdr:cNvCxnSpPr/>
      </xdr:nvCxnSpPr>
      <xdr:spPr>
        <a:xfrm>
          <a:off x="1320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5" name="テキスト ボックス 74"/>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81" name="円/楕円 80"/>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121429</xdr:rowOff>
    </xdr:from>
    <xdr:ext cx="762000" cy="259045"/>
    <xdr:sp macro="" textlink="">
      <xdr:nvSpPr>
        <xdr:cNvPr id="82"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3" name="円/楕円 82"/>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84" name="テキスト ボックス 83"/>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762</xdr:rowOff>
    </xdr:from>
    <xdr:to>
      <xdr:col>4</xdr:col>
      <xdr:colOff>396875</xdr:colOff>
      <xdr:row>37</xdr:row>
      <xdr:rowOff>102362</xdr:rowOff>
    </xdr:to>
    <xdr:sp macro="" textlink="">
      <xdr:nvSpPr>
        <xdr:cNvPr id="85" name="円/楕円 84"/>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86" name="テキスト ボックス 85"/>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87" name="円/楕円 86"/>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88" name="テキスト ボックス 87"/>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89" name="円/楕円 88"/>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90" name="テキスト ボックス 89"/>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鹿児島県平均よりも高いポイントとなっているが、類似団体内平均値、全国平均よりも低いポイントとなっている。しかし、前年度比からすると</a:t>
          </a:r>
          <a:r>
            <a:rPr kumimoji="1" lang="en-US" altLang="ja-JP" sz="1300">
              <a:latin typeface="ＭＳ Ｐゴシック"/>
            </a:rPr>
            <a:t>1.4</a:t>
          </a:r>
          <a:r>
            <a:rPr kumimoji="1" lang="ja-JP" altLang="en-US" sz="1300">
              <a:latin typeface="ＭＳ Ｐゴシック"/>
            </a:rPr>
            <a:t>ポイント増加している。増加した主な要因としまして、新規事業（地域人づくり事業委託料）や隔年開催の消防操法大会が開催されたことによる費用の増があげられる。今後も、各種委託業務の内容見直しやその他物件費の抑制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40459</xdr:rowOff>
    </xdr:from>
    <xdr:to>
      <xdr:col>24</xdr:col>
      <xdr:colOff>31750</xdr:colOff>
      <xdr:row>15</xdr:row>
      <xdr:rowOff>131899</xdr:rowOff>
    </xdr:to>
    <xdr:cxnSp macro="">
      <xdr:nvCxnSpPr>
        <xdr:cNvPr id="125" name="直線コネクタ 124"/>
        <xdr:cNvCxnSpPr/>
      </xdr:nvCxnSpPr>
      <xdr:spPr>
        <a:xfrm>
          <a:off x="15671800" y="2612209"/>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7801</xdr:rowOff>
    </xdr:from>
    <xdr:to>
      <xdr:col>22</xdr:col>
      <xdr:colOff>565150</xdr:colOff>
      <xdr:row>15</xdr:row>
      <xdr:rowOff>40459</xdr:rowOff>
    </xdr:to>
    <xdr:cxnSp macro="">
      <xdr:nvCxnSpPr>
        <xdr:cNvPr id="128" name="直線コネクタ 127"/>
        <xdr:cNvCxnSpPr/>
      </xdr:nvCxnSpPr>
      <xdr:spPr>
        <a:xfrm>
          <a:off x="14782800" y="25795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146594</xdr:rowOff>
    </xdr:from>
    <xdr:to>
      <xdr:col>21</xdr:col>
      <xdr:colOff>361950</xdr:colOff>
      <xdr:row>15</xdr:row>
      <xdr:rowOff>7801</xdr:rowOff>
    </xdr:to>
    <xdr:cxnSp macro="">
      <xdr:nvCxnSpPr>
        <xdr:cNvPr id="131" name="直線コネクタ 130"/>
        <xdr:cNvCxnSpPr/>
      </xdr:nvCxnSpPr>
      <xdr:spPr>
        <a:xfrm>
          <a:off x="13893800" y="2546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68217</xdr:rowOff>
    </xdr:from>
    <xdr:to>
      <xdr:col>20</xdr:col>
      <xdr:colOff>158750</xdr:colOff>
      <xdr:row>14</xdr:row>
      <xdr:rowOff>146594</xdr:rowOff>
    </xdr:to>
    <xdr:cxnSp macro="">
      <xdr:nvCxnSpPr>
        <xdr:cNvPr id="134" name="直線コネクタ 133"/>
        <xdr:cNvCxnSpPr/>
      </xdr:nvCxnSpPr>
      <xdr:spPr>
        <a:xfrm>
          <a:off x="13004800" y="24685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76036</xdr:rowOff>
    </xdr:from>
    <xdr:ext cx="762000" cy="259045"/>
    <xdr:sp macro="" textlink="">
      <xdr:nvSpPr>
        <xdr:cNvPr id="138" name="テキスト ボックス 137"/>
        <xdr:cNvSpPr txBox="1"/>
      </xdr:nvSpPr>
      <xdr:spPr>
        <a:xfrm>
          <a:off x="12623800" y="264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81099</xdr:rowOff>
    </xdr:from>
    <xdr:to>
      <xdr:col>24</xdr:col>
      <xdr:colOff>82550</xdr:colOff>
      <xdr:row>16</xdr:row>
      <xdr:rowOff>11249</xdr:rowOff>
    </xdr:to>
    <xdr:sp macro="" textlink="">
      <xdr:nvSpPr>
        <xdr:cNvPr id="144" name="円/楕円 143"/>
        <xdr:cNvSpPr/>
      </xdr:nvSpPr>
      <xdr:spPr>
        <a:xfrm>
          <a:off x="164592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97626</xdr:rowOff>
    </xdr:from>
    <xdr:ext cx="762000" cy="259045"/>
    <xdr:sp macro="" textlink="">
      <xdr:nvSpPr>
        <xdr:cNvPr id="145" name="物件費該当値テキスト"/>
        <xdr:cNvSpPr txBox="1"/>
      </xdr:nvSpPr>
      <xdr:spPr>
        <a:xfrm>
          <a:off x="16598900" y="249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161109</xdr:rowOff>
    </xdr:from>
    <xdr:to>
      <xdr:col>22</xdr:col>
      <xdr:colOff>615950</xdr:colOff>
      <xdr:row>15</xdr:row>
      <xdr:rowOff>91259</xdr:rowOff>
    </xdr:to>
    <xdr:sp macro="" textlink="">
      <xdr:nvSpPr>
        <xdr:cNvPr id="146" name="円/楕円 145"/>
        <xdr:cNvSpPr/>
      </xdr:nvSpPr>
      <xdr:spPr>
        <a:xfrm>
          <a:off x="156210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101436</xdr:rowOff>
    </xdr:from>
    <xdr:ext cx="736600" cy="259045"/>
    <xdr:sp macro="" textlink="">
      <xdr:nvSpPr>
        <xdr:cNvPr id="147" name="テキスト ボックス 146"/>
        <xdr:cNvSpPr txBox="1"/>
      </xdr:nvSpPr>
      <xdr:spPr>
        <a:xfrm>
          <a:off x="15290800" y="233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128451</xdr:rowOff>
    </xdr:from>
    <xdr:to>
      <xdr:col>21</xdr:col>
      <xdr:colOff>412750</xdr:colOff>
      <xdr:row>15</xdr:row>
      <xdr:rowOff>58601</xdr:rowOff>
    </xdr:to>
    <xdr:sp macro="" textlink="">
      <xdr:nvSpPr>
        <xdr:cNvPr id="148" name="円/楕円 147"/>
        <xdr:cNvSpPr/>
      </xdr:nvSpPr>
      <xdr:spPr>
        <a:xfrm>
          <a:off x="147320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68778</xdr:rowOff>
    </xdr:from>
    <xdr:ext cx="762000" cy="259045"/>
    <xdr:sp macro="" textlink="">
      <xdr:nvSpPr>
        <xdr:cNvPr id="149" name="テキスト ボックス 148"/>
        <xdr:cNvSpPr txBox="1"/>
      </xdr:nvSpPr>
      <xdr:spPr>
        <a:xfrm>
          <a:off x="14401800" y="22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95794</xdr:rowOff>
    </xdr:from>
    <xdr:to>
      <xdr:col>20</xdr:col>
      <xdr:colOff>209550</xdr:colOff>
      <xdr:row>15</xdr:row>
      <xdr:rowOff>25944</xdr:rowOff>
    </xdr:to>
    <xdr:sp macro="" textlink="">
      <xdr:nvSpPr>
        <xdr:cNvPr id="150" name="円/楕円 149"/>
        <xdr:cNvSpPr/>
      </xdr:nvSpPr>
      <xdr:spPr>
        <a:xfrm>
          <a:off x="13843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36121</xdr:rowOff>
    </xdr:from>
    <xdr:ext cx="762000" cy="259045"/>
    <xdr:sp macro="" textlink="">
      <xdr:nvSpPr>
        <xdr:cNvPr id="151" name="テキスト ボックス 150"/>
        <xdr:cNvSpPr txBox="1"/>
      </xdr:nvSpPr>
      <xdr:spPr>
        <a:xfrm>
          <a:off x="13512800" y="22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17417</xdr:rowOff>
    </xdr:from>
    <xdr:to>
      <xdr:col>19</xdr:col>
      <xdr:colOff>6350</xdr:colOff>
      <xdr:row>14</xdr:row>
      <xdr:rowOff>119017</xdr:rowOff>
    </xdr:to>
    <xdr:sp macro="" textlink="">
      <xdr:nvSpPr>
        <xdr:cNvPr id="152" name="円/楕円 151"/>
        <xdr:cNvSpPr/>
      </xdr:nvSpPr>
      <xdr:spPr>
        <a:xfrm>
          <a:off x="12954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129194</xdr:rowOff>
    </xdr:from>
    <xdr:ext cx="762000" cy="259045"/>
    <xdr:sp macro="" textlink="">
      <xdr:nvSpPr>
        <xdr:cNvPr id="153" name="テキスト ボックス 152"/>
        <xdr:cNvSpPr txBox="1"/>
      </xdr:nvSpPr>
      <xdr:spPr>
        <a:xfrm>
          <a:off x="12623800" y="21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a:t>
          </a:r>
          <a:r>
            <a:rPr kumimoji="1" lang="en-US" altLang="ja-JP" sz="1300">
              <a:latin typeface="ＭＳ Ｐゴシック"/>
            </a:rPr>
            <a:t>0.3</a:t>
          </a:r>
          <a:r>
            <a:rPr kumimoji="1" lang="ja-JP" altLang="en-US" sz="1300">
              <a:latin typeface="ＭＳ Ｐゴシック"/>
            </a:rPr>
            <a:t>ポイント増加しているが、全国平均、鹿児島県平均の</a:t>
          </a:r>
          <a:r>
            <a:rPr kumimoji="1" lang="en-US" altLang="ja-JP" sz="1300">
              <a:latin typeface="ＭＳ Ｐゴシック"/>
            </a:rPr>
            <a:t>11.7</a:t>
          </a:r>
          <a:r>
            <a:rPr kumimoji="1" lang="ja-JP" altLang="en-US" sz="1300">
              <a:latin typeface="ＭＳ Ｐゴシック"/>
            </a:rPr>
            <a:t>ポイントを大きく下回っている。国の施策である臨時福祉給付金の支給があったことが増となった主な要因ではあるが、県内でも、高い高齢化率であることや、障害者福祉、児童措置費等も増加傾向にあるため、町単独事業にあっては、制度の適切な運用等十分考慮していくことで、財政の硬直化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94343</xdr:rowOff>
    </xdr:to>
    <xdr:cxnSp macro="">
      <xdr:nvCxnSpPr>
        <xdr:cNvPr id="188" name="直線コネクタ 187"/>
        <xdr:cNvCxnSpPr/>
      </xdr:nvCxnSpPr>
      <xdr:spPr>
        <a:xfrm>
          <a:off x="3987800" y="9646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45357</xdr:rowOff>
    </xdr:to>
    <xdr:cxnSp macro="">
      <xdr:nvCxnSpPr>
        <xdr:cNvPr id="191" name="直線コネクタ 190"/>
        <xdr:cNvCxnSpPr/>
      </xdr:nvCxnSpPr>
      <xdr:spPr>
        <a:xfrm>
          <a:off x="3098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45357</xdr:rowOff>
    </xdr:to>
    <xdr:cxnSp macro="">
      <xdr:nvCxnSpPr>
        <xdr:cNvPr id="194" name="直線コネクタ 193"/>
        <xdr:cNvCxnSpPr/>
      </xdr:nvCxnSpPr>
      <xdr:spPr>
        <a:xfrm>
          <a:off x="2209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12700</xdr:rowOff>
    </xdr:to>
    <xdr:cxnSp macro="">
      <xdr:nvCxnSpPr>
        <xdr:cNvPr id="197" name="直線コネクタ 196"/>
        <xdr:cNvCxnSpPr/>
      </xdr:nvCxnSpPr>
      <xdr:spPr>
        <a:xfrm>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7" name="円/楕円 206"/>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08"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9" name="円/楕円 208"/>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0" name="テキスト ボックス 209"/>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1" name="円/楕円 210"/>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2" name="テキスト ボックス 211"/>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3" name="円/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5" name="円/楕円 214"/>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6" name="テキスト ボックス 215"/>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類似団体内平均値、全国平均、鹿児島県平均よりも低いが、前年度数値より</a:t>
          </a:r>
          <a:r>
            <a:rPr kumimoji="1" lang="en-US" altLang="ja-JP" sz="1300">
              <a:latin typeface="ＭＳ Ｐゴシック"/>
            </a:rPr>
            <a:t>0.4</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主なものとしては、特別会計（国保・介護等）への繰出金の増加が要因と考える。高齢化や医療の高度化により、繰出金が今後も増加傾向にあるため、適切な保険料の設定や予防保健事業の取組みなどにより、財政基盤の強化を図り、繰出金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56</xdr:row>
      <xdr:rowOff>136144</xdr:rowOff>
    </xdr:to>
    <xdr:cxnSp macro="">
      <xdr:nvCxnSpPr>
        <xdr:cNvPr id="246" name="直線コネクタ 245"/>
        <xdr:cNvCxnSpPr/>
      </xdr:nvCxnSpPr>
      <xdr:spPr>
        <a:xfrm>
          <a:off x="15671800" y="9719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117856</xdr:rowOff>
    </xdr:from>
    <xdr:to>
      <xdr:col>22</xdr:col>
      <xdr:colOff>565150</xdr:colOff>
      <xdr:row>56</xdr:row>
      <xdr:rowOff>122428</xdr:rowOff>
    </xdr:to>
    <xdr:cxnSp macro="">
      <xdr:nvCxnSpPr>
        <xdr:cNvPr id="249" name="直線コネクタ 248"/>
        <xdr:cNvCxnSpPr/>
      </xdr:nvCxnSpPr>
      <xdr:spPr>
        <a:xfrm flipV="1">
          <a:off x="14782800" y="9719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113284</xdr:rowOff>
    </xdr:from>
    <xdr:to>
      <xdr:col>21</xdr:col>
      <xdr:colOff>361950</xdr:colOff>
      <xdr:row>56</xdr:row>
      <xdr:rowOff>122428</xdr:rowOff>
    </xdr:to>
    <xdr:cxnSp macro="">
      <xdr:nvCxnSpPr>
        <xdr:cNvPr id="252" name="直線コネクタ 251"/>
        <xdr:cNvCxnSpPr/>
      </xdr:nvCxnSpPr>
      <xdr:spPr>
        <a:xfrm>
          <a:off x="13893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56</xdr:row>
      <xdr:rowOff>113284</xdr:rowOff>
    </xdr:to>
    <xdr:cxnSp macro="">
      <xdr:nvCxnSpPr>
        <xdr:cNvPr id="255" name="直線コネクタ 254"/>
        <xdr:cNvCxnSpPr/>
      </xdr:nvCxnSpPr>
      <xdr:spPr>
        <a:xfrm>
          <a:off x="13004800" y="9700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65" name="円/楕円 264"/>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101871</xdr:rowOff>
    </xdr:from>
    <xdr:ext cx="762000" cy="259045"/>
    <xdr:sp macro="" textlink="">
      <xdr:nvSpPr>
        <xdr:cNvPr id="266" name="その他該当値テキスト"/>
        <xdr:cNvSpPr txBox="1"/>
      </xdr:nvSpPr>
      <xdr:spPr>
        <a:xfrm>
          <a:off x="16598900" y="95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67056</xdr:rowOff>
    </xdr:from>
    <xdr:to>
      <xdr:col>22</xdr:col>
      <xdr:colOff>615950</xdr:colOff>
      <xdr:row>56</xdr:row>
      <xdr:rowOff>168656</xdr:rowOff>
    </xdr:to>
    <xdr:sp macro="" textlink="">
      <xdr:nvSpPr>
        <xdr:cNvPr id="267" name="円/楕円 266"/>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7383</xdr:rowOff>
    </xdr:from>
    <xdr:ext cx="736600" cy="259045"/>
    <xdr:sp macro="" textlink="">
      <xdr:nvSpPr>
        <xdr:cNvPr id="268" name="テキスト ボックス 267"/>
        <xdr:cNvSpPr txBox="1"/>
      </xdr:nvSpPr>
      <xdr:spPr>
        <a:xfrm>
          <a:off x="15290800" y="943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71628</xdr:rowOff>
    </xdr:from>
    <xdr:to>
      <xdr:col>21</xdr:col>
      <xdr:colOff>412750</xdr:colOff>
      <xdr:row>57</xdr:row>
      <xdr:rowOff>1778</xdr:rowOff>
    </xdr:to>
    <xdr:sp macro="" textlink="">
      <xdr:nvSpPr>
        <xdr:cNvPr id="269" name="円/楕円 268"/>
        <xdr:cNvSpPr/>
      </xdr:nvSpPr>
      <xdr:spPr>
        <a:xfrm>
          <a:off x="14732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11955</xdr:rowOff>
    </xdr:from>
    <xdr:ext cx="762000" cy="259045"/>
    <xdr:sp macro="" textlink="">
      <xdr:nvSpPr>
        <xdr:cNvPr id="270" name="テキスト ボックス 269"/>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62484</xdr:rowOff>
    </xdr:from>
    <xdr:to>
      <xdr:col>20</xdr:col>
      <xdr:colOff>209550</xdr:colOff>
      <xdr:row>56</xdr:row>
      <xdr:rowOff>164084</xdr:rowOff>
    </xdr:to>
    <xdr:sp macro="" textlink="">
      <xdr:nvSpPr>
        <xdr:cNvPr id="271" name="円/楕円 270"/>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2811</xdr:rowOff>
    </xdr:from>
    <xdr:ext cx="762000" cy="259045"/>
    <xdr:sp macro="" textlink="">
      <xdr:nvSpPr>
        <xdr:cNvPr id="272" name="テキスト ボックス 271"/>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73" name="円/楕円 272"/>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160545</xdr:rowOff>
    </xdr:from>
    <xdr:ext cx="762000" cy="259045"/>
    <xdr:sp macro="" textlink="">
      <xdr:nvSpPr>
        <xdr:cNvPr id="274" name="テキスト ボックス 273"/>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類似団体平均値よりも低いが、前年度数値より</a:t>
          </a:r>
          <a:r>
            <a:rPr kumimoji="1" lang="en-US" altLang="ja-JP" sz="1300">
              <a:latin typeface="ＭＳ Ｐゴシック"/>
            </a:rPr>
            <a:t>0.9</a:t>
          </a:r>
          <a:r>
            <a:rPr kumimoji="1" lang="ja-JP" altLang="en-US" sz="1300">
              <a:latin typeface="ＭＳ Ｐゴシック"/>
            </a:rPr>
            <a:t>ポイント上昇し、依然として全国平均、鹿児島県平均より高い。主な要因として、農業振興センター設立に伴う費用が増えたことがあげあられる。これからも、各種団体への補助金等については、事業の効率化とともに、その必要性を検討し、増額抑制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122428</xdr:rowOff>
    </xdr:to>
    <xdr:cxnSp macro="">
      <xdr:nvCxnSpPr>
        <xdr:cNvPr id="304" name="直線コネクタ 303"/>
        <xdr:cNvCxnSpPr/>
      </xdr:nvCxnSpPr>
      <xdr:spPr>
        <a:xfrm>
          <a:off x="15671800" y="6253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94996</xdr:rowOff>
    </xdr:to>
    <xdr:cxnSp macro="">
      <xdr:nvCxnSpPr>
        <xdr:cNvPr id="307" name="直線コネクタ 306"/>
        <xdr:cNvCxnSpPr/>
      </xdr:nvCxnSpPr>
      <xdr:spPr>
        <a:xfrm flipV="1">
          <a:off x="14782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99568</xdr:rowOff>
    </xdr:to>
    <xdr:cxnSp macro="">
      <xdr:nvCxnSpPr>
        <xdr:cNvPr id="310" name="直線コネクタ 309"/>
        <xdr:cNvCxnSpPr/>
      </xdr:nvCxnSpPr>
      <xdr:spPr>
        <a:xfrm flipV="1">
          <a:off x="13893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99568</xdr:rowOff>
    </xdr:to>
    <xdr:cxnSp macro="">
      <xdr:nvCxnSpPr>
        <xdr:cNvPr id="313" name="直線コネクタ 312"/>
        <xdr:cNvCxnSpPr/>
      </xdr:nvCxnSpPr>
      <xdr:spPr>
        <a:xfrm>
          <a:off x="13004800" y="61849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3" name="円/楕円 322"/>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88155</xdr:rowOff>
    </xdr:from>
    <xdr:ext cx="762000" cy="259045"/>
    <xdr:sp macro="" textlink="">
      <xdr:nvSpPr>
        <xdr:cNvPr id="324"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5" name="円/楕円 324"/>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6" name="テキスト ボックス 325"/>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7" name="円/楕円 326"/>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28" name="テキスト ボックス 327"/>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9" name="円/楕円 328"/>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30" name="テキスト ボックス 32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1" name="円/楕円 330"/>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2" name="テキスト ボックス 331"/>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a:t>
          </a:r>
          <a:r>
            <a:rPr kumimoji="1" lang="en-US" altLang="ja-JP" sz="1300">
              <a:latin typeface="ＭＳ Ｐゴシック"/>
            </a:rPr>
            <a:t>0.6</a:t>
          </a:r>
          <a:r>
            <a:rPr kumimoji="1" lang="ja-JP" altLang="en-US" sz="1300">
              <a:latin typeface="ＭＳ Ｐゴシック"/>
            </a:rPr>
            <a:t>ポイント減少し、類似団体内平均値、全国平均、鹿児島県平均のいずれも上回っているが、地方債残高は年々減少し、公債費比率は減少傾向にある。今後も費用対効果等を考慮した事業の見直しを行うことで公債費を抑制し、借り入れる場合も交付税措置率の高い、財政運営上有利な地方債の活用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10413</xdr:rowOff>
    </xdr:from>
    <xdr:to>
      <xdr:col>7</xdr:col>
      <xdr:colOff>15875</xdr:colOff>
      <xdr:row>79</xdr:row>
      <xdr:rowOff>37846</xdr:rowOff>
    </xdr:to>
    <xdr:cxnSp macro="">
      <xdr:nvCxnSpPr>
        <xdr:cNvPr id="362" name="直線コネクタ 361"/>
        <xdr:cNvCxnSpPr/>
      </xdr:nvCxnSpPr>
      <xdr:spPr>
        <a:xfrm flipV="1">
          <a:off x="3987800" y="135549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140733</xdr:rowOff>
    </xdr:from>
    <xdr:ext cx="762000" cy="259045"/>
    <xdr:sp macro="" textlink="">
      <xdr:nvSpPr>
        <xdr:cNvPr id="363" name="公債費平均値テキスト"/>
        <xdr:cNvSpPr txBox="1"/>
      </xdr:nvSpPr>
      <xdr:spPr>
        <a:xfrm>
          <a:off x="4914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37846</xdr:rowOff>
    </xdr:from>
    <xdr:to>
      <xdr:col>5</xdr:col>
      <xdr:colOff>549275</xdr:colOff>
      <xdr:row>79</xdr:row>
      <xdr:rowOff>83565</xdr:rowOff>
    </xdr:to>
    <xdr:cxnSp macro="">
      <xdr:nvCxnSpPr>
        <xdr:cNvPr id="365" name="直線コネクタ 364"/>
        <xdr:cNvCxnSpPr/>
      </xdr:nvCxnSpPr>
      <xdr:spPr>
        <a:xfrm flipV="1">
          <a:off x="3098800" y="135823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7" name="テキスト ボックス 366"/>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83565</xdr:rowOff>
    </xdr:from>
    <xdr:to>
      <xdr:col>4</xdr:col>
      <xdr:colOff>346075</xdr:colOff>
      <xdr:row>80</xdr:row>
      <xdr:rowOff>21844</xdr:rowOff>
    </xdr:to>
    <xdr:cxnSp macro="">
      <xdr:nvCxnSpPr>
        <xdr:cNvPr id="368" name="直線コネクタ 367"/>
        <xdr:cNvCxnSpPr/>
      </xdr:nvCxnSpPr>
      <xdr:spPr>
        <a:xfrm flipV="1">
          <a:off x="2209800" y="13628115"/>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70" name="テキスト ボックス 369"/>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156718</xdr:rowOff>
    </xdr:from>
    <xdr:to>
      <xdr:col>3</xdr:col>
      <xdr:colOff>142875</xdr:colOff>
      <xdr:row>80</xdr:row>
      <xdr:rowOff>21844</xdr:rowOff>
    </xdr:to>
    <xdr:cxnSp macro="">
      <xdr:nvCxnSpPr>
        <xdr:cNvPr id="371" name="直線コネクタ 370"/>
        <xdr:cNvCxnSpPr/>
      </xdr:nvCxnSpPr>
      <xdr:spPr>
        <a:xfrm>
          <a:off x="1320800" y="137012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3" name="テキスト ボックス 372"/>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75" name="テキスト ボックス 374"/>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131063</xdr:rowOff>
    </xdr:from>
    <xdr:to>
      <xdr:col>7</xdr:col>
      <xdr:colOff>66675</xdr:colOff>
      <xdr:row>79</xdr:row>
      <xdr:rowOff>61213</xdr:rowOff>
    </xdr:to>
    <xdr:sp macro="" textlink="">
      <xdr:nvSpPr>
        <xdr:cNvPr id="381" name="円/楕円 380"/>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103140</xdr:rowOff>
    </xdr:from>
    <xdr:ext cx="762000" cy="259045"/>
    <xdr:sp macro="" textlink="">
      <xdr:nvSpPr>
        <xdr:cNvPr id="382"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158496</xdr:rowOff>
    </xdr:from>
    <xdr:to>
      <xdr:col>5</xdr:col>
      <xdr:colOff>600075</xdr:colOff>
      <xdr:row>79</xdr:row>
      <xdr:rowOff>88646</xdr:rowOff>
    </xdr:to>
    <xdr:sp macro="" textlink="">
      <xdr:nvSpPr>
        <xdr:cNvPr id="383" name="円/楕円 382"/>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73423</xdr:rowOff>
    </xdr:from>
    <xdr:ext cx="736600" cy="259045"/>
    <xdr:sp macro="" textlink="">
      <xdr:nvSpPr>
        <xdr:cNvPr id="384" name="テキスト ボックス 383"/>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32765</xdr:rowOff>
    </xdr:from>
    <xdr:to>
      <xdr:col>4</xdr:col>
      <xdr:colOff>396875</xdr:colOff>
      <xdr:row>79</xdr:row>
      <xdr:rowOff>134365</xdr:rowOff>
    </xdr:to>
    <xdr:sp macro="" textlink="">
      <xdr:nvSpPr>
        <xdr:cNvPr id="385" name="円/楕円 384"/>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119142</xdr:rowOff>
    </xdr:from>
    <xdr:ext cx="762000" cy="259045"/>
    <xdr:sp macro="" textlink="">
      <xdr:nvSpPr>
        <xdr:cNvPr id="386" name="テキスト ボックス 385"/>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142494</xdr:rowOff>
    </xdr:from>
    <xdr:to>
      <xdr:col>3</xdr:col>
      <xdr:colOff>193675</xdr:colOff>
      <xdr:row>80</xdr:row>
      <xdr:rowOff>72644</xdr:rowOff>
    </xdr:to>
    <xdr:sp macro="" textlink="">
      <xdr:nvSpPr>
        <xdr:cNvPr id="387" name="円/楕円 386"/>
        <xdr:cNvSpPr/>
      </xdr:nvSpPr>
      <xdr:spPr>
        <a:xfrm>
          <a:off x="2159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57421</xdr:rowOff>
    </xdr:from>
    <xdr:ext cx="762000" cy="259045"/>
    <xdr:sp macro="" textlink="">
      <xdr:nvSpPr>
        <xdr:cNvPr id="388" name="テキスト ボックス 387"/>
        <xdr:cNvSpPr txBox="1"/>
      </xdr:nvSpPr>
      <xdr:spPr>
        <a:xfrm>
          <a:off x="1828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105918</xdr:rowOff>
    </xdr:from>
    <xdr:to>
      <xdr:col>1</xdr:col>
      <xdr:colOff>676275</xdr:colOff>
      <xdr:row>80</xdr:row>
      <xdr:rowOff>36068</xdr:rowOff>
    </xdr:to>
    <xdr:sp macro="" textlink="">
      <xdr:nvSpPr>
        <xdr:cNvPr id="389" name="円/楕円 388"/>
        <xdr:cNvSpPr/>
      </xdr:nvSpPr>
      <xdr:spPr>
        <a:xfrm>
          <a:off x="1270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20845</xdr:rowOff>
    </xdr:from>
    <xdr:ext cx="762000" cy="259045"/>
    <xdr:sp macro="" textlink="">
      <xdr:nvSpPr>
        <xdr:cNvPr id="390" name="テキスト ボックス 389"/>
        <xdr:cNvSpPr txBox="1"/>
      </xdr:nvSpPr>
      <xdr:spPr>
        <a:xfrm>
          <a:off x="939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類似団体内平均値、全国平均、鹿児島県平均よりも低いが、前年度数値よりも</a:t>
          </a:r>
          <a:r>
            <a:rPr kumimoji="1" lang="en-US" altLang="ja-JP" sz="1300">
              <a:latin typeface="ＭＳ Ｐゴシック"/>
            </a:rPr>
            <a:t>2.9</a:t>
          </a:r>
          <a:r>
            <a:rPr kumimoji="1" lang="ja-JP" altLang="en-US" sz="1300">
              <a:latin typeface="ＭＳ Ｐゴシック"/>
            </a:rPr>
            <a:t>ポイント増加している。今回は、ほとんどの項目において、増加傾向にある。特に類似団体と比較して高い項目は、人件費、扶助費であるため、定員適正化計画による人件費の更なる抑制や、扶助費の単独事業の見直し等を行い、健全な財政運営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73661</xdr:rowOff>
    </xdr:from>
    <xdr:to>
      <xdr:col>24</xdr:col>
      <xdr:colOff>31750</xdr:colOff>
      <xdr:row>77</xdr:row>
      <xdr:rowOff>12700</xdr:rowOff>
    </xdr:to>
    <xdr:cxnSp macro="">
      <xdr:nvCxnSpPr>
        <xdr:cNvPr id="423" name="直線コネクタ 422"/>
        <xdr:cNvCxnSpPr/>
      </xdr:nvCxnSpPr>
      <xdr:spPr>
        <a:xfrm>
          <a:off x="15671800" y="13103861"/>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4"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73661</xdr:rowOff>
    </xdr:from>
    <xdr:to>
      <xdr:col>22</xdr:col>
      <xdr:colOff>565150</xdr:colOff>
      <xdr:row>76</xdr:row>
      <xdr:rowOff>85089</xdr:rowOff>
    </xdr:to>
    <xdr:cxnSp macro="">
      <xdr:nvCxnSpPr>
        <xdr:cNvPr id="426" name="直線コネクタ 425"/>
        <xdr:cNvCxnSpPr/>
      </xdr:nvCxnSpPr>
      <xdr:spPr>
        <a:xfrm flipV="1">
          <a:off x="14782800" y="13103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28" name="テキスト ボックス 427"/>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31750</xdr:rowOff>
    </xdr:from>
    <xdr:to>
      <xdr:col>21</xdr:col>
      <xdr:colOff>361950</xdr:colOff>
      <xdr:row>76</xdr:row>
      <xdr:rowOff>85089</xdr:rowOff>
    </xdr:to>
    <xdr:cxnSp macro="">
      <xdr:nvCxnSpPr>
        <xdr:cNvPr id="429" name="直線コネクタ 428"/>
        <xdr:cNvCxnSpPr/>
      </xdr:nvCxnSpPr>
      <xdr:spPr>
        <a:xfrm>
          <a:off x="13893800" y="130619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1" name="テキスト ボックス 43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31750</xdr:rowOff>
    </xdr:from>
    <xdr:to>
      <xdr:col>20</xdr:col>
      <xdr:colOff>158750</xdr:colOff>
      <xdr:row>76</xdr:row>
      <xdr:rowOff>31750</xdr:rowOff>
    </xdr:to>
    <xdr:cxnSp macro="">
      <xdr:nvCxnSpPr>
        <xdr:cNvPr id="432" name="直線コネクタ 431"/>
        <xdr:cNvCxnSpPr/>
      </xdr:nvCxnSpPr>
      <xdr:spPr>
        <a:xfrm>
          <a:off x="13004800" y="12890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4" name="テキスト ボックス 433"/>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17797</xdr:rowOff>
    </xdr:from>
    <xdr:ext cx="762000" cy="259045"/>
    <xdr:sp macro="" textlink="">
      <xdr:nvSpPr>
        <xdr:cNvPr id="436" name="テキスト ボックス 435"/>
        <xdr:cNvSpPr txBox="1"/>
      </xdr:nvSpPr>
      <xdr:spPr>
        <a:xfrm>
          <a:off x="12623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133350</xdr:rowOff>
    </xdr:from>
    <xdr:to>
      <xdr:col>24</xdr:col>
      <xdr:colOff>82550</xdr:colOff>
      <xdr:row>77</xdr:row>
      <xdr:rowOff>63500</xdr:rowOff>
    </xdr:to>
    <xdr:sp macro="" textlink="">
      <xdr:nvSpPr>
        <xdr:cNvPr id="442" name="円/楕円 441"/>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149877</xdr:rowOff>
    </xdr:from>
    <xdr:ext cx="762000" cy="259045"/>
    <xdr:sp macro="" textlink="">
      <xdr:nvSpPr>
        <xdr:cNvPr id="443" name="公債費以外該当値テキスト"/>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22861</xdr:rowOff>
    </xdr:from>
    <xdr:to>
      <xdr:col>22</xdr:col>
      <xdr:colOff>615950</xdr:colOff>
      <xdr:row>76</xdr:row>
      <xdr:rowOff>124461</xdr:rowOff>
    </xdr:to>
    <xdr:sp macro="" textlink="">
      <xdr:nvSpPr>
        <xdr:cNvPr id="444" name="円/楕円 443"/>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134637</xdr:rowOff>
    </xdr:from>
    <xdr:ext cx="736600" cy="259045"/>
    <xdr:sp macro="" textlink="">
      <xdr:nvSpPr>
        <xdr:cNvPr id="445" name="テキスト ボックス 444"/>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34289</xdr:rowOff>
    </xdr:from>
    <xdr:to>
      <xdr:col>21</xdr:col>
      <xdr:colOff>412750</xdr:colOff>
      <xdr:row>76</xdr:row>
      <xdr:rowOff>135889</xdr:rowOff>
    </xdr:to>
    <xdr:sp macro="" textlink="">
      <xdr:nvSpPr>
        <xdr:cNvPr id="446" name="円/楕円 445"/>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146067</xdr:rowOff>
    </xdr:from>
    <xdr:ext cx="762000" cy="259045"/>
    <xdr:sp macro="" textlink="">
      <xdr:nvSpPr>
        <xdr:cNvPr id="447" name="テキスト ボックス 446"/>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152400</xdr:rowOff>
    </xdr:from>
    <xdr:to>
      <xdr:col>20</xdr:col>
      <xdr:colOff>209550</xdr:colOff>
      <xdr:row>76</xdr:row>
      <xdr:rowOff>82550</xdr:rowOff>
    </xdr:to>
    <xdr:sp macro="" textlink="">
      <xdr:nvSpPr>
        <xdr:cNvPr id="448" name="円/楕円 447"/>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92727</xdr:rowOff>
    </xdr:from>
    <xdr:ext cx="762000" cy="259045"/>
    <xdr:sp macro="" textlink="">
      <xdr:nvSpPr>
        <xdr:cNvPr id="449" name="テキスト ボックス 448"/>
        <xdr:cNvSpPr txBox="1"/>
      </xdr:nvSpPr>
      <xdr:spPr>
        <a:xfrm>
          <a:off x="13512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152400</xdr:rowOff>
    </xdr:from>
    <xdr:to>
      <xdr:col>19</xdr:col>
      <xdr:colOff>6350</xdr:colOff>
      <xdr:row>75</xdr:row>
      <xdr:rowOff>82550</xdr:rowOff>
    </xdr:to>
    <xdr:sp macro="" textlink="">
      <xdr:nvSpPr>
        <xdr:cNvPr id="450" name="円/楕円 449"/>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92727</xdr:rowOff>
    </xdr:from>
    <xdr:ext cx="762000" cy="259045"/>
    <xdr:sp macro="" textlink="">
      <xdr:nvSpPr>
        <xdr:cNvPr id="451" name="テキスト ボックス 450"/>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鹿児島県肝付町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46939</xdr:rowOff>
    </xdr:from>
    <xdr:to>
      <xdr:col>4</xdr:col>
      <xdr:colOff>1117600</xdr:colOff>
      <xdr:row>16</xdr:row>
      <xdr:rowOff>143548</xdr:rowOff>
    </xdr:to>
    <xdr:cxnSp macro="">
      <xdr:nvCxnSpPr>
        <xdr:cNvPr id="50" name="直線コネクタ 49"/>
        <xdr:cNvCxnSpPr/>
      </xdr:nvCxnSpPr>
      <xdr:spPr bwMode="auto">
        <a:xfrm flipV="1">
          <a:off x="5003800" y="2837764"/>
          <a:ext cx="647700" cy="9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73029</xdr:rowOff>
    </xdr:from>
    <xdr:ext cx="762000" cy="259045"/>
    <xdr:sp macro="" textlink="">
      <xdr:nvSpPr>
        <xdr:cNvPr id="51" name="人口1人当たり決算額の推移平均値テキスト130"/>
        <xdr:cNvSpPr txBox="1"/>
      </xdr:nvSpPr>
      <xdr:spPr>
        <a:xfrm>
          <a:off x="5740400" y="3035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56655</xdr:rowOff>
    </xdr:from>
    <xdr:to>
      <xdr:col>4</xdr:col>
      <xdr:colOff>469900</xdr:colOff>
      <xdr:row>16</xdr:row>
      <xdr:rowOff>143548</xdr:rowOff>
    </xdr:to>
    <xdr:cxnSp macro="">
      <xdr:nvCxnSpPr>
        <xdr:cNvPr id="53" name="直線コネクタ 52"/>
        <xdr:cNvCxnSpPr/>
      </xdr:nvCxnSpPr>
      <xdr:spPr bwMode="auto">
        <a:xfrm>
          <a:off x="4305300" y="2847480"/>
          <a:ext cx="698500" cy="86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56655</xdr:rowOff>
    </xdr:from>
    <xdr:to>
      <xdr:col>3</xdr:col>
      <xdr:colOff>904875</xdr:colOff>
      <xdr:row>16</xdr:row>
      <xdr:rowOff>75476</xdr:rowOff>
    </xdr:to>
    <xdr:cxnSp macro="">
      <xdr:nvCxnSpPr>
        <xdr:cNvPr id="56" name="直線コネクタ 55"/>
        <xdr:cNvCxnSpPr/>
      </xdr:nvCxnSpPr>
      <xdr:spPr bwMode="auto">
        <a:xfrm flipV="1">
          <a:off x="3606800" y="2847480"/>
          <a:ext cx="698500" cy="18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12006</xdr:rowOff>
    </xdr:from>
    <xdr:ext cx="762000" cy="259045"/>
    <xdr:sp macro="" textlink="">
      <xdr:nvSpPr>
        <xdr:cNvPr id="58" name="テキスト ボックス 57"/>
        <xdr:cNvSpPr txBox="1"/>
      </xdr:nvSpPr>
      <xdr:spPr>
        <a:xfrm>
          <a:off x="3924300" y="31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75476</xdr:rowOff>
    </xdr:from>
    <xdr:to>
      <xdr:col>3</xdr:col>
      <xdr:colOff>206375</xdr:colOff>
      <xdr:row>16</xdr:row>
      <xdr:rowOff>95529</xdr:rowOff>
    </xdr:to>
    <xdr:cxnSp macro="">
      <xdr:nvCxnSpPr>
        <xdr:cNvPr id="59" name="直線コネクタ 58"/>
        <xdr:cNvCxnSpPr/>
      </xdr:nvCxnSpPr>
      <xdr:spPr bwMode="auto">
        <a:xfrm flipV="1">
          <a:off x="2908300" y="2866301"/>
          <a:ext cx="698500" cy="20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148518</xdr:rowOff>
    </xdr:from>
    <xdr:ext cx="762000" cy="259045"/>
    <xdr:sp macro="" textlink="">
      <xdr:nvSpPr>
        <xdr:cNvPr id="61" name="テキスト ボックス 60"/>
        <xdr:cNvSpPr txBox="1"/>
      </xdr:nvSpPr>
      <xdr:spPr>
        <a:xfrm>
          <a:off x="3225800" y="311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33304</xdr:rowOff>
    </xdr:from>
    <xdr:ext cx="762000" cy="259045"/>
    <xdr:sp macro="" textlink="">
      <xdr:nvSpPr>
        <xdr:cNvPr id="63" name="テキスト ボックス 62"/>
        <xdr:cNvSpPr txBox="1"/>
      </xdr:nvSpPr>
      <xdr:spPr>
        <a:xfrm>
          <a:off x="2527300" y="3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167589</xdr:rowOff>
    </xdr:from>
    <xdr:to>
      <xdr:col>5</xdr:col>
      <xdr:colOff>34925</xdr:colOff>
      <xdr:row>16</xdr:row>
      <xdr:rowOff>97739</xdr:rowOff>
    </xdr:to>
    <xdr:sp macro="" textlink="">
      <xdr:nvSpPr>
        <xdr:cNvPr id="69" name="円/楕円 68"/>
        <xdr:cNvSpPr/>
      </xdr:nvSpPr>
      <xdr:spPr bwMode="auto">
        <a:xfrm>
          <a:off x="5600700" y="278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12666</xdr:rowOff>
    </xdr:from>
    <xdr:ext cx="762000" cy="259045"/>
    <xdr:sp macro="" textlink="">
      <xdr:nvSpPr>
        <xdr:cNvPr id="70" name="人口1人当たり決算額の推移該当値テキスト130"/>
        <xdr:cNvSpPr txBox="1"/>
      </xdr:nvSpPr>
      <xdr:spPr>
        <a:xfrm>
          <a:off x="5740400" y="26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116,554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92748</xdr:rowOff>
    </xdr:from>
    <xdr:to>
      <xdr:col>4</xdr:col>
      <xdr:colOff>520700</xdr:colOff>
      <xdr:row>17</xdr:row>
      <xdr:rowOff>22898</xdr:rowOff>
    </xdr:to>
    <xdr:sp macro="" textlink="">
      <xdr:nvSpPr>
        <xdr:cNvPr id="71" name="円/楕円 70"/>
        <xdr:cNvSpPr/>
      </xdr:nvSpPr>
      <xdr:spPr bwMode="auto">
        <a:xfrm>
          <a:off x="4953000" y="2883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33075</xdr:rowOff>
    </xdr:from>
    <xdr:ext cx="736600" cy="259045"/>
    <xdr:sp macro="" textlink="">
      <xdr:nvSpPr>
        <xdr:cNvPr id="72" name="テキスト ボックス 71"/>
        <xdr:cNvSpPr txBox="1"/>
      </xdr:nvSpPr>
      <xdr:spPr>
        <a:xfrm>
          <a:off x="4622800" y="2652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108,947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5855</xdr:rowOff>
    </xdr:from>
    <xdr:to>
      <xdr:col>3</xdr:col>
      <xdr:colOff>955675</xdr:colOff>
      <xdr:row>16</xdr:row>
      <xdr:rowOff>107455</xdr:rowOff>
    </xdr:to>
    <xdr:sp macro="" textlink="">
      <xdr:nvSpPr>
        <xdr:cNvPr id="73" name="円/楕円 72"/>
        <xdr:cNvSpPr/>
      </xdr:nvSpPr>
      <xdr:spPr bwMode="auto">
        <a:xfrm>
          <a:off x="4254500" y="279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117632</xdr:rowOff>
    </xdr:from>
    <xdr:ext cx="762000" cy="259045"/>
    <xdr:sp macro="" textlink="">
      <xdr:nvSpPr>
        <xdr:cNvPr id="74" name="テキスト ボックス 73"/>
        <xdr:cNvSpPr txBox="1"/>
      </xdr:nvSpPr>
      <xdr:spPr>
        <a:xfrm>
          <a:off x="3924300" y="256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115,789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24676</xdr:rowOff>
    </xdr:from>
    <xdr:to>
      <xdr:col>3</xdr:col>
      <xdr:colOff>257175</xdr:colOff>
      <xdr:row>16</xdr:row>
      <xdr:rowOff>126276</xdr:rowOff>
    </xdr:to>
    <xdr:sp macro="" textlink="">
      <xdr:nvSpPr>
        <xdr:cNvPr id="75" name="円/楕円 74"/>
        <xdr:cNvSpPr/>
      </xdr:nvSpPr>
      <xdr:spPr bwMode="auto">
        <a:xfrm>
          <a:off x="3556000" y="2815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136453</xdr:rowOff>
    </xdr:from>
    <xdr:ext cx="762000" cy="259045"/>
    <xdr:sp macro="" textlink="">
      <xdr:nvSpPr>
        <xdr:cNvPr id="76" name="テキスト ボックス 75"/>
        <xdr:cNvSpPr txBox="1"/>
      </xdr:nvSpPr>
      <xdr:spPr>
        <a:xfrm>
          <a:off x="3225800" y="258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114,307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44729</xdr:rowOff>
    </xdr:from>
    <xdr:to>
      <xdr:col>2</xdr:col>
      <xdr:colOff>692150</xdr:colOff>
      <xdr:row>16</xdr:row>
      <xdr:rowOff>146329</xdr:rowOff>
    </xdr:to>
    <xdr:sp macro="" textlink="">
      <xdr:nvSpPr>
        <xdr:cNvPr id="77" name="円/楕円 76"/>
        <xdr:cNvSpPr/>
      </xdr:nvSpPr>
      <xdr:spPr bwMode="auto">
        <a:xfrm>
          <a:off x="2857500" y="283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156506</xdr:rowOff>
    </xdr:from>
    <xdr:ext cx="762000" cy="259045"/>
    <xdr:sp macro="" textlink="">
      <xdr:nvSpPr>
        <xdr:cNvPr id="78" name="テキスト ボックス 77"/>
        <xdr:cNvSpPr txBox="1"/>
      </xdr:nvSpPr>
      <xdr:spPr>
        <a:xfrm>
          <a:off x="2527300" y="260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191854</xdr:rowOff>
    </xdr:from>
    <xdr:to>
      <xdr:col>4</xdr:col>
      <xdr:colOff>1117600</xdr:colOff>
      <xdr:row>35</xdr:row>
      <xdr:rowOff>306451</xdr:rowOff>
    </xdr:to>
    <xdr:cxnSp macro="">
      <xdr:nvCxnSpPr>
        <xdr:cNvPr id="110" name="直線コネクタ 109"/>
        <xdr:cNvCxnSpPr/>
      </xdr:nvCxnSpPr>
      <xdr:spPr bwMode="auto">
        <a:xfrm>
          <a:off x="5003800" y="6802204"/>
          <a:ext cx="647700" cy="11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291228</xdr:rowOff>
    </xdr:from>
    <xdr:ext cx="762000" cy="259045"/>
    <xdr:sp macro="" textlink="">
      <xdr:nvSpPr>
        <xdr:cNvPr id="111" name="人口1人当たり決算額の推移平均値テキスト445"/>
        <xdr:cNvSpPr txBox="1"/>
      </xdr:nvSpPr>
      <xdr:spPr>
        <a:xfrm>
          <a:off x="5740400" y="69015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16015</xdr:rowOff>
    </xdr:from>
    <xdr:to>
      <xdr:col>4</xdr:col>
      <xdr:colOff>469900</xdr:colOff>
      <xdr:row>35</xdr:row>
      <xdr:rowOff>191854</xdr:rowOff>
    </xdr:to>
    <xdr:cxnSp macro="">
      <xdr:nvCxnSpPr>
        <xdr:cNvPr id="113" name="直線コネクタ 112"/>
        <xdr:cNvCxnSpPr/>
      </xdr:nvCxnSpPr>
      <xdr:spPr bwMode="auto">
        <a:xfrm>
          <a:off x="4305300" y="6626365"/>
          <a:ext cx="698500" cy="175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325592</xdr:rowOff>
    </xdr:from>
    <xdr:ext cx="736600" cy="259045"/>
    <xdr:sp macro="" textlink="">
      <xdr:nvSpPr>
        <xdr:cNvPr id="115" name="テキスト ボックス 114"/>
        <xdr:cNvSpPr txBox="1"/>
      </xdr:nvSpPr>
      <xdr:spPr>
        <a:xfrm>
          <a:off x="4622800" y="693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253141</xdr:rowOff>
    </xdr:from>
    <xdr:to>
      <xdr:col>3</xdr:col>
      <xdr:colOff>904875</xdr:colOff>
      <xdr:row>35</xdr:row>
      <xdr:rowOff>16015</xdr:rowOff>
    </xdr:to>
    <xdr:cxnSp macro="">
      <xdr:nvCxnSpPr>
        <xdr:cNvPr id="116" name="直線コネクタ 115"/>
        <xdr:cNvCxnSpPr/>
      </xdr:nvCxnSpPr>
      <xdr:spPr bwMode="auto">
        <a:xfrm>
          <a:off x="3606800" y="6520591"/>
          <a:ext cx="698500" cy="105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290341</xdr:rowOff>
    </xdr:from>
    <xdr:ext cx="762000" cy="259045"/>
    <xdr:sp macro="" textlink="">
      <xdr:nvSpPr>
        <xdr:cNvPr id="118" name="テキスト ボックス 117"/>
        <xdr:cNvSpPr txBox="1"/>
      </xdr:nvSpPr>
      <xdr:spPr>
        <a:xfrm>
          <a:off x="39243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253141</xdr:rowOff>
    </xdr:from>
    <xdr:to>
      <xdr:col>3</xdr:col>
      <xdr:colOff>206375</xdr:colOff>
      <xdr:row>34</xdr:row>
      <xdr:rowOff>300165</xdr:rowOff>
    </xdr:to>
    <xdr:cxnSp macro="">
      <xdr:nvCxnSpPr>
        <xdr:cNvPr id="119" name="直線コネクタ 118"/>
        <xdr:cNvCxnSpPr/>
      </xdr:nvCxnSpPr>
      <xdr:spPr bwMode="auto">
        <a:xfrm flipV="1">
          <a:off x="2908300" y="6520591"/>
          <a:ext cx="698500" cy="4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240278</xdr:rowOff>
    </xdr:from>
    <xdr:ext cx="762000" cy="259045"/>
    <xdr:sp macro="" textlink="">
      <xdr:nvSpPr>
        <xdr:cNvPr id="121" name="テキスト ボックス 120"/>
        <xdr:cNvSpPr txBox="1"/>
      </xdr:nvSpPr>
      <xdr:spPr>
        <a:xfrm>
          <a:off x="32258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266956</xdr:rowOff>
    </xdr:from>
    <xdr:ext cx="762000" cy="259045"/>
    <xdr:sp macro="" textlink="">
      <xdr:nvSpPr>
        <xdr:cNvPr id="123" name="テキスト ボックス 122"/>
        <xdr:cNvSpPr txBox="1"/>
      </xdr:nvSpPr>
      <xdr:spPr>
        <a:xfrm>
          <a:off x="2527300" y="687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255651</xdr:rowOff>
    </xdr:from>
    <xdr:to>
      <xdr:col>5</xdr:col>
      <xdr:colOff>34925</xdr:colOff>
      <xdr:row>36</xdr:row>
      <xdr:rowOff>14351</xdr:rowOff>
    </xdr:to>
    <xdr:sp macro="" textlink="">
      <xdr:nvSpPr>
        <xdr:cNvPr id="129" name="円/楕円 128"/>
        <xdr:cNvSpPr/>
      </xdr:nvSpPr>
      <xdr:spPr bwMode="auto">
        <a:xfrm>
          <a:off x="5600700" y="686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100728</xdr:rowOff>
    </xdr:from>
    <xdr:ext cx="762000" cy="259045"/>
    <xdr:sp macro="" textlink="">
      <xdr:nvSpPr>
        <xdr:cNvPr id="130" name="人口1人当たり決算額の推移該当値テキスト445"/>
        <xdr:cNvSpPr txBox="1"/>
      </xdr:nvSpPr>
      <xdr:spPr>
        <a:xfrm>
          <a:off x="5740400" y="671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141054</xdr:rowOff>
    </xdr:from>
    <xdr:to>
      <xdr:col>4</xdr:col>
      <xdr:colOff>520700</xdr:colOff>
      <xdr:row>35</xdr:row>
      <xdr:rowOff>242654</xdr:rowOff>
    </xdr:to>
    <xdr:sp macro="" textlink="">
      <xdr:nvSpPr>
        <xdr:cNvPr id="131" name="円/楕円 130"/>
        <xdr:cNvSpPr/>
      </xdr:nvSpPr>
      <xdr:spPr bwMode="auto">
        <a:xfrm>
          <a:off x="4953000" y="675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252831</xdr:rowOff>
    </xdr:from>
    <xdr:ext cx="736600" cy="259045"/>
    <xdr:sp macro="" textlink="">
      <xdr:nvSpPr>
        <xdr:cNvPr id="132" name="テキスト ボックス 131"/>
        <xdr:cNvSpPr txBox="1"/>
      </xdr:nvSpPr>
      <xdr:spPr>
        <a:xfrm>
          <a:off x="4622800" y="65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308115</xdr:rowOff>
    </xdr:from>
    <xdr:to>
      <xdr:col>3</xdr:col>
      <xdr:colOff>955675</xdr:colOff>
      <xdr:row>35</xdr:row>
      <xdr:rowOff>66815</xdr:rowOff>
    </xdr:to>
    <xdr:sp macro="" textlink="">
      <xdr:nvSpPr>
        <xdr:cNvPr id="133" name="円/楕円 132"/>
        <xdr:cNvSpPr/>
      </xdr:nvSpPr>
      <xdr:spPr bwMode="auto">
        <a:xfrm>
          <a:off x="4254500" y="657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76992</xdr:rowOff>
    </xdr:from>
    <xdr:ext cx="762000" cy="259045"/>
    <xdr:sp macro="" textlink="">
      <xdr:nvSpPr>
        <xdr:cNvPr id="134" name="テキスト ボックス 133"/>
        <xdr:cNvSpPr txBox="1"/>
      </xdr:nvSpPr>
      <xdr:spPr>
        <a:xfrm>
          <a:off x="3924300" y="634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37,355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202342</xdr:rowOff>
    </xdr:from>
    <xdr:to>
      <xdr:col>3</xdr:col>
      <xdr:colOff>257175</xdr:colOff>
      <xdr:row>34</xdr:row>
      <xdr:rowOff>303941</xdr:rowOff>
    </xdr:to>
    <xdr:sp macro="" textlink="">
      <xdr:nvSpPr>
        <xdr:cNvPr id="135" name="円/楕円 134"/>
        <xdr:cNvSpPr/>
      </xdr:nvSpPr>
      <xdr:spPr bwMode="auto">
        <a:xfrm>
          <a:off x="3556000" y="646979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314119</xdr:rowOff>
    </xdr:from>
    <xdr:ext cx="762000" cy="259045"/>
    <xdr:sp macro="" textlink="">
      <xdr:nvSpPr>
        <xdr:cNvPr id="136" name="テキスト ボックス 135"/>
        <xdr:cNvSpPr txBox="1"/>
      </xdr:nvSpPr>
      <xdr:spPr>
        <a:xfrm>
          <a:off x="3225800" y="623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249365</xdr:rowOff>
    </xdr:from>
    <xdr:to>
      <xdr:col>2</xdr:col>
      <xdr:colOff>692150</xdr:colOff>
      <xdr:row>35</xdr:row>
      <xdr:rowOff>8065</xdr:rowOff>
    </xdr:to>
    <xdr:sp macro="" textlink="">
      <xdr:nvSpPr>
        <xdr:cNvPr id="137" name="円/楕円 136"/>
        <xdr:cNvSpPr/>
      </xdr:nvSpPr>
      <xdr:spPr bwMode="auto">
        <a:xfrm>
          <a:off x="2857500" y="651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18242</xdr:rowOff>
    </xdr:from>
    <xdr:ext cx="762000" cy="259045"/>
    <xdr:sp macro="" textlink="">
      <xdr:nvSpPr>
        <xdr:cNvPr id="138" name="テキスト ボックス 137"/>
        <xdr:cNvSpPr txBox="1"/>
      </xdr:nvSpPr>
      <xdr:spPr>
        <a:xfrm>
          <a:off x="2527300" y="628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実質単年度収支比率については、実質</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百万円積み増したが、昨年度より、積み増した額が減ったため、減少した。また、実質収支比率については、肝付東部衛生処理組合の解散による決算金受入が臨時的にあったため、大幅に増加した。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標準財政規模に対する財政調整基金の率は、</a:t>
          </a:r>
          <a:r>
            <a:rPr kumimoji="1" lang="en-US" altLang="ja-JP" sz="1200">
              <a:latin typeface="ＭＳ ゴシック" pitchFamily="49" charset="-128"/>
              <a:ea typeface="ＭＳ ゴシック" pitchFamily="49" charset="-128"/>
            </a:rPr>
            <a:t>51.10</a:t>
          </a:r>
          <a:r>
            <a:rPr kumimoji="1" lang="ja-JP" altLang="en-US" sz="1200">
              <a:latin typeface="ＭＳ ゴシック" pitchFamily="49" charset="-128"/>
              <a:ea typeface="ＭＳ ゴシック" pitchFamily="49" charset="-128"/>
            </a:rPr>
            <a:t>％となっているものの後年度の普通交付税の合併算定替の特例措置が段階的に縮小になることから、深刻な財源不足も予測されるため、その対応策として、基金の積み増しが行えるような財政運営に努める。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は黒字決算となるが、国民健康保険事業特別会計などは基準外繰入により収支を保っている状況であり、今後も、基準外繰入を行わないと財政運営ができない状況となっている。一般会計でも、このまま基準外繰入が増えていくと、財政の硬直化が進み、他への影響が懸念される。そのようなことにならないためにも、適正な保険料の設定と保険給付費の増加に歯止めをかけるため、予防保健事業に取組み、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年度から普通交付税の合併算定替から一本算定へ向けての縮減期間に入るため、引き続き健全な財政運営に努める。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実質公債費比率は３ヵ年平均で</a:t>
          </a:r>
          <a:r>
            <a:rPr kumimoji="1" lang="en-US" altLang="ja-JP" sz="1200">
              <a:latin typeface="ＭＳ ゴシック" pitchFamily="49" charset="-128"/>
              <a:ea typeface="ＭＳ ゴシック" pitchFamily="49" charset="-128"/>
            </a:rPr>
            <a:t>9.5</a:t>
          </a:r>
          <a:r>
            <a:rPr kumimoji="1" lang="ja-JP" altLang="en-US" sz="1200">
              <a:latin typeface="ＭＳ ゴシック" pitchFamily="49" charset="-128"/>
              <a:ea typeface="ＭＳ ゴシック" pitchFamily="49" charset="-128"/>
            </a:rPr>
            <a:t>％で、前年比で</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要因としては、新規地方債の抑制、平成</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年度に借り入れた過疎対策事業債の償還が終了したことにより、地方債残高が減少したと考えられる。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また、普通交付税交付に措置される算入公債費等も交付措置率の高い、財政運営上有利な地方債の発行に努めていることで、元利償還金等に占める割合も増加傾向にあり、実質公債費比率の分子となる額が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今後も、地方債充当事業の峻別し抑制することは当然のこと、発行する際は、交付税措置率の高い、財政的に有利な地方債の活用に努める。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％で、前年度数値から</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％減少し、昨年度に引き続き実質０となった。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要因としては、普通建設事業等の峻別による地方債の新規発行の抑制効果や平成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年度に借り入れた過疎対策事業債等の償還が終了したことによる地方債残高の減少（対前年比</a:t>
          </a:r>
          <a:r>
            <a:rPr kumimoji="1" lang="en-US" altLang="ja-JP" sz="1400">
              <a:latin typeface="ＭＳ ゴシック" pitchFamily="49" charset="-128"/>
              <a:ea typeface="ＭＳ ゴシック" pitchFamily="49" charset="-128"/>
            </a:rPr>
            <a:t>432</a:t>
          </a:r>
          <a:r>
            <a:rPr kumimoji="1" lang="ja-JP" altLang="en-US" sz="1400">
              <a:latin typeface="ＭＳ ゴシック" pitchFamily="49" charset="-128"/>
              <a:ea typeface="ＭＳ ゴシック" pitchFamily="49" charset="-128"/>
            </a:rPr>
            <a:t>百万円減少）、退職手当負担見込額の減少（対前年比</a:t>
          </a:r>
          <a:r>
            <a:rPr kumimoji="1" lang="en-US" altLang="ja-JP" sz="1400">
              <a:latin typeface="ＭＳ ゴシック" pitchFamily="49" charset="-128"/>
              <a:ea typeface="ＭＳ ゴシック" pitchFamily="49" charset="-128"/>
            </a:rPr>
            <a:t>314</a:t>
          </a:r>
          <a:r>
            <a:rPr kumimoji="1" lang="ja-JP" altLang="en-US" sz="1400">
              <a:latin typeface="ＭＳ ゴシック" pitchFamily="49" charset="-128"/>
              <a:ea typeface="ＭＳ ゴシック" pitchFamily="49" charset="-128"/>
            </a:rPr>
            <a:t>百万円減少）により、将来負担比率の分子となる額も減少したと考えられる。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今後も、事業を峻別した上での、地方債発行の抑制や基金運用の適正化に努め、財政の健全化を図る。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10165321</v>
      </c>
      <c r="BO4" s="379"/>
      <c r="BP4" s="379"/>
      <c r="BQ4" s="379"/>
      <c r="BR4" s="379"/>
      <c r="BS4" s="379"/>
      <c r="BT4" s="379"/>
      <c r="BU4" s="380"/>
      <c r="BV4" s="378">
        <v>9646842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7.6</v>
      </c>
      <c r="CU4" s="556"/>
      <c r="CV4" s="556"/>
      <c r="CW4" s="556"/>
      <c r="CX4" s="556"/>
      <c r="CY4" s="556"/>
      <c r="CZ4" s="556"/>
      <c r="DA4" s="557"/>
      <c r="DB4" s="555">
        <v>4.3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9678355</v>
      </c>
      <c r="BO5" s="384"/>
      <c r="BP5" s="384"/>
      <c r="BQ5" s="384"/>
      <c r="BR5" s="384"/>
      <c r="BS5" s="384"/>
      <c r="BT5" s="384"/>
      <c r="BU5" s="385"/>
      <c r="BV5" s="383">
        <v>9356014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89.7</v>
      </c>
      <c r="CU5" s="354"/>
      <c r="CV5" s="354"/>
      <c r="CW5" s="354"/>
      <c r="CX5" s="354"/>
      <c r="CY5" s="354"/>
      <c r="CZ5" s="354"/>
      <c r="DA5" s="355"/>
      <c r="DB5" s="353">
        <v>87.4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486966</v>
      </c>
      <c r="BO6" s="384"/>
      <c r="BP6" s="384"/>
      <c r="BQ6" s="384"/>
      <c r="BR6" s="384"/>
      <c r="BS6" s="384"/>
      <c r="BT6" s="384"/>
      <c r="BU6" s="385"/>
      <c r="BV6" s="383">
        <v>290828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94.8</v>
      </c>
      <c r="CU6" s="530"/>
      <c r="CV6" s="530"/>
      <c r="CW6" s="530"/>
      <c r="CX6" s="530"/>
      <c r="CY6" s="530"/>
      <c r="CZ6" s="530"/>
      <c r="DA6" s="531"/>
      <c r="DB6" s="529">
        <v>92.7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4663</v>
      </c>
      <c r="BO7" s="384"/>
      <c r="BP7" s="384"/>
      <c r="BQ7" s="384"/>
      <c r="BR7" s="384"/>
      <c r="BS7" s="384"/>
      <c r="BT7" s="384"/>
      <c r="BU7" s="385"/>
      <c r="BV7" s="383">
        <v>16993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6330844</v>
      </c>
      <c r="CU7" s="384"/>
      <c r="CV7" s="384"/>
      <c r="CW7" s="384"/>
      <c r="CX7" s="384"/>
      <c r="CY7" s="384"/>
      <c r="CZ7" s="384"/>
      <c r="DA7" s="385"/>
      <c r="DB7" s="383">
        <v>6431324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482303</v>
      </c>
      <c r="BO8" s="384"/>
      <c r="BP8" s="384"/>
      <c r="BQ8" s="384"/>
      <c r="BR8" s="384"/>
      <c r="BS8" s="384"/>
      <c r="BT8" s="384"/>
      <c r="BU8" s="385"/>
      <c r="BV8" s="383">
        <v>273835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0.27</v>
      </c>
      <c r="CU8" s="493"/>
      <c r="CV8" s="493"/>
      <c r="CW8" s="493"/>
      <c r="CX8" s="493"/>
      <c r="CY8" s="493"/>
      <c r="CZ8" s="493"/>
      <c r="DA8" s="494"/>
      <c r="DB8" s="492">
        <v>0.27</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17160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208468</v>
      </c>
      <c r="BO9" s="384"/>
      <c r="BP9" s="384"/>
      <c r="BQ9" s="384"/>
      <c r="BR9" s="384"/>
      <c r="BS9" s="384"/>
      <c r="BT9" s="384"/>
      <c r="BU9" s="385"/>
      <c r="BV9" s="383">
        <v>17383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17.899999999999999</v>
      </c>
      <c r="CU9" s="354"/>
      <c r="CV9" s="354"/>
      <c r="CW9" s="354"/>
      <c r="CX9" s="354"/>
      <c r="CY9" s="354"/>
      <c r="CZ9" s="354"/>
      <c r="DA9" s="355"/>
      <c r="DB9" s="353">
        <v>18.7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18307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290286</v>
      </c>
      <c r="BO10" s="384"/>
      <c r="BP10" s="384"/>
      <c r="BQ10" s="384"/>
      <c r="BR10" s="384"/>
      <c r="BS10" s="384"/>
      <c r="BT10" s="384"/>
      <c r="BU10" s="385"/>
      <c r="BV10" s="383">
        <v>463029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16499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262829</v>
      </c>
      <c r="BO12" s="384"/>
      <c r="BP12" s="384"/>
      <c r="BQ12" s="384"/>
      <c r="BR12" s="384"/>
      <c r="BS12" s="384"/>
      <c r="BT12" s="384"/>
      <c r="BU12" s="385"/>
      <c r="BV12" s="383">
        <v>200000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16428</v>
      </c>
      <c r="S13" s="485"/>
      <c r="T13" s="485"/>
      <c r="U13" s="485"/>
      <c r="V13" s="486"/>
      <c r="W13" s="472" t="s">
        <v>123</v>
      </c>
      <c r="X13" s="396"/>
      <c r="Y13" s="396"/>
      <c r="Z13" s="396"/>
      <c r="AA13" s="396"/>
      <c r="AB13" s="397"/>
      <c r="AC13" s="359">
        <v>1318</v>
      </c>
      <c r="AD13" s="360"/>
      <c r="AE13" s="360"/>
      <c r="AF13" s="360"/>
      <c r="AG13" s="361"/>
      <c r="AH13" s="359">
        <v>1561</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235925</v>
      </c>
      <c r="BO13" s="384"/>
      <c r="BP13" s="384"/>
      <c r="BQ13" s="384"/>
      <c r="BR13" s="384"/>
      <c r="BS13" s="384"/>
      <c r="BT13" s="384"/>
      <c r="BU13" s="385"/>
      <c r="BV13" s="383">
        <v>280412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9.5</v>
      </c>
      <c r="CU13" s="354"/>
      <c r="CV13" s="354"/>
      <c r="CW13" s="354"/>
      <c r="CX13" s="354"/>
      <c r="CY13" s="354"/>
      <c r="CZ13" s="354"/>
      <c r="DA13" s="355"/>
      <c r="DB13" s="353">
        <v>11.4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16805</v>
      </c>
      <c r="S14" s="485"/>
      <c r="T14" s="485"/>
      <c r="U14" s="485"/>
      <c r="V14" s="486"/>
      <c r="W14" s="487"/>
      <c r="X14" s="399"/>
      <c r="Y14" s="399"/>
      <c r="Z14" s="399"/>
      <c r="AA14" s="399"/>
      <c r="AB14" s="400"/>
      <c r="AC14" s="477">
        <v>18.3</v>
      </c>
      <c r="AD14" s="478"/>
      <c r="AE14" s="478"/>
      <c r="AF14" s="478"/>
      <c r="AG14" s="479"/>
      <c r="AH14" s="477">
        <v>19.7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16735</v>
      </c>
      <c r="S15" s="485"/>
      <c r="T15" s="485"/>
      <c r="U15" s="485"/>
      <c r="V15" s="486"/>
      <c r="W15" s="472" t="s">
        <v>129</v>
      </c>
      <c r="X15" s="396"/>
      <c r="Y15" s="396"/>
      <c r="Z15" s="396"/>
      <c r="AA15" s="396"/>
      <c r="AB15" s="397"/>
      <c r="AC15" s="359">
        <v>1627</v>
      </c>
      <c r="AD15" s="360"/>
      <c r="AE15" s="360"/>
      <c r="AF15" s="360"/>
      <c r="AG15" s="361"/>
      <c r="AH15" s="359">
        <v>1963</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1383787</v>
      </c>
      <c r="BO15" s="379"/>
      <c r="BP15" s="379"/>
      <c r="BQ15" s="379"/>
      <c r="BR15" s="379"/>
      <c r="BS15" s="379"/>
      <c r="BT15" s="379"/>
      <c r="BU15" s="380"/>
      <c r="BV15" s="378">
        <v>1373116</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22.6</v>
      </c>
      <c r="AD16" s="478"/>
      <c r="AE16" s="478"/>
      <c r="AF16" s="478"/>
      <c r="AG16" s="479"/>
      <c r="AH16" s="477">
        <v>24.8</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5053128</v>
      </c>
      <c r="BO16" s="384"/>
      <c r="BP16" s="384"/>
      <c r="BQ16" s="384"/>
      <c r="BR16" s="384"/>
      <c r="BS16" s="384"/>
      <c r="BT16" s="384"/>
      <c r="BU16" s="385"/>
      <c r="BV16" s="383">
        <v>5073067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4244</v>
      </c>
      <c r="AD17" s="360"/>
      <c r="AE17" s="360"/>
      <c r="AF17" s="360"/>
      <c r="AG17" s="361"/>
      <c r="AH17" s="359">
        <v>4400</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1767029</v>
      </c>
      <c r="BO17" s="384"/>
      <c r="BP17" s="384"/>
      <c r="BQ17" s="384"/>
      <c r="BR17" s="384"/>
      <c r="BS17" s="384"/>
      <c r="BT17" s="384"/>
      <c r="BU17" s="385"/>
      <c r="BV17" s="383">
        <v>1764259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308.10000000000002</v>
      </c>
      <c r="M18" s="448"/>
      <c r="N18" s="448"/>
      <c r="O18" s="448"/>
      <c r="P18" s="448"/>
      <c r="Q18" s="448"/>
      <c r="R18" s="449"/>
      <c r="S18" s="449"/>
      <c r="T18" s="449"/>
      <c r="U18" s="449"/>
      <c r="V18" s="450"/>
      <c r="W18" s="464"/>
      <c r="X18" s="465"/>
      <c r="Y18" s="465"/>
      <c r="Z18" s="465"/>
      <c r="AA18" s="465"/>
      <c r="AB18" s="473"/>
      <c r="AC18" s="347">
        <v>59</v>
      </c>
      <c r="AD18" s="348"/>
      <c r="AE18" s="348"/>
      <c r="AF18" s="348"/>
      <c r="AG18" s="451"/>
      <c r="AH18" s="347">
        <v>55.5</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5722230</v>
      </c>
      <c r="BO18" s="384"/>
      <c r="BP18" s="384"/>
      <c r="BQ18" s="384"/>
      <c r="BR18" s="384"/>
      <c r="BS18" s="384"/>
      <c r="BT18" s="384"/>
      <c r="BU18" s="385"/>
      <c r="BV18" s="383">
        <v>5623671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56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7540546</v>
      </c>
      <c r="BO19" s="384"/>
      <c r="BP19" s="384"/>
      <c r="BQ19" s="384"/>
      <c r="BR19" s="384"/>
      <c r="BS19" s="384"/>
      <c r="BT19" s="384"/>
      <c r="BU19" s="385"/>
      <c r="BV19" s="383">
        <v>7498456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7518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10043036</v>
      </c>
      <c r="BO23" s="384"/>
      <c r="BP23" s="384"/>
      <c r="BQ23" s="384"/>
      <c r="BR23" s="384"/>
      <c r="BS23" s="384"/>
      <c r="BT23" s="384"/>
      <c r="BU23" s="385"/>
      <c r="BV23" s="383">
        <v>10474513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7800</v>
      </c>
      <c r="R24" s="360"/>
      <c r="S24" s="360"/>
      <c r="T24" s="360"/>
      <c r="U24" s="360"/>
      <c r="V24" s="361"/>
      <c r="W24" s="425"/>
      <c r="X24" s="416"/>
      <c r="Y24" s="417"/>
      <c r="Z24" s="356" t="s">
        <v>152</v>
      </c>
      <c r="AA24" s="357"/>
      <c r="AB24" s="357"/>
      <c r="AC24" s="357"/>
      <c r="AD24" s="357"/>
      <c r="AE24" s="357"/>
      <c r="AF24" s="357"/>
      <c r="AG24" s="358"/>
      <c r="AH24" s="359">
        <v>167</v>
      </c>
      <c r="AI24" s="360"/>
      <c r="AJ24" s="360"/>
      <c r="AK24" s="360"/>
      <c r="AL24" s="361"/>
      <c r="AM24" s="359">
        <v>576150</v>
      </c>
      <c r="AN24" s="360"/>
      <c r="AO24" s="360"/>
      <c r="AP24" s="360"/>
      <c r="AQ24" s="360"/>
      <c r="AR24" s="361"/>
      <c r="AS24" s="359">
        <v>3450</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8255036</v>
      </c>
      <c r="BO24" s="384"/>
      <c r="BP24" s="384"/>
      <c r="BQ24" s="384"/>
      <c r="BR24" s="384"/>
      <c r="BS24" s="384"/>
      <c r="BT24" s="384"/>
      <c r="BU24" s="385"/>
      <c r="BV24" s="383">
        <v>8372404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6050</v>
      </c>
      <c r="R25" s="360"/>
      <c r="S25" s="360"/>
      <c r="T25" s="360"/>
      <c r="U25" s="360"/>
      <c r="V25" s="361"/>
      <c r="W25" s="425"/>
      <c r="X25" s="416"/>
      <c r="Y25" s="417"/>
      <c r="Z25" s="356" t="s">
        <v>155</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540124</v>
      </c>
      <c r="BO25" s="379"/>
      <c r="BP25" s="379"/>
      <c r="BQ25" s="379"/>
      <c r="BR25" s="379"/>
      <c r="BS25" s="379"/>
      <c r="BT25" s="379"/>
      <c r="BU25" s="380"/>
      <c r="BV25" s="378">
        <v>617172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5660</v>
      </c>
      <c r="R26" s="360"/>
      <c r="S26" s="360"/>
      <c r="T26" s="360"/>
      <c r="U26" s="360"/>
      <c r="V26" s="361"/>
      <c r="W26" s="425"/>
      <c r="X26" s="416"/>
      <c r="Y26" s="417"/>
      <c r="Z26" s="356" t="s">
        <v>158</v>
      </c>
      <c r="AA26" s="438"/>
      <c r="AB26" s="438"/>
      <c r="AC26" s="438"/>
      <c r="AD26" s="438"/>
      <c r="AE26" s="438"/>
      <c r="AF26" s="438"/>
      <c r="AG26" s="439"/>
      <c r="AH26" s="359">
        <v>13</v>
      </c>
      <c r="AI26" s="360"/>
      <c r="AJ26" s="360"/>
      <c r="AK26" s="360"/>
      <c r="AL26" s="361"/>
      <c r="AM26" s="359">
        <v>42198</v>
      </c>
      <c r="AN26" s="360"/>
      <c r="AO26" s="360"/>
      <c r="AP26" s="360"/>
      <c r="AQ26" s="360"/>
      <c r="AR26" s="361"/>
      <c r="AS26" s="359">
        <v>3246</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3140</v>
      </c>
      <c r="R27" s="360"/>
      <c r="S27" s="360"/>
      <c r="T27" s="360"/>
      <c r="U27" s="360"/>
      <c r="V27" s="361"/>
      <c r="W27" s="425"/>
      <c r="X27" s="416"/>
      <c r="Y27" s="417"/>
      <c r="Z27" s="356" t="s">
        <v>161</v>
      </c>
      <c r="AA27" s="357"/>
      <c r="AB27" s="357"/>
      <c r="AC27" s="357"/>
      <c r="AD27" s="357"/>
      <c r="AE27" s="357"/>
      <c r="AF27" s="357"/>
      <c r="AG27" s="358"/>
      <c r="AH27" s="359">
        <v>3</v>
      </c>
      <c r="AI27" s="360"/>
      <c r="AJ27" s="360"/>
      <c r="AK27" s="360"/>
      <c r="AL27" s="361"/>
      <c r="AM27" s="359">
        <v>11534</v>
      </c>
      <c r="AN27" s="360"/>
      <c r="AO27" s="360"/>
      <c r="AP27" s="360"/>
      <c r="AQ27" s="360"/>
      <c r="AR27" s="361"/>
      <c r="AS27" s="359">
        <v>3845</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270526</v>
      </c>
      <c r="BO27" s="387"/>
      <c r="BP27" s="387"/>
      <c r="BQ27" s="387"/>
      <c r="BR27" s="387"/>
      <c r="BS27" s="387"/>
      <c r="BT27" s="387"/>
      <c r="BU27" s="388"/>
      <c r="BV27" s="386">
        <v>270526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2550</v>
      </c>
      <c r="R28" s="360"/>
      <c r="S28" s="360"/>
      <c r="T28" s="360"/>
      <c r="U28" s="360"/>
      <c r="V28" s="361"/>
      <c r="W28" s="425"/>
      <c r="X28" s="416"/>
      <c r="Y28" s="417"/>
      <c r="Z28" s="356" t="s">
        <v>164</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3234769</v>
      </c>
      <c r="BO28" s="379"/>
      <c r="BP28" s="379"/>
      <c r="BQ28" s="379"/>
      <c r="BR28" s="379"/>
      <c r="BS28" s="379"/>
      <c r="BT28" s="379"/>
      <c r="BU28" s="380"/>
      <c r="BV28" s="378">
        <v>3207312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12</v>
      </c>
      <c r="M29" s="360"/>
      <c r="N29" s="360"/>
      <c r="O29" s="360"/>
      <c r="P29" s="361"/>
      <c r="Q29" s="359">
        <v>2320</v>
      </c>
      <c r="R29" s="360"/>
      <c r="S29" s="360"/>
      <c r="T29" s="360"/>
      <c r="U29" s="360"/>
      <c r="V29" s="361"/>
      <c r="W29" s="426"/>
      <c r="X29" s="427"/>
      <c r="Y29" s="428"/>
      <c r="Z29" s="356" t="s">
        <v>168</v>
      </c>
      <c r="AA29" s="357"/>
      <c r="AB29" s="357"/>
      <c r="AC29" s="357"/>
      <c r="AD29" s="357"/>
      <c r="AE29" s="357"/>
      <c r="AF29" s="357"/>
      <c r="AG29" s="358"/>
      <c r="AH29" s="359">
        <v>170</v>
      </c>
      <c r="AI29" s="360"/>
      <c r="AJ29" s="360"/>
      <c r="AK29" s="360"/>
      <c r="AL29" s="361"/>
      <c r="AM29" s="359">
        <v>587684</v>
      </c>
      <c r="AN29" s="360"/>
      <c r="AO29" s="360"/>
      <c r="AP29" s="360"/>
      <c r="AQ29" s="360"/>
      <c r="AR29" s="361"/>
      <c r="AS29" s="359">
        <v>3457</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556500</v>
      </c>
      <c r="BO29" s="384"/>
      <c r="BP29" s="384"/>
      <c r="BQ29" s="384"/>
      <c r="BR29" s="384"/>
      <c r="BS29" s="384"/>
      <c r="BT29" s="384"/>
      <c r="BU29" s="385"/>
      <c r="BV29" s="383">
        <v>552500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97.3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2113137</v>
      </c>
      <c r="BO30" s="387"/>
      <c r="BP30" s="387"/>
      <c r="BQ30" s="387"/>
      <c r="BR30" s="387"/>
      <c r="BS30" s="387"/>
      <c r="BT30" s="387"/>
      <c r="BU30" s="388"/>
      <c r="BV30" s="386">
        <v>2138283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上水道事業特別会計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大隅肝属地区消防組合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肝付町農業振興センター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介護保険事業特別会計（保険事業勘定）</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病院事業特別会計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大隅肝属広域事務組合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介護保険事業特別会計（介護サービス事業勘定）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鹿児島県市町村総合事務組合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肝付東部衛生処理組合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鹿児島県後期高齢者医療広域連合（一般会計）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鹿児島県後期高齢者医療広域連合（特別会計）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1514965</v>
      </c>
      <c r="S5" s="639"/>
      <c r="T5" s="639"/>
      <c r="U5" s="639"/>
      <c r="V5" s="639"/>
      <c r="W5" s="639"/>
      <c r="X5" s="639"/>
      <c r="Y5" s="686"/>
      <c r="Z5" s="699">
        <v>14.9</v>
      </c>
      <c r="AA5" s="699"/>
      <c r="AB5" s="699"/>
      <c r="AC5" s="699"/>
      <c r="AD5" s="700">
        <v>1514965</v>
      </c>
      <c r="AE5" s="700"/>
      <c r="AF5" s="700"/>
      <c r="AG5" s="700"/>
      <c r="AH5" s="700"/>
      <c r="AI5" s="700"/>
      <c r="AJ5" s="700"/>
      <c r="AK5" s="700"/>
      <c r="AL5" s="687">
        <v>25.1</v>
      </c>
      <c r="AM5" s="656"/>
      <c r="AN5" s="656"/>
      <c r="AO5" s="688"/>
      <c r="AP5" s="675" t="s">
        <v>206</v>
      </c>
      <c r="AQ5" s="676"/>
      <c r="AR5" s="676"/>
      <c r="AS5" s="676"/>
      <c r="AT5" s="676"/>
      <c r="AU5" s="676"/>
      <c r="AV5" s="676"/>
      <c r="AW5" s="676"/>
      <c r="AX5" s="676"/>
      <c r="AY5" s="676"/>
      <c r="AZ5" s="676"/>
      <c r="BA5" s="676"/>
      <c r="BB5" s="676"/>
      <c r="BC5" s="676"/>
      <c r="BD5" s="676"/>
      <c r="BE5" s="676"/>
      <c r="BF5" s="677"/>
      <c r="BG5" s="588">
        <v>1514965</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92646</v>
      </c>
      <c r="S6" s="589"/>
      <c r="T6" s="589"/>
      <c r="U6" s="589"/>
      <c r="V6" s="589"/>
      <c r="W6" s="589"/>
      <c r="X6" s="589"/>
      <c r="Y6" s="590"/>
      <c r="Z6" s="641">
        <v>0.9</v>
      </c>
      <c r="AA6" s="641"/>
      <c r="AB6" s="641"/>
      <c r="AC6" s="641"/>
      <c r="AD6" s="642">
        <v>92646</v>
      </c>
      <c r="AE6" s="642"/>
      <c r="AF6" s="642"/>
      <c r="AG6" s="642"/>
      <c r="AH6" s="642"/>
      <c r="AI6" s="642"/>
      <c r="AJ6" s="642"/>
      <c r="AK6" s="642"/>
      <c r="AL6" s="611">
        <v>1.5</v>
      </c>
      <c r="AM6" s="643"/>
      <c r="AN6" s="643"/>
      <c r="AO6" s="644"/>
      <c r="AP6" s="585" t="s">
        <v>212</v>
      </c>
      <c r="AQ6" s="586"/>
      <c r="AR6" s="586"/>
      <c r="AS6" s="586"/>
      <c r="AT6" s="586"/>
      <c r="AU6" s="586"/>
      <c r="AV6" s="586"/>
      <c r="AW6" s="586"/>
      <c r="AX6" s="586"/>
      <c r="AY6" s="586"/>
      <c r="AZ6" s="586"/>
      <c r="BA6" s="586"/>
      <c r="BB6" s="586"/>
      <c r="BC6" s="586"/>
      <c r="BD6" s="586"/>
      <c r="BE6" s="586"/>
      <c r="BF6" s="587"/>
      <c r="BG6" s="588">
        <v>1514965</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100920</v>
      </c>
      <c r="CS6" s="589"/>
      <c r="CT6" s="589"/>
      <c r="CU6" s="589"/>
      <c r="CV6" s="589"/>
      <c r="CW6" s="589"/>
      <c r="CX6" s="589"/>
      <c r="CY6" s="590"/>
      <c r="CZ6" s="641">
        <v>1</v>
      </c>
      <c r="DA6" s="641"/>
      <c r="DB6" s="641"/>
      <c r="DC6" s="641"/>
      <c r="DD6" s="594" t="s">
        <v>207</v>
      </c>
      <c r="DE6" s="589"/>
      <c r="DF6" s="589"/>
      <c r="DG6" s="589"/>
      <c r="DH6" s="589"/>
      <c r="DI6" s="589"/>
      <c r="DJ6" s="589"/>
      <c r="DK6" s="589"/>
      <c r="DL6" s="589"/>
      <c r="DM6" s="589"/>
      <c r="DN6" s="589"/>
      <c r="DO6" s="589"/>
      <c r="DP6" s="590"/>
      <c r="DQ6" s="594">
        <v>100920</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1667</v>
      </c>
      <c r="S7" s="589"/>
      <c r="T7" s="589"/>
      <c r="U7" s="589"/>
      <c r="V7" s="589"/>
      <c r="W7" s="589"/>
      <c r="X7" s="589"/>
      <c r="Y7" s="590"/>
      <c r="Z7" s="641">
        <v>0</v>
      </c>
      <c r="AA7" s="641"/>
      <c r="AB7" s="641"/>
      <c r="AC7" s="641"/>
      <c r="AD7" s="642">
        <v>1667</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471089</v>
      </c>
      <c r="BH7" s="589"/>
      <c r="BI7" s="589"/>
      <c r="BJ7" s="589"/>
      <c r="BK7" s="589"/>
      <c r="BL7" s="589"/>
      <c r="BM7" s="589"/>
      <c r="BN7" s="590"/>
      <c r="BO7" s="641">
        <v>31.1</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1573200</v>
      </c>
      <c r="CS7" s="589"/>
      <c r="CT7" s="589"/>
      <c r="CU7" s="589"/>
      <c r="CV7" s="589"/>
      <c r="CW7" s="589"/>
      <c r="CX7" s="589"/>
      <c r="CY7" s="590"/>
      <c r="CZ7" s="641">
        <v>16.3</v>
      </c>
      <c r="DA7" s="641"/>
      <c r="DB7" s="641"/>
      <c r="DC7" s="641"/>
      <c r="DD7" s="594">
        <v>49744</v>
      </c>
      <c r="DE7" s="589"/>
      <c r="DF7" s="589"/>
      <c r="DG7" s="589"/>
      <c r="DH7" s="589"/>
      <c r="DI7" s="589"/>
      <c r="DJ7" s="589"/>
      <c r="DK7" s="589"/>
      <c r="DL7" s="589"/>
      <c r="DM7" s="589"/>
      <c r="DN7" s="589"/>
      <c r="DO7" s="589"/>
      <c r="DP7" s="590"/>
      <c r="DQ7" s="594">
        <v>1397016</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4759</v>
      </c>
      <c r="S8" s="589"/>
      <c r="T8" s="589"/>
      <c r="U8" s="589"/>
      <c r="V8" s="589"/>
      <c r="W8" s="589"/>
      <c r="X8" s="589"/>
      <c r="Y8" s="590"/>
      <c r="Z8" s="641">
        <v>0</v>
      </c>
      <c r="AA8" s="641"/>
      <c r="AB8" s="641"/>
      <c r="AC8" s="641"/>
      <c r="AD8" s="642">
        <v>4759</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20763</v>
      </c>
      <c r="BH8" s="589"/>
      <c r="BI8" s="589"/>
      <c r="BJ8" s="589"/>
      <c r="BK8" s="589"/>
      <c r="BL8" s="589"/>
      <c r="BM8" s="589"/>
      <c r="BN8" s="590"/>
      <c r="BO8" s="641">
        <v>1.4</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2763098</v>
      </c>
      <c r="CS8" s="589"/>
      <c r="CT8" s="589"/>
      <c r="CU8" s="589"/>
      <c r="CV8" s="589"/>
      <c r="CW8" s="589"/>
      <c r="CX8" s="589"/>
      <c r="CY8" s="590"/>
      <c r="CZ8" s="641">
        <v>28.5</v>
      </c>
      <c r="DA8" s="641"/>
      <c r="DB8" s="641"/>
      <c r="DC8" s="641"/>
      <c r="DD8" s="594">
        <v>39771</v>
      </c>
      <c r="DE8" s="589"/>
      <c r="DF8" s="589"/>
      <c r="DG8" s="589"/>
      <c r="DH8" s="589"/>
      <c r="DI8" s="589"/>
      <c r="DJ8" s="589"/>
      <c r="DK8" s="589"/>
      <c r="DL8" s="589"/>
      <c r="DM8" s="589"/>
      <c r="DN8" s="589"/>
      <c r="DO8" s="589"/>
      <c r="DP8" s="590"/>
      <c r="DQ8" s="594">
        <v>1463280</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3253</v>
      </c>
      <c r="S9" s="589"/>
      <c r="T9" s="589"/>
      <c r="U9" s="589"/>
      <c r="V9" s="589"/>
      <c r="W9" s="589"/>
      <c r="X9" s="589"/>
      <c r="Y9" s="590"/>
      <c r="Z9" s="641">
        <v>0</v>
      </c>
      <c r="AA9" s="641"/>
      <c r="AB9" s="641"/>
      <c r="AC9" s="641"/>
      <c r="AD9" s="642">
        <v>3253</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357284</v>
      </c>
      <c r="BH9" s="589"/>
      <c r="BI9" s="589"/>
      <c r="BJ9" s="589"/>
      <c r="BK9" s="589"/>
      <c r="BL9" s="589"/>
      <c r="BM9" s="589"/>
      <c r="BN9" s="590"/>
      <c r="BO9" s="641">
        <v>23.6</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734941</v>
      </c>
      <c r="CS9" s="589"/>
      <c r="CT9" s="589"/>
      <c r="CU9" s="589"/>
      <c r="CV9" s="589"/>
      <c r="CW9" s="589"/>
      <c r="CX9" s="589"/>
      <c r="CY9" s="590"/>
      <c r="CZ9" s="641">
        <v>7.6</v>
      </c>
      <c r="DA9" s="641"/>
      <c r="DB9" s="641"/>
      <c r="DC9" s="641"/>
      <c r="DD9" s="594">
        <v>51059</v>
      </c>
      <c r="DE9" s="589"/>
      <c r="DF9" s="589"/>
      <c r="DG9" s="589"/>
      <c r="DH9" s="589"/>
      <c r="DI9" s="589"/>
      <c r="DJ9" s="589"/>
      <c r="DK9" s="589"/>
      <c r="DL9" s="589"/>
      <c r="DM9" s="589"/>
      <c r="DN9" s="589"/>
      <c r="DO9" s="589"/>
      <c r="DP9" s="590"/>
      <c r="DQ9" s="594">
        <v>691250</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170224</v>
      </c>
      <c r="S10" s="589"/>
      <c r="T10" s="589"/>
      <c r="U10" s="589"/>
      <c r="V10" s="589"/>
      <c r="W10" s="589"/>
      <c r="X10" s="589"/>
      <c r="Y10" s="590"/>
      <c r="Z10" s="641">
        <v>1.7</v>
      </c>
      <c r="AA10" s="641"/>
      <c r="AB10" s="641"/>
      <c r="AC10" s="641"/>
      <c r="AD10" s="642">
        <v>170224</v>
      </c>
      <c r="AE10" s="642"/>
      <c r="AF10" s="642"/>
      <c r="AG10" s="642"/>
      <c r="AH10" s="642"/>
      <c r="AI10" s="642"/>
      <c r="AJ10" s="642"/>
      <c r="AK10" s="642"/>
      <c r="AL10" s="611">
        <v>2.8</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36379</v>
      </c>
      <c r="BH10" s="589"/>
      <c r="BI10" s="589"/>
      <c r="BJ10" s="589"/>
      <c r="BK10" s="589"/>
      <c r="BL10" s="589"/>
      <c r="BM10" s="589"/>
      <c r="BN10" s="590"/>
      <c r="BO10" s="641">
        <v>2.4</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t="s">
        <v>219</v>
      </c>
      <c r="CS10" s="589"/>
      <c r="CT10" s="589"/>
      <c r="CU10" s="589"/>
      <c r="CV10" s="589"/>
      <c r="CW10" s="589"/>
      <c r="CX10" s="589"/>
      <c r="CY10" s="590"/>
      <c r="CZ10" s="641" t="s">
        <v>219</v>
      </c>
      <c r="DA10" s="641"/>
      <c r="DB10" s="641"/>
      <c r="DC10" s="641"/>
      <c r="DD10" s="594" t="s">
        <v>219</v>
      </c>
      <c r="DE10" s="589"/>
      <c r="DF10" s="589"/>
      <c r="DG10" s="589"/>
      <c r="DH10" s="589"/>
      <c r="DI10" s="589"/>
      <c r="DJ10" s="589"/>
      <c r="DK10" s="589"/>
      <c r="DL10" s="589"/>
      <c r="DM10" s="589"/>
      <c r="DN10" s="589"/>
      <c r="DO10" s="589"/>
      <c r="DP10" s="590"/>
      <c r="DQ10" s="594" t="s">
        <v>219</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56663</v>
      </c>
      <c r="BH11" s="589"/>
      <c r="BI11" s="589"/>
      <c r="BJ11" s="589"/>
      <c r="BK11" s="589"/>
      <c r="BL11" s="589"/>
      <c r="BM11" s="589"/>
      <c r="BN11" s="590"/>
      <c r="BO11" s="641">
        <v>3.7</v>
      </c>
      <c r="BP11" s="641"/>
      <c r="BQ11" s="641"/>
      <c r="BR11" s="641"/>
      <c r="BS11" s="594" t="s">
        <v>219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821725</v>
      </c>
      <c r="CS11" s="589"/>
      <c r="CT11" s="589"/>
      <c r="CU11" s="589"/>
      <c r="CV11" s="589"/>
      <c r="CW11" s="589"/>
      <c r="CX11" s="589"/>
      <c r="CY11" s="590"/>
      <c r="CZ11" s="641">
        <v>8.5</v>
      </c>
      <c r="DA11" s="641"/>
      <c r="DB11" s="641"/>
      <c r="DC11" s="641"/>
      <c r="DD11" s="594">
        <v>316597</v>
      </c>
      <c r="DE11" s="589"/>
      <c r="DF11" s="589"/>
      <c r="DG11" s="589"/>
      <c r="DH11" s="589"/>
      <c r="DI11" s="589"/>
      <c r="DJ11" s="589"/>
      <c r="DK11" s="589"/>
      <c r="DL11" s="589"/>
      <c r="DM11" s="589"/>
      <c r="DN11" s="589"/>
      <c r="DO11" s="589"/>
      <c r="DP11" s="590"/>
      <c r="DQ11" s="594">
        <v>518997</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860862</v>
      </c>
      <c r="BH12" s="589"/>
      <c r="BI12" s="589"/>
      <c r="BJ12" s="589"/>
      <c r="BK12" s="589"/>
      <c r="BL12" s="589"/>
      <c r="BM12" s="589"/>
      <c r="BN12" s="590"/>
      <c r="BO12" s="641">
        <v>56.8</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443499</v>
      </c>
      <c r="CS12" s="589"/>
      <c r="CT12" s="589"/>
      <c r="CU12" s="589"/>
      <c r="CV12" s="589"/>
      <c r="CW12" s="589"/>
      <c r="CX12" s="589"/>
      <c r="CY12" s="590"/>
      <c r="CZ12" s="641">
        <v>4.5999999999999996</v>
      </c>
      <c r="DA12" s="641"/>
      <c r="DB12" s="641"/>
      <c r="DC12" s="641"/>
      <c r="DD12" s="594">
        <v>186465</v>
      </c>
      <c r="DE12" s="589"/>
      <c r="DF12" s="589"/>
      <c r="DG12" s="589"/>
      <c r="DH12" s="589"/>
      <c r="DI12" s="589"/>
      <c r="DJ12" s="589"/>
      <c r="DK12" s="589"/>
      <c r="DL12" s="589"/>
      <c r="DM12" s="589"/>
      <c r="DN12" s="589"/>
      <c r="DO12" s="589"/>
      <c r="DP12" s="590"/>
      <c r="DQ12" s="594">
        <v>252777</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6217</v>
      </c>
      <c r="S13" s="589"/>
      <c r="T13" s="589"/>
      <c r="U13" s="589"/>
      <c r="V13" s="589"/>
      <c r="W13" s="589"/>
      <c r="X13" s="589"/>
      <c r="Y13" s="590"/>
      <c r="Z13" s="641">
        <v>0.1</v>
      </c>
      <c r="AA13" s="641"/>
      <c r="AB13" s="641"/>
      <c r="AC13" s="641"/>
      <c r="AD13" s="642">
        <v>6217</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674212</v>
      </c>
      <c r="BH13" s="589"/>
      <c r="BI13" s="589"/>
      <c r="BJ13" s="589"/>
      <c r="BK13" s="589"/>
      <c r="BL13" s="589"/>
      <c r="BM13" s="589"/>
      <c r="BN13" s="590"/>
      <c r="BO13" s="641">
        <v>44.5</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520846</v>
      </c>
      <c r="CS13" s="589"/>
      <c r="CT13" s="589"/>
      <c r="CU13" s="589"/>
      <c r="CV13" s="589"/>
      <c r="CW13" s="589"/>
      <c r="CX13" s="589"/>
      <c r="CY13" s="590"/>
      <c r="CZ13" s="641">
        <v>5.4</v>
      </c>
      <c r="DA13" s="641"/>
      <c r="DB13" s="641"/>
      <c r="DC13" s="641"/>
      <c r="DD13" s="594">
        <v>446707</v>
      </c>
      <c r="DE13" s="589"/>
      <c r="DF13" s="589"/>
      <c r="DG13" s="589"/>
      <c r="DH13" s="589"/>
      <c r="DI13" s="589"/>
      <c r="DJ13" s="589"/>
      <c r="DK13" s="589"/>
      <c r="DL13" s="589"/>
      <c r="DM13" s="589"/>
      <c r="DN13" s="589"/>
      <c r="DO13" s="589"/>
      <c r="DP13" s="590"/>
      <c r="DQ13" s="594">
        <v>255504</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50562</v>
      </c>
      <c r="BH14" s="589"/>
      <c r="BI14" s="589"/>
      <c r="BJ14" s="589"/>
      <c r="BK14" s="589"/>
      <c r="BL14" s="589"/>
      <c r="BM14" s="589"/>
      <c r="BN14" s="590"/>
      <c r="BO14" s="641">
        <v>3.3</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501180</v>
      </c>
      <c r="CS14" s="589"/>
      <c r="CT14" s="589"/>
      <c r="CU14" s="589"/>
      <c r="CV14" s="589"/>
      <c r="CW14" s="589"/>
      <c r="CX14" s="589"/>
      <c r="CY14" s="590"/>
      <c r="CZ14" s="641">
        <v>5.2</v>
      </c>
      <c r="DA14" s="641"/>
      <c r="DB14" s="641"/>
      <c r="DC14" s="641"/>
      <c r="DD14" s="594">
        <v>162434</v>
      </c>
      <c r="DE14" s="589"/>
      <c r="DF14" s="589"/>
      <c r="DG14" s="589"/>
      <c r="DH14" s="589"/>
      <c r="DI14" s="589"/>
      <c r="DJ14" s="589"/>
      <c r="DK14" s="589"/>
      <c r="DL14" s="589"/>
      <c r="DM14" s="589"/>
      <c r="DN14" s="589"/>
      <c r="DO14" s="589"/>
      <c r="DP14" s="590"/>
      <c r="DQ14" s="594">
        <v>342804</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3283</v>
      </c>
      <c r="S15" s="589"/>
      <c r="T15" s="589"/>
      <c r="U15" s="589"/>
      <c r="V15" s="589"/>
      <c r="W15" s="589"/>
      <c r="X15" s="589"/>
      <c r="Y15" s="590"/>
      <c r="Z15" s="641">
        <v>0</v>
      </c>
      <c r="AA15" s="641"/>
      <c r="AB15" s="641"/>
      <c r="AC15" s="641"/>
      <c r="AD15" s="642">
        <v>3283</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132452</v>
      </c>
      <c r="BH15" s="589"/>
      <c r="BI15" s="589"/>
      <c r="BJ15" s="589"/>
      <c r="BK15" s="589"/>
      <c r="BL15" s="589"/>
      <c r="BM15" s="589"/>
      <c r="BN15" s="590"/>
      <c r="BO15" s="641">
        <v>8.6999999999999993</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814505</v>
      </c>
      <c r="CS15" s="589"/>
      <c r="CT15" s="589"/>
      <c r="CU15" s="589"/>
      <c r="CV15" s="589"/>
      <c r="CW15" s="589"/>
      <c r="CX15" s="589"/>
      <c r="CY15" s="590"/>
      <c r="CZ15" s="641">
        <v>8.4</v>
      </c>
      <c r="DA15" s="641"/>
      <c r="DB15" s="641"/>
      <c r="DC15" s="641"/>
      <c r="DD15" s="594">
        <v>184309</v>
      </c>
      <c r="DE15" s="589"/>
      <c r="DF15" s="589"/>
      <c r="DG15" s="589"/>
      <c r="DH15" s="589"/>
      <c r="DI15" s="589"/>
      <c r="DJ15" s="589"/>
      <c r="DK15" s="589"/>
      <c r="DL15" s="589"/>
      <c r="DM15" s="589"/>
      <c r="DN15" s="589"/>
      <c r="DO15" s="589"/>
      <c r="DP15" s="590"/>
      <c r="DQ15" s="594">
        <v>676180</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4576375</v>
      </c>
      <c r="S16" s="589"/>
      <c r="T16" s="589"/>
      <c r="U16" s="589"/>
      <c r="V16" s="589"/>
      <c r="W16" s="589"/>
      <c r="X16" s="589"/>
      <c r="Y16" s="590"/>
      <c r="Z16" s="641">
        <v>45</v>
      </c>
      <c r="AA16" s="641"/>
      <c r="AB16" s="641"/>
      <c r="AC16" s="641"/>
      <c r="AD16" s="642">
        <v>4216040</v>
      </c>
      <c r="AE16" s="642"/>
      <c r="AF16" s="642"/>
      <c r="AG16" s="642"/>
      <c r="AH16" s="642"/>
      <c r="AI16" s="642"/>
      <c r="AJ16" s="642"/>
      <c r="AK16" s="642"/>
      <c r="AL16" s="611">
        <v>69.900000000000006</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14062</v>
      </c>
      <c r="CS16" s="589"/>
      <c r="CT16" s="589"/>
      <c r="CU16" s="589"/>
      <c r="CV16" s="589"/>
      <c r="CW16" s="589"/>
      <c r="CX16" s="589"/>
      <c r="CY16" s="590"/>
      <c r="CZ16" s="641">
        <v>0.1</v>
      </c>
      <c r="DA16" s="641"/>
      <c r="DB16" s="641"/>
      <c r="DC16" s="641"/>
      <c r="DD16" s="594" t="s">
        <v>219</v>
      </c>
      <c r="DE16" s="589"/>
      <c r="DF16" s="589"/>
      <c r="DG16" s="589"/>
      <c r="DH16" s="589"/>
      <c r="DI16" s="589"/>
      <c r="DJ16" s="589"/>
      <c r="DK16" s="589"/>
      <c r="DL16" s="589"/>
      <c r="DM16" s="589"/>
      <c r="DN16" s="589"/>
      <c r="DO16" s="589"/>
      <c r="DP16" s="590"/>
      <c r="DQ16" s="594">
        <v>2222</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4216040</v>
      </c>
      <c r="S17" s="589"/>
      <c r="T17" s="589"/>
      <c r="U17" s="589"/>
      <c r="V17" s="589"/>
      <c r="W17" s="589"/>
      <c r="X17" s="589"/>
      <c r="Y17" s="590"/>
      <c r="Z17" s="641">
        <v>41.5</v>
      </c>
      <c r="AA17" s="641"/>
      <c r="AB17" s="641"/>
      <c r="AC17" s="641"/>
      <c r="AD17" s="642">
        <v>4216040</v>
      </c>
      <c r="AE17" s="642"/>
      <c r="AF17" s="642"/>
      <c r="AG17" s="642"/>
      <c r="AH17" s="642"/>
      <c r="AI17" s="642"/>
      <c r="AJ17" s="642"/>
      <c r="AK17" s="642"/>
      <c r="AL17" s="611">
        <v>69.900000000000006</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1390379</v>
      </c>
      <c r="CS17" s="589"/>
      <c r="CT17" s="589"/>
      <c r="CU17" s="589"/>
      <c r="CV17" s="589"/>
      <c r="CW17" s="589"/>
      <c r="CX17" s="589"/>
      <c r="CY17" s="590"/>
      <c r="CZ17" s="641">
        <v>14.4</v>
      </c>
      <c r="DA17" s="641"/>
      <c r="DB17" s="641"/>
      <c r="DC17" s="641"/>
      <c r="DD17" s="594" t="s">
        <v>219</v>
      </c>
      <c r="DE17" s="589"/>
      <c r="DF17" s="589"/>
      <c r="DG17" s="589"/>
      <c r="DH17" s="589"/>
      <c r="DI17" s="589"/>
      <c r="DJ17" s="589"/>
      <c r="DK17" s="589"/>
      <c r="DL17" s="589"/>
      <c r="DM17" s="589"/>
      <c r="DN17" s="589"/>
      <c r="DO17" s="589"/>
      <c r="DP17" s="590"/>
      <c r="DQ17" s="594">
        <v>1352630</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360335</v>
      </c>
      <c r="S18" s="589"/>
      <c r="T18" s="589"/>
      <c r="U18" s="589"/>
      <c r="V18" s="589"/>
      <c r="W18" s="589"/>
      <c r="X18" s="589"/>
      <c r="Y18" s="590"/>
      <c r="Z18" s="641">
        <v>3.5</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219</v>
      </c>
      <c r="BH19" s="589"/>
      <c r="BI19" s="589"/>
      <c r="BJ19" s="589"/>
      <c r="BK19" s="589"/>
      <c r="BL19" s="589"/>
      <c r="BM19" s="589"/>
      <c r="BN19" s="590"/>
      <c r="BO19" s="641" t="s">
        <v>219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6373389</v>
      </c>
      <c r="S20" s="589"/>
      <c r="T20" s="589"/>
      <c r="U20" s="589"/>
      <c r="V20" s="589"/>
      <c r="W20" s="589"/>
      <c r="X20" s="589"/>
      <c r="Y20" s="590"/>
      <c r="Z20" s="641">
        <v>62.7</v>
      </c>
      <c r="AA20" s="641"/>
      <c r="AB20" s="641"/>
      <c r="AC20" s="641"/>
      <c r="AD20" s="642">
        <v>6013054</v>
      </c>
      <c r="AE20" s="642"/>
      <c r="AF20" s="642"/>
      <c r="AG20" s="642"/>
      <c r="AH20" s="642"/>
      <c r="AI20" s="642"/>
      <c r="AJ20" s="642"/>
      <c r="AK20" s="642"/>
      <c r="AL20" s="611">
        <v>99.7</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219</v>
      </c>
      <c r="BH20" s="589"/>
      <c r="BI20" s="589"/>
      <c r="BJ20" s="589"/>
      <c r="BK20" s="589"/>
      <c r="BL20" s="589"/>
      <c r="BM20" s="589"/>
      <c r="BN20" s="590"/>
      <c r="BO20" s="641" t="s">
        <v>219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9678355</v>
      </c>
      <c r="CS20" s="589"/>
      <c r="CT20" s="589"/>
      <c r="CU20" s="589"/>
      <c r="CV20" s="589"/>
      <c r="CW20" s="589"/>
      <c r="CX20" s="589"/>
      <c r="CY20" s="590"/>
      <c r="CZ20" s="641">
        <v>100</v>
      </c>
      <c r="DA20" s="641"/>
      <c r="DB20" s="641"/>
      <c r="DC20" s="641"/>
      <c r="DD20" s="594">
        <v>1437086</v>
      </c>
      <c r="DE20" s="589"/>
      <c r="DF20" s="589"/>
      <c r="DG20" s="589"/>
      <c r="DH20" s="589"/>
      <c r="DI20" s="589"/>
      <c r="DJ20" s="589"/>
      <c r="DK20" s="589"/>
      <c r="DL20" s="589"/>
      <c r="DM20" s="589"/>
      <c r="DN20" s="589"/>
      <c r="DO20" s="589"/>
      <c r="DP20" s="590"/>
      <c r="DQ20" s="594">
        <v>7053580</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2374</v>
      </c>
      <c r="S21" s="589"/>
      <c r="T21" s="589"/>
      <c r="U21" s="589"/>
      <c r="V21" s="589"/>
      <c r="W21" s="589"/>
      <c r="X21" s="589"/>
      <c r="Y21" s="590"/>
      <c r="Z21" s="641">
        <v>0</v>
      </c>
      <c r="AA21" s="641"/>
      <c r="AB21" s="641"/>
      <c r="AC21" s="641"/>
      <c r="AD21" s="642">
        <v>2374</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144096</v>
      </c>
      <c r="S22" s="589"/>
      <c r="T22" s="589"/>
      <c r="U22" s="589"/>
      <c r="V22" s="589"/>
      <c r="W22" s="589"/>
      <c r="X22" s="589"/>
      <c r="Y22" s="590"/>
      <c r="Z22" s="641">
        <v>1.4</v>
      </c>
      <c r="AA22" s="641"/>
      <c r="AB22" s="641"/>
      <c r="AC22" s="641"/>
      <c r="AD22" s="642" t="s">
        <v>219</v>
      </c>
      <c r="AE22" s="642"/>
      <c r="AF22" s="642"/>
      <c r="AG22" s="642"/>
      <c r="AH22" s="642"/>
      <c r="AI22" s="642"/>
      <c r="AJ22" s="642"/>
      <c r="AK22" s="642"/>
      <c r="AL22" s="611" t="s">
        <v>219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115232</v>
      </c>
      <c r="S23" s="589"/>
      <c r="T23" s="589"/>
      <c r="U23" s="589"/>
      <c r="V23" s="589"/>
      <c r="W23" s="589"/>
      <c r="X23" s="589"/>
      <c r="Y23" s="590"/>
      <c r="Z23" s="641">
        <v>1.1000000000000001</v>
      </c>
      <c r="AA23" s="641"/>
      <c r="AB23" s="641"/>
      <c r="AC23" s="641"/>
      <c r="AD23" s="642">
        <v>3698</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11292</v>
      </c>
      <c r="S24" s="589"/>
      <c r="T24" s="589"/>
      <c r="U24" s="589"/>
      <c r="V24" s="589"/>
      <c r="W24" s="589"/>
      <c r="X24" s="589"/>
      <c r="Y24" s="590"/>
      <c r="Z24" s="641">
        <v>0.1</v>
      </c>
      <c r="AA24" s="641"/>
      <c r="AB24" s="641"/>
      <c r="AC24" s="641"/>
      <c r="AD24" s="642" t="s">
        <v>219</v>
      </c>
      <c r="AE24" s="642"/>
      <c r="AF24" s="642"/>
      <c r="AG24" s="642"/>
      <c r="AH24" s="642"/>
      <c r="AI24" s="642"/>
      <c r="AJ24" s="642"/>
      <c r="AK24" s="642"/>
      <c r="AL24" s="611" t="s">
        <v>219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4440154</v>
      </c>
      <c r="CS24" s="639"/>
      <c r="CT24" s="639"/>
      <c r="CU24" s="639"/>
      <c r="CV24" s="639"/>
      <c r="CW24" s="639"/>
      <c r="CX24" s="639"/>
      <c r="CY24" s="686"/>
      <c r="CZ24" s="690">
        <v>45.9</v>
      </c>
      <c r="DA24" s="691"/>
      <c r="DB24" s="691"/>
      <c r="DC24" s="692"/>
      <c r="DD24" s="685">
        <v>3290831</v>
      </c>
      <c r="DE24" s="639"/>
      <c r="DF24" s="639"/>
      <c r="DG24" s="639"/>
      <c r="DH24" s="639"/>
      <c r="DI24" s="639"/>
      <c r="DJ24" s="639"/>
      <c r="DK24" s="686"/>
      <c r="DL24" s="685">
        <v>3280535</v>
      </c>
      <c r="DM24" s="639"/>
      <c r="DN24" s="639"/>
      <c r="DO24" s="639"/>
      <c r="DP24" s="639"/>
      <c r="DQ24" s="639"/>
      <c r="DR24" s="639"/>
      <c r="DS24" s="639"/>
      <c r="DT24" s="639"/>
      <c r="DU24" s="639"/>
      <c r="DV24" s="686"/>
      <c r="DW24" s="687">
        <v>51.4</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758119</v>
      </c>
      <c r="S25" s="589"/>
      <c r="T25" s="589"/>
      <c r="U25" s="589"/>
      <c r="V25" s="589"/>
      <c r="W25" s="589"/>
      <c r="X25" s="589"/>
      <c r="Y25" s="590"/>
      <c r="Z25" s="641">
        <v>7.5</v>
      </c>
      <c r="AA25" s="641"/>
      <c r="AB25" s="641"/>
      <c r="AC25" s="641"/>
      <c r="AD25" s="642" t="s">
        <v>219</v>
      </c>
      <c r="AE25" s="642"/>
      <c r="AF25" s="642"/>
      <c r="AG25" s="642"/>
      <c r="AH25" s="642"/>
      <c r="AI25" s="642"/>
      <c r="AJ25" s="642"/>
      <c r="AK25" s="642"/>
      <c r="AL25" s="611" t="s">
        <v>219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1621490</v>
      </c>
      <c r="CS25" s="607"/>
      <c r="CT25" s="607"/>
      <c r="CU25" s="607"/>
      <c r="CV25" s="607"/>
      <c r="CW25" s="607"/>
      <c r="CX25" s="607"/>
      <c r="CY25" s="608"/>
      <c r="CZ25" s="591">
        <v>16.8</v>
      </c>
      <c r="DA25" s="609"/>
      <c r="DB25" s="609"/>
      <c r="DC25" s="610"/>
      <c r="DD25" s="594">
        <v>1548890</v>
      </c>
      <c r="DE25" s="607"/>
      <c r="DF25" s="607"/>
      <c r="DG25" s="607"/>
      <c r="DH25" s="607"/>
      <c r="DI25" s="607"/>
      <c r="DJ25" s="607"/>
      <c r="DK25" s="608"/>
      <c r="DL25" s="594">
        <v>1538685</v>
      </c>
      <c r="DM25" s="607"/>
      <c r="DN25" s="607"/>
      <c r="DO25" s="607"/>
      <c r="DP25" s="607"/>
      <c r="DQ25" s="607"/>
      <c r="DR25" s="607"/>
      <c r="DS25" s="607"/>
      <c r="DT25" s="607"/>
      <c r="DU25" s="607"/>
      <c r="DV25" s="608"/>
      <c r="DW25" s="611">
        <v>24.1</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995878</v>
      </c>
      <c r="CS26" s="589"/>
      <c r="CT26" s="589"/>
      <c r="CU26" s="589"/>
      <c r="CV26" s="589"/>
      <c r="CW26" s="589"/>
      <c r="CX26" s="589"/>
      <c r="CY26" s="590"/>
      <c r="CZ26" s="591">
        <v>10.3</v>
      </c>
      <c r="DA26" s="609"/>
      <c r="DB26" s="609"/>
      <c r="DC26" s="610"/>
      <c r="DD26" s="594">
        <v>972563</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1013641</v>
      </c>
      <c r="S27" s="589"/>
      <c r="T27" s="589"/>
      <c r="U27" s="589"/>
      <c r="V27" s="589"/>
      <c r="W27" s="589"/>
      <c r="X27" s="589"/>
      <c r="Y27" s="590"/>
      <c r="Z27" s="641">
        <v>10</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1514965</v>
      </c>
      <c r="BH27" s="589"/>
      <c r="BI27" s="589"/>
      <c r="BJ27" s="589"/>
      <c r="BK27" s="589"/>
      <c r="BL27" s="589"/>
      <c r="BM27" s="589"/>
      <c r="BN27" s="590"/>
      <c r="BO27" s="641">
        <v>100</v>
      </c>
      <c r="BP27" s="641"/>
      <c r="BQ27" s="641"/>
      <c r="BR27" s="641"/>
      <c r="BS27" s="594" t="s">
        <v>219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1428285</v>
      </c>
      <c r="CS27" s="607"/>
      <c r="CT27" s="607"/>
      <c r="CU27" s="607"/>
      <c r="CV27" s="607"/>
      <c r="CW27" s="607"/>
      <c r="CX27" s="607"/>
      <c r="CY27" s="608"/>
      <c r="CZ27" s="591">
        <v>14.8</v>
      </c>
      <c r="DA27" s="609"/>
      <c r="DB27" s="609"/>
      <c r="DC27" s="610"/>
      <c r="DD27" s="594">
        <v>389311</v>
      </c>
      <c r="DE27" s="607"/>
      <c r="DF27" s="607"/>
      <c r="DG27" s="607"/>
      <c r="DH27" s="607"/>
      <c r="DI27" s="607"/>
      <c r="DJ27" s="607"/>
      <c r="DK27" s="608"/>
      <c r="DL27" s="594">
        <v>389220</v>
      </c>
      <c r="DM27" s="607"/>
      <c r="DN27" s="607"/>
      <c r="DO27" s="607"/>
      <c r="DP27" s="607"/>
      <c r="DQ27" s="607"/>
      <c r="DR27" s="607"/>
      <c r="DS27" s="607"/>
      <c r="DT27" s="607"/>
      <c r="DU27" s="607"/>
      <c r="DV27" s="608"/>
      <c r="DW27" s="611">
        <v>6.1</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50280</v>
      </c>
      <c r="S28" s="589"/>
      <c r="T28" s="589"/>
      <c r="U28" s="589"/>
      <c r="V28" s="589"/>
      <c r="W28" s="589"/>
      <c r="X28" s="589"/>
      <c r="Y28" s="590"/>
      <c r="Z28" s="641">
        <v>0.5</v>
      </c>
      <c r="AA28" s="641"/>
      <c r="AB28" s="641"/>
      <c r="AC28" s="641"/>
      <c r="AD28" s="642">
        <v>13675</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1390379</v>
      </c>
      <c r="CS28" s="589"/>
      <c r="CT28" s="589"/>
      <c r="CU28" s="589"/>
      <c r="CV28" s="589"/>
      <c r="CW28" s="589"/>
      <c r="CX28" s="589"/>
      <c r="CY28" s="590"/>
      <c r="CZ28" s="591">
        <v>14.4</v>
      </c>
      <c r="DA28" s="609"/>
      <c r="DB28" s="609"/>
      <c r="DC28" s="610"/>
      <c r="DD28" s="594">
        <v>1352630</v>
      </c>
      <c r="DE28" s="589"/>
      <c r="DF28" s="589"/>
      <c r="DG28" s="589"/>
      <c r="DH28" s="589"/>
      <c r="DI28" s="589"/>
      <c r="DJ28" s="589"/>
      <c r="DK28" s="590"/>
      <c r="DL28" s="594">
        <v>1352630</v>
      </c>
      <c r="DM28" s="589"/>
      <c r="DN28" s="589"/>
      <c r="DO28" s="589"/>
      <c r="DP28" s="589"/>
      <c r="DQ28" s="589"/>
      <c r="DR28" s="589"/>
      <c r="DS28" s="589"/>
      <c r="DT28" s="589"/>
      <c r="DU28" s="589"/>
      <c r="DV28" s="590"/>
      <c r="DW28" s="611">
        <v>21.2</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4240</v>
      </c>
      <c r="S29" s="589"/>
      <c r="T29" s="589"/>
      <c r="U29" s="589"/>
      <c r="V29" s="589"/>
      <c r="W29" s="589"/>
      <c r="X29" s="589"/>
      <c r="Y29" s="590"/>
      <c r="Z29" s="641">
        <v>0</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1390149</v>
      </c>
      <c r="CS29" s="607"/>
      <c r="CT29" s="607"/>
      <c r="CU29" s="607"/>
      <c r="CV29" s="607"/>
      <c r="CW29" s="607"/>
      <c r="CX29" s="607"/>
      <c r="CY29" s="608"/>
      <c r="CZ29" s="591">
        <v>14.4</v>
      </c>
      <c r="DA29" s="609"/>
      <c r="DB29" s="609"/>
      <c r="DC29" s="610"/>
      <c r="DD29" s="594">
        <v>1352400</v>
      </c>
      <c r="DE29" s="607"/>
      <c r="DF29" s="607"/>
      <c r="DG29" s="607"/>
      <c r="DH29" s="607"/>
      <c r="DI29" s="607"/>
      <c r="DJ29" s="607"/>
      <c r="DK29" s="608"/>
      <c r="DL29" s="594">
        <v>1352400</v>
      </c>
      <c r="DM29" s="607"/>
      <c r="DN29" s="607"/>
      <c r="DO29" s="607"/>
      <c r="DP29" s="607"/>
      <c r="DQ29" s="607"/>
      <c r="DR29" s="607"/>
      <c r="DS29" s="607"/>
      <c r="DT29" s="607"/>
      <c r="DU29" s="607"/>
      <c r="DV29" s="608"/>
      <c r="DW29" s="611">
        <v>21.2</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335075</v>
      </c>
      <c r="S30" s="589"/>
      <c r="T30" s="589"/>
      <c r="U30" s="589"/>
      <c r="V30" s="589"/>
      <c r="W30" s="589"/>
      <c r="X30" s="589"/>
      <c r="Y30" s="590"/>
      <c r="Z30" s="641">
        <v>3.3</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98.2</v>
      </c>
      <c r="BH30" s="655"/>
      <c r="BI30" s="655"/>
      <c r="BJ30" s="655"/>
      <c r="BK30" s="655"/>
      <c r="BL30" s="655"/>
      <c r="BM30" s="656">
        <v>92.2</v>
      </c>
      <c r="BN30" s="655"/>
      <c r="BO30" s="655"/>
      <c r="BP30" s="655"/>
      <c r="BQ30" s="657"/>
      <c r="BR30" s="654">
        <v>98.3</v>
      </c>
      <c r="BS30" s="655"/>
      <c r="BT30" s="655"/>
      <c r="BU30" s="655"/>
      <c r="BV30" s="655"/>
      <c r="BW30" s="655"/>
      <c r="BX30" s="656">
        <v>92</v>
      </c>
      <c r="BY30" s="655"/>
      <c r="BZ30" s="655"/>
      <c r="CA30" s="655"/>
      <c r="CB30" s="657"/>
      <c r="CD30" s="660"/>
      <c r="CE30" s="661"/>
      <c r="CF30" s="625" t="s">
        <v>291</v>
      </c>
      <c r="CG30" s="622"/>
      <c r="CH30" s="622"/>
      <c r="CI30" s="622"/>
      <c r="CJ30" s="622"/>
      <c r="CK30" s="622"/>
      <c r="CL30" s="622"/>
      <c r="CM30" s="622"/>
      <c r="CN30" s="622"/>
      <c r="CO30" s="622"/>
      <c r="CP30" s="622"/>
      <c r="CQ30" s="623"/>
      <c r="CR30" s="588">
        <v>1250752</v>
      </c>
      <c r="CS30" s="589"/>
      <c r="CT30" s="589"/>
      <c r="CU30" s="589"/>
      <c r="CV30" s="589"/>
      <c r="CW30" s="589"/>
      <c r="CX30" s="589"/>
      <c r="CY30" s="590"/>
      <c r="CZ30" s="591">
        <v>12.9</v>
      </c>
      <c r="DA30" s="609"/>
      <c r="DB30" s="609"/>
      <c r="DC30" s="610"/>
      <c r="DD30" s="594">
        <v>1220011</v>
      </c>
      <c r="DE30" s="589"/>
      <c r="DF30" s="589"/>
      <c r="DG30" s="589"/>
      <c r="DH30" s="589"/>
      <c r="DI30" s="589"/>
      <c r="DJ30" s="589"/>
      <c r="DK30" s="590"/>
      <c r="DL30" s="594">
        <v>1220011</v>
      </c>
      <c r="DM30" s="589"/>
      <c r="DN30" s="589"/>
      <c r="DO30" s="589"/>
      <c r="DP30" s="589"/>
      <c r="DQ30" s="589"/>
      <c r="DR30" s="589"/>
      <c r="DS30" s="589"/>
      <c r="DT30" s="589"/>
      <c r="DU30" s="589"/>
      <c r="DV30" s="590"/>
      <c r="DW30" s="611">
        <v>19.100000000000001</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290828</v>
      </c>
      <c r="S31" s="589"/>
      <c r="T31" s="589"/>
      <c r="U31" s="589"/>
      <c r="V31" s="589"/>
      <c r="W31" s="589"/>
      <c r="X31" s="589"/>
      <c r="Y31" s="590"/>
      <c r="Z31" s="641">
        <v>2.9</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v>
      </c>
      <c r="BH31" s="607"/>
      <c r="BI31" s="607"/>
      <c r="BJ31" s="607"/>
      <c r="BK31" s="607"/>
      <c r="BL31" s="607"/>
      <c r="BM31" s="643">
        <v>92.5</v>
      </c>
      <c r="BN31" s="653"/>
      <c r="BO31" s="653"/>
      <c r="BP31" s="653"/>
      <c r="BQ31" s="617"/>
      <c r="BR31" s="652">
        <v>98.3</v>
      </c>
      <c r="BS31" s="607"/>
      <c r="BT31" s="607"/>
      <c r="BU31" s="607"/>
      <c r="BV31" s="607"/>
      <c r="BW31" s="607"/>
      <c r="BX31" s="643">
        <v>92</v>
      </c>
      <c r="BY31" s="653"/>
      <c r="BZ31" s="653"/>
      <c r="CA31" s="653"/>
      <c r="CB31" s="617"/>
      <c r="CD31" s="660"/>
      <c r="CE31" s="661"/>
      <c r="CF31" s="625" t="s">
        <v>295</v>
      </c>
      <c r="CG31" s="622"/>
      <c r="CH31" s="622"/>
      <c r="CI31" s="622"/>
      <c r="CJ31" s="622"/>
      <c r="CK31" s="622"/>
      <c r="CL31" s="622"/>
      <c r="CM31" s="622"/>
      <c r="CN31" s="622"/>
      <c r="CO31" s="622"/>
      <c r="CP31" s="622"/>
      <c r="CQ31" s="623"/>
      <c r="CR31" s="588">
        <v>139397</v>
      </c>
      <c r="CS31" s="607"/>
      <c r="CT31" s="607"/>
      <c r="CU31" s="607"/>
      <c r="CV31" s="607"/>
      <c r="CW31" s="607"/>
      <c r="CX31" s="607"/>
      <c r="CY31" s="608"/>
      <c r="CZ31" s="591">
        <v>1.4</v>
      </c>
      <c r="DA31" s="609"/>
      <c r="DB31" s="609"/>
      <c r="DC31" s="610"/>
      <c r="DD31" s="594">
        <v>132389</v>
      </c>
      <c r="DE31" s="607"/>
      <c r="DF31" s="607"/>
      <c r="DG31" s="607"/>
      <c r="DH31" s="607"/>
      <c r="DI31" s="607"/>
      <c r="DJ31" s="607"/>
      <c r="DK31" s="608"/>
      <c r="DL31" s="594">
        <v>132389</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247480</v>
      </c>
      <c r="S32" s="589"/>
      <c r="T32" s="589"/>
      <c r="U32" s="589"/>
      <c r="V32" s="589"/>
      <c r="W32" s="589"/>
      <c r="X32" s="589"/>
      <c r="Y32" s="590"/>
      <c r="Z32" s="641">
        <v>2.4</v>
      </c>
      <c r="AA32" s="641"/>
      <c r="AB32" s="641"/>
      <c r="AC32" s="641"/>
      <c r="AD32" s="642">
        <v>215</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97.8</v>
      </c>
      <c r="BH32" s="573"/>
      <c r="BI32" s="573"/>
      <c r="BJ32" s="573"/>
      <c r="BK32" s="573"/>
      <c r="BL32" s="573"/>
      <c r="BM32" s="636">
        <v>89.3</v>
      </c>
      <c r="BN32" s="573"/>
      <c r="BO32" s="573"/>
      <c r="BP32" s="573"/>
      <c r="BQ32" s="630"/>
      <c r="BR32" s="651">
        <v>97.8</v>
      </c>
      <c r="BS32" s="573"/>
      <c r="BT32" s="573"/>
      <c r="BU32" s="573"/>
      <c r="BV32" s="573"/>
      <c r="BW32" s="573"/>
      <c r="BX32" s="636">
        <v>89.1</v>
      </c>
      <c r="BY32" s="573"/>
      <c r="BZ32" s="573"/>
      <c r="CA32" s="573"/>
      <c r="CB32" s="630"/>
      <c r="CD32" s="662"/>
      <c r="CE32" s="663"/>
      <c r="CF32" s="625" t="s">
        <v>298</v>
      </c>
      <c r="CG32" s="622"/>
      <c r="CH32" s="622"/>
      <c r="CI32" s="622"/>
      <c r="CJ32" s="622"/>
      <c r="CK32" s="622"/>
      <c r="CL32" s="622"/>
      <c r="CM32" s="622"/>
      <c r="CN32" s="622"/>
      <c r="CO32" s="622"/>
      <c r="CP32" s="622"/>
      <c r="CQ32" s="623"/>
      <c r="CR32" s="588">
        <v>230</v>
      </c>
      <c r="CS32" s="589"/>
      <c r="CT32" s="589"/>
      <c r="CU32" s="589"/>
      <c r="CV32" s="589"/>
      <c r="CW32" s="589"/>
      <c r="CX32" s="589"/>
      <c r="CY32" s="590"/>
      <c r="CZ32" s="591">
        <v>0</v>
      </c>
      <c r="DA32" s="609"/>
      <c r="DB32" s="609"/>
      <c r="DC32" s="610"/>
      <c r="DD32" s="594">
        <v>230</v>
      </c>
      <c r="DE32" s="589"/>
      <c r="DF32" s="589"/>
      <c r="DG32" s="589"/>
      <c r="DH32" s="589"/>
      <c r="DI32" s="589"/>
      <c r="DJ32" s="589"/>
      <c r="DK32" s="590"/>
      <c r="DL32" s="594">
        <v>230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819275</v>
      </c>
      <c r="S33" s="589"/>
      <c r="T33" s="589"/>
      <c r="U33" s="589"/>
      <c r="V33" s="589"/>
      <c r="W33" s="589"/>
      <c r="X33" s="589"/>
      <c r="Y33" s="590"/>
      <c r="Z33" s="641">
        <v>8.1</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3787053</v>
      </c>
      <c r="CS33" s="607"/>
      <c r="CT33" s="607"/>
      <c r="CU33" s="607"/>
      <c r="CV33" s="607"/>
      <c r="CW33" s="607"/>
      <c r="CX33" s="607"/>
      <c r="CY33" s="608"/>
      <c r="CZ33" s="591">
        <v>39.1</v>
      </c>
      <c r="DA33" s="609"/>
      <c r="DB33" s="609"/>
      <c r="DC33" s="610"/>
      <c r="DD33" s="594">
        <v>3275738</v>
      </c>
      <c r="DE33" s="607"/>
      <c r="DF33" s="607"/>
      <c r="DG33" s="607"/>
      <c r="DH33" s="607"/>
      <c r="DI33" s="607"/>
      <c r="DJ33" s="607"/>
      <c r="DK33" s="608"/>
      <c r="DL33" s="594">
        <v>2441695</v>
      </c>
      <c r="DM33" s="607"/>
      <c r="DN33" s="607"/>
      <c r="DO33" s="607"/>
      <c r="DP33" s="607"/>
      <c r="DQ33" s="607"/>
      <c r="DR33" s="607"/>
      <c r="DS33" s="607"/>
      <c r="DT33" s="607"/>
      <c r="DU33" s="607"/>
      <c r="DV33" s="608"/>
      <c r="DW33" s="611">
        <v>38.299999999999997</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1086998</v>
      </c>
      <c r="CS34" s="589"/>
      <c r="CT34" s="589"/>
      <c r="CU34" s="589"/>
      <c r="CV34" s="589"/>
      <c r="CW34" s="589"/>
      <c r="CX34" s="589"/>
      <c r="CY34" s="590"/>
      <c r="CZ34" s="591">
        <v>11.2</v>
      </c>
      <c r="DA34" s="609"/>
      <c r="DB34" s="609"/>
      <c r="DC34" s="610"/>
      <c r="DD34" s="594">
        <v>897871</v>
      </c>
      <c r="DE34" s="589"/>
      <c r="DF34" s="589"/>
      <c r="DG34" s="589"/>
      <c r="DH34" s="589"/>
      <c r="DI34" s="589"/>
      <c r="DJ34" s="589"/>
      <c r="DK34" s="590"/>
      <c r="DL34" s="594">
        <v>839133</v>
      </c>
      <c r="DM34" s="589"/>
      <c r="DN34" s="589"/>
      <c r="DO34" s="589"/>
      <c r="DP34" s="589"/>
      <c r="DQ34" s="589"/>
      <c r="DR34" s="589"/>
      <c r="DS34" s="589"/>
      <c r="DT34" s="589"/>
      <c r="DU34" s="589"/>
      <c r="DV34" s="590"/>
      <c r="DW34" s="611">
        <v>13.2</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347775</v>
      </c>
      <c r="S35" s="589"/>
      <c r="T35" s="589"/>
      <c r="U35" s="589"/>
      <c r="V35" s="589"/>
      <c r="W35" s="589"/>
      <c r="X35" s="589"/>
      <c r="Y35" s="590"/>
      <c r="Z35" s="641">
        <v>3.4</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1329920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38947</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35937</v>
      </c>
      <c r="CS35" s="607"/>
      <c r="CT35" s="607"/>
      <c r="CU35" s="607"/>
      <c r="CV35" s="607"/>
      <c r="CW35" s="607"/>
      <c r="CX35" s="607"/>
      <c r="CY35" s="608"/>
      <c r="CZ35" s="591">
        <v>0.4</v>
      </c>
      <c r="DA35" s="609"/>
      <c r="DB35" s="609"/>
      <c r="DC35" s="610"/>
      <c r="DD35" s="594">
        <v>25290</v>
      </c>
      <c r="DE35" s="607"/>
      <c r="DF35" s="607"/>
      <c r="DG35" s="607"/>
      <c r="DH35" s="607"/>
      <c r="DI35" s="607"/>
      <c r="DJ35" s="607"/>
      <c r="DK35" s="608"/>
      <c r="DL35" s="594">
        <v>25290</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10165321</v>
      </c>
      <c r="S36" s="629"/>
      <c r="T36" s="629"/>
      <c r="U36" s="629"/>
      <c r="V36" s="629"/>
      <c r="W36" s="629"/>
      <c r="X36" s="629"/>
      <c r="Y36" s="632"/>
      <c r="Z36" s="633">
        <v>100</v>
      </c>
      <c r="AA36" s="633"/>
      <c r="AB36" s="633"/>
      <c r="AC36" s="633"/>
      <c r="AD36" s="634">
        <v>6033016</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151155</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-10602</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1107270</v>
      </c>
      <c r="CS36" s="589"/>
      <c r="CT36" s="589"/>
      <c r="CU36" s="589"/>
      <c r="CV36" s="589"/>
      <c r="CW36" s="589"/>
      <c r="CX36" s="589"/>
      <c r="CY36" s="590"/>
      <c r="CZ36" s="591">
        <v>11.4</v>
      </c>
      <c r="DA36" s="609"/>
      <c r="DB36" s="609"/>
      <c r="DC36" s="610"/>
      <c r="DD36" s="594">
        <v>1011666</v>
      </c>
      <c r="DE36" s="589"/>
      <c r="DF36" s="589"/>
      <c r="DG36" s="589"/>
      <c r="DH36" s="589"/>
      <c r="DI36" s="589"/>
      <c r="DJ36" s="589"/>
      <c r="DK36" s="590"/>
      <c r="DL36" s="594">
        <v>790056</v>
      </c>
      <c r="DM36" s="589"/>
      <c r="DN36" s="589"/>
      <c r="DO36" s="589"/>
      <c r="DP36" s="589"/>
      <c r="DQ36" s="589"/>
      <c r="DR36" s="589"/>
      <c r="DS36" s="589"/>
      <c r="DT36" s="589"/>
      <c r="DU36" s="589"/>
      <c r="DV36" s="590"/>
      <c r="DW36" s="611">
        <v>12.4</v>
      </c>
      <c r="DX36" s="612"/>
      <c r="DY36" s="612"/>
      <c r="DZ36" s="612"/>
      <c r="EA36" s="612"/>
      <c r="EB36" s="612"/>
      <c r="EC36" s="613"/>
    </row>
    <row r="37" spans="2:133" ht="11.25" customHeight="1">
      <c r="AQ37" s="614" t="s">
        <v>313</v>
      </c>
      <c r="AR37" s="615"/>
      <c r="AS37" s="615"/>
      <c r="AT37" s="615"/>
      <c r="AU37" s="615"/>
      <c r="AV37" s="615"/>
      <c r="AW37" s="615"/>
      <c r="AX37" s="615"/>
      <c r="AY37" s="616"/>
      <c r="AZ37" s="588">
        <v>101044</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3040</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483208</v>
      </c>
      <c r="CS37" s="607"/>
      <c r="CT37" s="607"/>
      <c r="CU37" s="607"/>
      <c r="CV37" s="607"/>
      <c r="CW37" s="607"/>
      <c r="CX37" s="607"/>
      <c r="CY37" s="608"/>
      <c r="CZ37" s="591">
        <v>5</v>
      </c>
      <c r="DA37" s="609"/>
      <c r="DB37" s="609"/>
      <c r="DC37" s="610"/>
      <c r="DD37" s="594">
        <v>483208</v>
      </c>
      <c r="DE37" s="607"/>
      <c r="DF37" s="607"/>
      <c r="DG37" s="607"/>
      <c r="DH37" s="607"/>
      <c r="DI37" s="607"/>
      <c r="DJ37" s="607"/>
      <c r="DK37" s="608"/>
      <c r="DL37" s="594">
        <v>387947</v>
      </c>
      <c r="DM37" s="607"/>
      <c r="DN37" s="607"/>
      <c r="DO37" s="607"/>
      <c r="DP37" s="607"/>
      <c r="DQ37" s="607"/>
      <c r="DR37" s="607"/>
      <c r="DS37" s="607"/>
      <c r="DT37" s="607"/>
      <c r="DU37" s="607"/>
      <c r="DV37" s="608"/>
      <c r="DW37" s="611">
        <v>6.1</v>
      </c>
      <c r="DX37" s="612"/>
      <c r="DY37" s="612"/>
      <c r="DZ37" s="612"/>
      <c r="EA37" s="612"/>
      <c r="EB37" s="612"/>
      <c r="EC37" s="613"/>
    </row>
    <row r="38" spans="2:133" ht="11.25" customHeight="1">
      <c r="AQ38" s="614" t="s">
        <v>316</v>
      </c>
      <c r="AR38" s="615"/>
      <c r="AS38" s="615"/>
      <c r="AT38" s="615"/>
      <c r="AU38" s="615"/>
      <c r="AV38" s="615"/>
      <c r="AW38" s="615"/>
      <c r="AX38" s="615"/>
      <c r="AY38" s="616"/>
      <c r="AZ38" s="588">
        <v>45833</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4928</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1177765</v>
      </c>
      <c r="CS38" s="589"/>
      <c r="CT38" s="589"/>
      <c r="CU38" s="589"/>
      <c r="CV38" s="589"/>
      <c r="CW38" s="589"/>
      <c r="CX38" s="589"/>
      <c r="CY38" s="590"/>
      <c r="CZ38" s="591">
        <v>12.2</v>
      </c>
      <c r="DA38" s="609"/>
      <c r="DB38" s="609"/>
      <c r="DC38" s="610"/>
      <c r="DD38" s="594">
        <v>1014809</v>
      </c>
      <c r="DE38" s="589"/>
      <c r="DF38" s="589"/>
      <c r="DG38" s="589"/>
      <c r="DH38" s="589"/>
      <c r="DI38" s="589"/>
      <c r="DJ38" s="589"/>
      <c r="DK38" s="590"/>
      <c r="DL38" s="594">
        <v>787216</v>
      </c>
      <c r="DM38" s="589"/>
      <c r="DN38" s="589"/>
      <c r="DO38" s="589"/>
      <c r="DP38" s="589"/>
      <c r="DQ38" s="589"/>
      <c r="DR38" s="589"/>
      <c r="DS38" s="589"/>
      <c r="DT38" s="589"/>
      <c r="DU38" s="589"/>
      <c r="DV38" s="590"/>
      <c r="DW38" s="611">
        <v>12.3</v>
      </c>
      <c r="DX38" s="612"/>
      <c r="DY38" s="612"/>
      <c r="DZ38" s="612"/>
      <c r="EA38" s="612"/>
      <c r="EB38" s="612"/>
      <c r="EC38" s="613"/>
    </row>
    <row r="39" spans="2:133" ht="11.25" customHeight="1">
      <c r="AQ39" s="614" t="s">
        <v>319</v>
      </c>
      <c r="AR39" s="615"/>
      <c r="AS39" s="615"/>
      <c r="AT39" s="615"/>
      <c r="AU39" s="615"/>
      <c r="AV39" s="615"/>
      <c r="AW39" s="615"/>
      <c r="AX39" s="615"/>
      <c r="AY39" s="616"/>
      <c r="AZ39" s="588">
        <v>1000</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67</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337287</v>
      </c>
      <c r="CS39" s="607"/>
      <c r="CT39" s="607"/>
      <c r="CU39" s="607"/>
      <c r="CV39" s="607"/>
      <c r="CW39" s="607"/>
      <c r="CX39" s="607"/>
      <c r="CY39" s="608"/>
      <c r="CZ39" s="591">
        <v>3.5</v>
      </c>
      <c r="DA39" s="609"/>
      <c r="DB39" s="609"/>
      <c r="DC39" s="610"/>
      <c r="DD39" s="594">
        <v>322202</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233191</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146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41796</v>
      </c>
      <c r="CS40" s="589"/>
      <c r="CT40" s="589"/>
      <c r="CU40" s="589"/>
      <c r="CV40" s="589"/>
      <c r="CW40" s="589"/>
      <c r="CX40" s="589"/>
      <c r="CY40" s="590"/>
      <c r="CZ40" s="591">
        <v>0.4</v>
      </c>
      <c r="DA40" s="609"/>
      <c r="DB40" s="609"/>
      <c r="DC40" s="610"/>
      <c r="DD40" s="594">
        <v>3900</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797697</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347</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1451148</v>
      </c>
      <c r="CS42" s="589"/>
      <c r="CT42" s="589"/>
      <c r="CU42" s="589"/>
      <c r="CV42" s="589"/>
      <c r="CW42" s="589"/>
      <c r="CX42" s="589"/>
      <c r="CY42" s="590"/>
      <c r="CZ42" s="591">
        <v>15</v>
      </c>
      <c r="DA42" s="592"/>
      <c r="DB42" s="592"/>
      <c r="DC42" s="593"/>
      <c r="DD42" s="594">
        <v>487011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120165</v>
      </c>
      <c r="CS43" s="607"/>
      <c r="CT43" s="607"/>
      <c r="CU43" s="607"/>
      <c r="CV43" s="607"/>
      <c r="CW43" s="607"/>
      <c r="CX43" s="607"/>
      <c r="CY43" s="608"/>
      <c r="CZ43" s="591">
        <v>1.2</v>
      </c>
      <c r="DA43" s="609"/>
      <c r="DB43" s="609"/>
      <c r="DC43" s="610"/>
      <c r="DD43" s="594">
        <v>120165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1437086</v>
      </c>
      <c r="CS44" s="589"/>
      <c r="CT44" s="589"/>
      <c r="CU44" s="589"/>
      <c r="CV44" s="589"/>
      <c r="CW44" s="589"/>
      <c r="CX44" s="589"/>
      <c r="CY44" s="590"/>
      <c r="CZ44" s="591">
        <v>14.8</v>
      </c>
      <c r="DA44" s="592"/>
      <c r="DB44" s="592"/>
      <c r="DC44" s="593"/>
      <c r="DD44" s="594">
        <v>484789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482473</v>
      </c>
      <c r="CS45" s="607"/>
      <c r="CT45" s="607"/>
      <c r="CU45" s="607"/>
      <c r="CV45" s="607"/>
      <c r="CW45" s="607"/>
      <c r="CX45" s="607"/>
      <c r="CY45" s="608"/>
      <c r="CZ45" s="591">
        <v>5</v>
      </c>
      <c r="DA45" s="609"/>
      <c r="DB45" s="609"/>
      <c r="DC45" s="610"/>
      <c r="DD45" s="594">
        <v>124022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910224</v>
      </c>
      <c r="CS46" s="589"/>
      <c r="CT46" s="589"/>
      <c r="CU46" s="589"/>
      <c r="CV46" s="589"/>
      <c r="CW46" s="589"/>
      <c r="CX46" s="589"/>
      <c r="CY46" s="590"/>
      <c r="CZ46" s="591">
        <v>9.4</v>
      </c>
      <c r="DA46" s="592"/>
      <c r="DB46" s="592"/>
      <c r="DC46" s="593"/>
      <c r="DD46" s="594">
        <v>347397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14062</v>
      </c>
      <c r="CS47" s="607"/>
      <c r="CT47" s="607"/>
      <c r="CU47" s="607"/>
      <c r="CV47" s="607"/>
      <c r="CW47" s="607"/>
      <c r="CX47" s="607"/>
      <c r="CY47" s="608"/>
      <c r="CZ47" s="591">
        <v>0.1</v>
      </c>
      <c r="DA47" s="609"/>
      <c r="DB47" s="609"/>
      <c r="DC47" s="610"/>
      <c r="DD47" s="594">
        <v>2222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9678355</v>
      </c>
      <c r="CS49" s="573"/>
      <c r="CT49" s="573"/>
      <c r="CU49" s="573"/>
      <c r="CV49" s="573"/>
      <c r="CW49" s="573"/>
      <c r="CX49" s="573"/>
      <c r="CY49" s="574"/>
      <c r="CZ49" s="575">
        <v>100</v>
      </c>
      <c r="DA49" s="576"/>
      <c r="DB49" s="576"/>
      <c r="DC49" s="577"/>
      <c r="DD49" s="578">
        <v>7053580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100">
        <v>10034</v>
      </c>
      <c r="R7" s="1101"/>
      <c r="S7" s="1101"/>
      <c r="T7" s="1101"/>
      <c r="U7" s="1101"/>
      <c r="V7" s="1101">
        <v>9686</v>
      </c>
      <c r="W7" s="1101"/>
      <c r="X7" s="1101"/>
      <c r="Y7" s="1101"/>
      <c r="Z7" s="1101"/>
      <c r="AA7" s="1101">
        <v>348</v>
      </c>
      <c r="AB7" s="1101"/>
      <c r="AC7" s="1101"/>
      <c r="AD7" s="1101"/>
      <c r="AE7" s="1102"/>
      <c r="AF7" s="1103">
        <v>343</v>
      </c>
      <c r="AG7" s="1104"/>
      <c r="AH7" s="1104"/>
      <c r="AI7" s="1104"/>
      <c r="AJ7" s="1105"/>
      <c r="AK7" s="1087" t="s">
        <v>521</v>
      </c>
      <c r="AL7" s="1088"/>
      <c r="AM7" s="1088"/>
      <c r="AN7" s="1088"/>
      <c r="AO7" s="1088"/>
      <c r="AP7" s="1088">
        <v>10043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531</v>
      </c>
      <c r="BT7" s="1092"/>
      <c r="BU7" s="1092"/>
      <c r="BV7" s="1092"/>
      <c r="BW7" s="1092"/>
      <c r="BX7" s="1092"/>
      <c r="BY7" s="1092"/>
      <c r="BZ7" s="1092"/>
      <c r="CA7" s="1092"/>
      <c r="CB7" s="1092"/>
      <c r="CC7" s="1092"/>
      <c r="CD7" s="1092"/>
      <c r="CE7" s="1092"/>
      <c r="CF7" s="1092"/>
      <c r="CG7" s="1093"/>
      <c r="CH7" s="1084">
        <v>-13</v>
      </c>
      <c r="CI7" s="1085"/>
      <c r="CJ7" s="1085"/>
      <c r="CK7" s="1085"/>
      <c r="CL7" s="1086"/>
      <c r="CM7" s="1084">
        <v>16</v>
      </c>
      <c r="CN7" s="1085"/>
      <c r="CO7" s="1085"/>
      <c r="CP7" s="1085"/>
      <c r="CQ7" s="1086"/>
      <c r="CR7" s="1084">
        <v>3</v>
      </c>
      <c r="CS7" s="1085"/>
      <c r="CT7" s="1085"/>
      <c r="CU7" s="1085"/>
      <c r="CV7" s="1086"/>
      <c r="CW7" s="1084">
        <v>21</v>
      </c>
      <c r="CX7" s="1085"/>
      <c r="CY7" s="1085"/>
      <c r="CZ7" s="1085"/>
      <c r="DA7" s="1086"/>
      <c r="DB7" s="1084" t="s">
        <v>532</v>
      </c>
      <c r="DC7" s="1085"/>
      <c r="DD7" s="1085"/>
      <c r="DE7" s="1085"/>
      <c r="DF7" s="1086"/>
      <c r="DG7" s="1084" t="s">
        <v>467</v>
      </c>
      <c r="DH7" s="1085"/>
      <c r="DI7" s="1085"/>
      <c r="DJ7" s="1085"/>
      <c r="DK7" s="1086"/>
      <c r="DL7" s="1084" t="s">
        <v>467</v>
      </c>
      <c r="DM7" s="1085"/>
      <c r="DN7" s="1085"/>
      <c r="DO7" s="1085"/>
      <c r="DP7" s="1086"/>
      <c r="DQ7" s="1084" t="s">
        <v>467</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10034</v>
      </c>
      <c r="R23" s="1065"/>
      <c r="S23" s="1065"/>
      <c r="T23" s="1065"/>
      <c r="U23" s="1065"/>
      <c r="V23" s="1065">
        <v>9686</v>
      </c>
      <c r="W23" s="1065"/>
      <c r="X23" s="1065"/>
      <c r="Y23" s="1065"/>
      <c r="Z23" s="1065"/>
      <c r="AA23" s="1065">
        <v>348</v>
      </c>
      <c r="AB23" s="1065"/>
      <c r="AC23" s="1065"/>
      <c r="AD23" s="1065"/>
      <c r="AE23" s="1066"/>
      <c r="AF23" s="1067">
        <v>343</v>
      </c>
      <c r="AG23" s="1065"/>
      <c r="AH23" s="1065"/>
      <c r="AI23" s="1065"/>
      <c r="AJ23" s="1068"/>
      <c r="AK23" s="1069"/>
      <c r="AL23" s="1070"/>
      <c r="AM23" s="1070"/>
      <c r="AN23" s="1070"/>
      <c r="AO23" s="1070"/>
      <c r="AP23" s="1065">
        <v>10043</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534</v>
      </c>
      <c r="C28" s="1047"/>
      <c r="D28" s="1047"/>
      <c r="E28" s="1047"/>
      <c r="F28" s="1047"/>
      <c r="G28" s="1047"/>
      <c r="H28" s="1047"/>
      <c r="I28" s="1047"/>
      <c r="J28" s="1047"/>
      <c r="K28" s="1047"/>
      <c r="L28" s="1047"/>
      <c r="M28" s="1047"/>
      <c r="N28" s="1047"/>
      <c r="O28" s="1047"/>
      <c r="P28" s="1048"/>
      <c r="Q28" s="1049">
        <v>2585</v>
      </c>
      <c r="R28" s="1050"/>
      <c r="S28" s="1050"/>
      <c r="T28" s="1050"/>
      <c r="U28" s="1050"/>
      <c r="V28" s="1050">
        <v>2546</v>
      </c>
      <c r="W28" s="1050"/>
      <c r="X28" s="1050"/>
      <c r="Y28" s="1050"/>
      <c r="Z28" s="1050"/>
      <c r="AA28" s="1050">
        <v>39</v>
      </c>
      <c r="AB28" s="1050"/>
      <c r="AC28" s="1050"/>
      <c r="AD28" s="1050"/>
      <c r="AE28" s="1051"/>
      <c r="AF28" s="1052">
        <v>39</v>
      </c>
      <c r="AG28" s="1050"/>
      <c r="AH28" s="1050"/>
      <c r="AI28" s="1050"/>
      <c r="AJ28" s="1053"/>
      <c r="AK28" s="1054">
        <v>233</v>
      </c>
      <c r="AL28" s="1042"/>
      <c r="AM28" s="1042"/>
      <c r="AN28" s="1042"/>
      <c r="AO28" s="1042"/>
      <c r="AP28" s="1042" t="s">
        <v>535</v>
      </c>
      <c r="AQ28" s="1042"/>
      <c r="AR28" s="1042"/>
      <c r="AS28" s="1042"/>
      <c r="AT28" s="1042"/>
      <c r="AU28" s="1042" t="s">
        <v>535</v>
      </c>
      <c r="AV28" s="1042"/>
      <c r="AW28" s="1042"/>
      <c r="AX28" s="1042"/>
      <c r="AY28" s="1042"/>
      <c r="AZ28" s="1043" t="s">
        <v>535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536</v>
      </c>
      <c r="C29" s="1034"/>
      <c r="D29" s="1034"/>
      <c r="E29" s="1034"/>
      <c r="F29" s="1034"/>
      <c r="G29" s="1034"/>
      <c r="H29" s="1034"/>
      <c r="I29" s="1034"/>
      <c r="J29" s="1034"/>
      <c r="K29" s="1034"/>
      <c r="L29" s="1034"/>
      <c r="M29" s="1034"/>
      <c r="N29" s="1034"/>
      <c r="O29" s="1034"/>
      <c r="P29" s="1035"/>
      <c r="Q29" s="1039">
        <v>2505</v>
      </c>
      <c r="R29" s="1040"/>
      <c r="S29" s="1040"/>
      <c r="T29" s="1040"/>
      <c r="U29" s="1040"/>
      <c r="V29" s="1040">
        <v>2410</v>
      </c>
      <c r="W29" s="1040"/>
      <c r="X29" s="1040"/>
      <c r="Y29" s="1040"/>
      <c r="Z29" s="1040"/>
      <c r="AA29" s="1040">
        <v>95</v>
      </c>
      <c r="AB29" s="1040"/>
      <c r="AC29" s="1040"/>
      <c r="AD29" s="1040"/>
      <c r="AE29" s="1041"/>
      <c r="AF29" s="1015">
        <v>95</v>
      </c>
      <c r="AG29" s="1016"/>
      <c r="AH29" s="1016"/>
      <c r="AI29" s="1016"/>
      <c r="AJ29" s="1017"/>
      <c r="AK29" s="976">
        <v>364</v>
      </c>
      <c r="AL29" s="967"/>
      <c r="AM29" s="967"/>
      <c r="AN29" s="967"/>
      <c r="AO29" s="967"/>
      <c r="AP29" s="967" t="s">
        <v>535</v>
      </c>
      <c r="AQ29" s="967"/>
      <c r="AR29" s="967"/>
      <c r="AS29" s="967"/>
      <c r="AT29" s="967"/>
      <c r="AU29" s="967" t="s">
        <v>535</v>
      </c>
      <c r="AV29" s="967"/>
      <c r="AW29" s="967"/>
      <c r="AX29" s="967"/>
      <c r="AY29" s="967"/>
      <c r="AZ29" s="1038" t="s">
        <v>535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537</v>
      </c>
      <c r="C30" s="1034"/>
      <c r="D30" s="1034"/>
      <c r="E30" s="1034"/>
      <c r="F30" s="1034"/>
      <c r="G30" s="1034"/>
      <c r="H30" s="1034"/>
      <c r="I30" s="1034"/>
      <c r="J30" s="1034"/>
      <c r="K30" s="1034"/>
      <c r="L30" s="1034"/>
      <c r="M30" s="1034"/>
      <c r="N30" s="1034"/>
      <c r="O30" s="1034"/>
      <c r="P30" s="1035"/>
      <c r="Q30" s="1039">
        <v>16</v>
      </c>
      <c r="R30" s="1040"/>
      <c r="S30" s="1040"/>
      <c r="T30" s="1040"/>
      <c r="U30" s="1040"/>
      <c r="V30" s="1040">
        <v>11</v>
      </c>
      <c r="W30" s="1040"/>
      <c r="X30" s="1040"/>
      <c r="Y30" s="1040"/>
      <c r="Z30" s="1040"/>
      <c r="AA30" s="1040">
        <v>5</v>
      </c>
      <c r="AB30" s="1040"/>
      <c r="AC30" s="1040"/>
      <c r="AD30" s="1040"/>
      <c r="AE30" s="1041"/>
      <c r="AF30" s="1015">
        <v>5</v>
      </c>
      <c r="AG30" s="1016"/>
      <c r="AH30" s="1016"/>
      <c r="AI30" s="1016"/>
      <c r="AJ30" s="1017"/>
      <c r="AK30" s="976">
        <v>17</v>
      </c>
      <c r="AL30" s="967"/>
      <c r="AM30" s="967"/>
      <c r="AN30" s="967"/>
      <c r="AO30" s="967"/>
      <c r="AP30" s="967" t="s">
        <v>535</v>
      </c>
      <c r="AQ30" s="967"/>
      <c r="AR30" s="967"/>
      <c r="AS30" s="967"/>
      <c r="AT30" s="967"/>
      <c r="AU30" s="967" t="s">
        <v>535</v>
      </c>
      <c r="AV30" s="967"/>
      <c r="AW30" s="967"/>
      <c r="AX30" s="967"/>
      <c r="AY30" s="967"/>
      <c r="AZ30" s="1038" t="s">
        <v>535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538</v>
      </c>
      <c r="C31" s="1034"/>
      <c r="D31" s="1034"/>
      <c r="E31" s="1034"/>
      <c r="F31" s="1034"/>
      <c r="G31" s="1034"/>
      <c r="H31" s="1034"/>
      <c r="I31" s="1034"/>
      <c r="J31" s="1034"/>
      <c r="K31" s="1034"/>
      <c r="L31" s="1034"/>
      <c r="M31" s="1034"/>
      <c r="N31" s="1034"/>
      <c r="O31" s="1034"/>
      <c r="P31" s="1035"/>
      <c r="Q31" s="1039">
        <v>241</v>
      </c>
      <c r="R31" s="1040"/>
      <c r="S31" s="1040"/>
      <c r="T31" s="1040"/>
      <c r="U31" s="1040"/>
      <c r="V31" s="1040">
        <v>239</v>
      </c>
      <c r="W31" s="1040"/>
      <c r="X31" s="1040"/>
      <c r="Y31" s="1040"/>
      <c r="Z31" s="1040"/>
      <c r="AA31" s="1040">
        <v>2</v>
      </c>
      <c r="AB31" s="1040"/>
      <c r="AC31" s="1040"/>
      <c r="AD31" s="1040"/>
      <c r="AE31" s="1041"/>
      <c r="AF31" s="1015">
        <v>2</v>
      </c>
      <c r="AG31" s="1016"/>
      <c r="AH31" s="1016"/>
      <c r="AI31" s="1016"/>
      <c r="AJ31" s="1017"/>
      <c r="AK31" s="976">
        <v>123</v>
      </c>
      <c r="AL31" s="967"/>
      <c r="AM31" s="967"/>
      <c r="AN31" s="967"/>
      <c r="AO31" s="967"/>
      <c r="AP31" s="967" t="s">
        <v>535</v>
      </c>
      <c r="AQ31" s="967"/>
      <c r="AR31" s="967"/>
      <c r="AS31" s="967"/>
      <c r="AT31" s="967"/>
      <c r="AU31" s="967" t="s">
        <v>535</v>
      </c>
      <c r="AV31" s="967"/>
      <c r="AW31" s="967"/>
      <c r="AX31" s="967"/>
      <c r="AY31" s="967"/>
      <c r="AZ31" s="1038" t="s">
        <v>535</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539</v>
      </c>
      <c r="C32" s="1034"/>
      <c r="D32" s="1034"/>
      <c r="E32" s="1034"/>
      <c r="F32" s="1034"/>
      <c r="G32" s="1034"/>
      <c r="H32" s="1034"/>
      <c r="I32" s="1034"/>
      <c r="J32" s="1034"/>
      <c r="K32" s="1034"/>
      <c r="L32" s="1034"/>
      <c r="M32" s="1034"/>
      <c r="N32" s="1034"/>
      <c r="O32" s="1034"/>
      <c r="P32" s="1035"/>
      <c r="Q32" s="1039">
        <v>170</v>
      </c>
      <c r="R32" s="1040"/>
      <c r="S32" s="1040"/>
      <c r="T32" s="1040"/>
      <c r="U32" s="1040"/>
      <c r="V32" s="1040">
        <v>158</v>
      </c>
      <c r="W32" s="1040"/>
      <c r="X32" s="1040"/>
      <c r="Y32" s="1040"/>
      <c r="Z32" s="1040"/>
      <c r="AA32" s="1040">
        <v>13</v>
      </c>
      <c r="AB32" s="1040"/>
      <c r="AC32" s="1040"/>
      <c r="AD32" s="1040"/>
      <c r="AE32" s="1041"/>
      <c r="AF32" s="1015">
        <v>529</v>
      </c>
      <c r="AG32" s="1016"/>
      <c r="AH32" s="1016"/>
      <c r="AI32" s="1016"/>
      <c r="AJ32" s="1017"/>
      <c r="AK32" s="976">
        <v>1</v>
      </c>
      <c r="AL32" s="967"/>
      <c r="AM32" s="967"/>
      <c r="AN32" s="967"/>
      <c r="AO32" s="967"/>
      <c r="AP32" s="967">
        <v>1624</v>
      </c>
      <c r="AQ32" s="967"/>
      <c r="AR32" s="967"/>
      <c r="AS32" s="967"/>
      <c r="AT32" s="967"/>
      <c r="AU32" s="967">
        <v>10</v>
      </c>
      <c r="AV32" s="967"/>
      <c r="AW32" s="967"/>
      <c r="AX32" s="967"/>
      <c r="AY32" s="967"/>
      <c r="AZ32" s="1038" t="s">
        <v>535</v>
      </c>
      <c r="BA32" s="1038"/>
      <c r="BB32" s="1038"/>
      <c r="BC32" s="1038"/>
      <c r="BD32" s="1038"/>
      <c r="BE32" s="1028" t="s">
        <v>540</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541</v>
      </c>
      <c r="C33" s="1034"/>
      <c r="D33" s="1034"/>
      <c r="E33" s="1034"/>
      <c r="F33" s="1034"/>
      <c r="G33" s="1034"/>
      <c r="H33" s="1034"/>
      <c r="I33" s="1034"/>
      <c r="J33" s="1034"/>
      <c r="K33" s="1034"/>
      <c r="L33" s="1034"/>
      <c r="M33" s="1034"/>
      <c r="N33" s="1034"/>
      <c r="O33" s="1034"/>
      <c r="P33" s="1035"/>
      <c r="Q33" s="1039">
        <v>581</v>
      </c>
      <c r="R33" s="1040"/>
      <c r="S33" s="1040"/>
      <c r="T33" s="1040"/>
      <c r="U33" s="1040"/>
      <c r="V33" s="1040">
        <v>581</v>
      </c>
      <c r="W33" s="1040"/>
      <c r="X33" s="1040"/>
      <c r="Y33" s="1040"/>
      <c r="Z33" s="1040"/>
      <c r="AA33" s="1040">
        <v>-83</v>
      </c>
      <c r="AB33" s="1040"/>
      <c r="AC33" s="1040"/>
      <c r="AD33" s="1040"/>
      <c r="AE33" s="1041"/>
      <c r="AF33" s="1015">
        <v>121</v>
      </c>
      <c r="AG33" s="1016"/>
      <c r="AH33" s="1016"/>
      <c r="AI33" s="1016"/>
      <c r="AJ33" s="1017"/>
      <c r="AK33" s="976">
        <v>146</v>
      </c>
      <c r="AL33" s="967"/>
      <c r="AM33" s="967"/>
      <c r="AN33" s="967"/>
      <c r="AO33" s="967"/>
      <c r="AP33" s="967">
        <v>68</v>
      </c>
      <c r="AQ33" s="967"/>
      <c r="AR33" s="967"/>
      <c r="AS33" s="967"/>
      <c r="AT33" s="967"/>
      <c r="AU33" s="967">
        <v>47</v>
      </c>
      <c r="AV33" s="967"/>
      <c r="AW33" s="967"/>
      <c r="AX33" s="967"/>
      <c r="AY33" s="967"/>
      <c r="AZ33" s="1038" t="s">
        <v>535</v>
      </c>
      <c r="BA33" s="1038"/>
      <c r="BB33" s="1038"/>
      <c r="BC33" s="1038"/>
      <c r="BD33" s="1038"/>
      <c r="BE33" s="1028" t="s">
        <v>540</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542</v>
      </c>
      <c r="C34" s="1034"/>
      <c r="D34" s="1034"/>
      <c r="E34" s="1034"/>
      <c r="F34" s="1034"/>
      <c r="G34" s="1034"/>
      <c r="H34" s="1034"/>
      <c r="I34" s="1034"/>
      <c r="J34" s="1034"/>
      <c r="K34" s="1034"/>
      <c r="L34" s="1034"/>
      <c r="M34" s="1034"/>
      <c r="N34" s="1034"/>
      <c r="O34" s="1034"/>
      <c r="P34" s="1035"/>
      <c r="Q34" s="1039">
        <v>400</v>
      </c>
      <c r="R34" s="1040"/>
      <c r="S34" s="1040"/>
      <c r="T34" s="1040"/>
      <c r="U34" s="1040"/>
      <c r="V34" s="1040">
        <v>363</v>
      </c>
      <c r="W34" s="1040"/>
      <c r="X34" s="1040"/>
      <c r="Y34" s="1040"/>
      <c r="Z34" s="1040"/>
      <c r="AA34" s="1040">
        <v>38</v>
      </c>
      <c r="AB34" s="1040"/>
      <c r="AC34" s="1040"/>
      <c r="AD34" s="1040"/>
      <c r="AE34" s="1041"/>
      <c r="AF34" s="1015">
        <v>38</v>
      </c>
      <c r="AG34" s="1016"/>
      <c r="AH34" s="1016"/>
      <c r="AI34" s="1016"/>
      <c r="AJ34" s="1017"/>
      <c r="AK34" s="976">
        <v>9</v>
      </c>
      <c r="AL34" s="967"/>
      <c r="AM34" s="967"/>
      <c r="AN34" s="967"/>
      <c r="AO34" s="967"/>
      <c r="AP34" s="967">
        <v>615</v>
      </c>
      <c r="AQ34" s="967"/>
      <c r="AR34" s="967"/>
      <c r="AS34" s="967"/>
      <c r="AT34" s="967"/>
      <c r="AU34" s="967">
        <v>341</v>
      </c>
      <c r="AV34" s="967"/>
      <c r="AW34" s="967"/>
      <c r="AX34" s="967"/>
      <c r="AY34" s="967"/>
      <c r="AZ34" s="1038" t="s">
        <v>535</v>
      </c>
      <c r="BA34" s="1038"/>
      <c r="BB34" s="1038"/>
      <c r="BC34" s="1038"/>
      <c r="BD34" s="1038"/>
      <c r="BE34" s="1028" t="s">
        <v>543</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533</v>
      </c>
      <c r="C35" s="1034"/>
      <c r="D35" s="1034"/>
      <c r="E35" s="1034"/>
      <c r="F35" s="1034"/>
      <c r="G35" s="1034"/>
      <c r="H35" s="1034"/>
      <c r="I35" s="1034"/>
      <c r="J35" s="1034"/>
      <c r="K35" s="1034"/>
      <c r="L35" s="1034"/>
      <c r="M35" s="1034"/>
      <c r="N35" s="1034"/>
      <c r="O35" s="1034"/>
      <c r="P35" s="1035"/>
      <c r="Q35" s="1039">
        <v>33</v>
      </c>
      <c r="R35" s="1040"/>
      <c r="S35" s="1040"/>
      <c r="T35" s="1040"/>
      <c r="U35" s="1040"/>
      <c r="V35" s="1040">
        <v>33</v>
      </c>
      <c r="W35" s="1040"/>
      <c r="X35" s="1040"/>
      <c r="Y35" s="1040"/>
      <c r="Z35" s="1040"/>
      <c r="AA35" s="1040">
        <v>0</v>
      </c>
      <c r="AB35" s="1040"/>
      <c r="AC35" s="1040"/>
      <c r="AD35" s="1040"/>
      <c r="AE35" s="1041"/>
      <c r="AF35" s="1015">
        <v>0</v>
      </c>
      <c r="AG35" s="1016"/>
      <c r="AH35" s="1016"/>
      <c r="AI35" s="1016"/>
      <c r="AJ35" s="1017"/>
      <c r="AK35" s="976">
        <v>33</v>
      </c>
      <c r="AL35" s="967"/>
      <c r="AM35" s="967"/>
      <c r="AN35" s="967"/>
      <c r="AO35" s="967"/>
      <c r="AP35" s="967">
        <v>188</v>
      </c>
      <c r="AQ35" s="967"/>
      <c r="AR35" s="967"/>
      <c r="AS35" s="967"/>
      <c r="AT35" s="967"/>
      <c r="AU35" s="967">
        <v>188</v>
      </c>
      <c r="AV35" s="967"/>
      <c r="AW35" s="967"/>
      <c r="AX35" s="967"/>
      <c r="AY35" s="967"/>
      <c r="AZ35" s="1038" t="s">
        <v>535</v>
      </c>
      <c r="BA35" s="1038"/>
      <c r="BB35" s="1038"/>
      <c r="BC35" s="1038"/>
      <c r="BD35" s="1038"/>
      <c r="BE35" s="1028" t="s">
        <v>543</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379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828</v>
      </c>
      <c r="AG63" s="955"/>
      <c r="AH63" s="955"/>
      <c r="AI63" s="955"/>
      <c r="AJ63" s="1026"/>
      <c r="AK63" s="1027"/>
      <c r="AL63" s="959"/>
      <c r="AM63" s="959"/>
      <c r="AN63" s="959"/>
      <c r="AO63" s="959"/>
      <c r="AP63" s="955">
        <v>2307</v>
      </c>
      <c r="AQ63" s="955"/>
      <c r="AR63" s="955"/>
      <c r="AS63" s="955"/>
      <c r="AT63" s="955"/>
      <c r="AU63" s="955">
        <v>398</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382</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383</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522</v>
      </c>
      <c r="C68" s="982"/>
      <c r="D68" s="982"/>
      <c r="E68" s="982"/>
      <c r="F68" s="982"/>
      <c r="G68" s="982"/>
      <c r="H68" s="982"/>
      <c r="I68" s="982"/>
      <c r="J68" s="982"/>
      <c r="K68" s="982"/>
      <c r="L68" s="982"/>
      <c r="M68" s="982"/>
      <c r="N68" s="982"/>
      <c r="O68" s="982"/>
      <c r="P68" s="983"/>
      <c r="Q68" s="984">
        <v>2086</v>
      </c>
      <c r="R68" s="978"/>
      <c r="S68" s="978"/>
      <c r="T68" s="978"/>
      <c r="U68" s="978"/>
      <c r="V68" s="978">
        <v>2073</v>
      </c>
      <c r="W68" s="978"/>
      <c r="X68" s="978"/>
      <c r="Y68" s="978"/>
      <c r="Z68" s="978"/>
      <c r="AA68" s="978">
        <v>13</v>
      </c>
      <c r="AB68" s="978"/>
      <c r="AC68" s="978"/>
      <c r="AD68" s="978"/>
      <c r="AE68" s="978"/>
      <c r="AF68" s="978">
        <v>13</v>
      </c>
      <c r="AG68" s="978"/>
      <c r="AH68" s="978"/>
      <c r="AI68" s="978"/>
      <c r="AJ68" s="978"/>
      <c r="AK68" s="978">
        <v>189</v>
      </c>
      <c r="AL68" s="978"/>
      <c r="AM68" s="978"/>
      <c r="AN68" s="978"/>
      <c r="AO68" s="978"/>
      <c r="AP68" s="978">
        <v>1244</v>
      </c>
      <c r="AQ68" s="978"/>
      <c r="AR68" s="978"/>
      <c r="AS68" s="978"/>
      <c r="AT68" s="978"/>
      <c r="AU68" s="978" t="s">
        <v>528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523</v>
      </c>
      <c r="C69" s="971"/>
      <c r="D69" s="971"/>
      <c r="E69" s="971"/>
      <c r="F69" s="971"/>
      <c r="G69" s="971"/>
      <c r="H69" s="971"/>
      <c r="I69" s="971"/>
      <c r="J69" s="971"/>
      <c r="K69" s="971"/>
      <c r="L69" s="971"/>
      <c r="M69" s="971"/>
      <c r="N69" s="971"/>
      <c r="O69" s="971"/>
      <c r="P69" s="972"/>
      <c r="Q69" s="973">
        <v>1985</v>
      </c>
      <c r="R69" s="967"/>
      <c r="S69" s="967"/>
      <c r="T69" s="967"/>
      <c r="U69" s="967"/>
      <c r="V69" s="967">
        <v>1952</v>
      </c>
      <c r="W69" s="967"/>
      <c r="X69" s="967"/>
      <c r="Y69" s="967"/>
      <c r="Z69" s="967"/>
      <c r="AA69" s="967">
        <v>33</v>
      </c>
      <c r="AB69" s="967"/>
      <c r="AC69" s="967"/>
      <c r="AD69" s="967"/>
      <c r="AE69" s="967"/>
      <c r="AF69" s="967">
        <v>33</v>
      </c>
      <c r="AG69" s="967"/>
      <c r="AH69" s="967"/>
      <c r="AI69" s="967"/>
      <c r="AJ69" s="967"/>
      <c r="AK69" s="967">
        <v>19</v>
      </c>
      <c r="AL69" s="967"/>
      <c r="AM69" s="967"/>
      <c r="AN69" s="967"/>
      <c r="AO69" s="967"/>
      <c r="AP69" s="967">
        <v>4660</v>
      </c>
      <c r="AQ69" s="967"/>
      <c r="AR69" s="967"/>
      <c r="AS69" s="967"/>
      <c r="AT69" s="967"/>
      <c r="AU69" s="967" t="s">
        <v>528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524</v>
      </c>
      <c r="C70" s="971"/>
      <c r="D70" s="971"/>
      <c r="E70" s="971"/>
      <c r="F70" s="971"/>
      <c r="G70" s="971"/>
      <c r="H70" s="971"/>
      <c r="I70" s="971"/>
      <c r="J70" s="971"/>
      <c r="K70" s="971"/>
      <c r="L70" s="971"/>
      <c r="M70" s="971"/>
      <c r="N70" s="971"/>
      <c r="O70" s="971"/>
      <c r="P70" s="972"/>
      <c r="Q70" s="973">
        <v>15279</v>
      </c>
      <c r="R70" s="967"/>
      <c r="S70" s="967"/>
      <c r="T70" s="967"/>
      <c r="U70" s="967"/>
      <c r="V70" s="967">
        <v>14853</v>
      </c>
      <c r="W70" s="967"/>
      <c r="X70" s="967"/>
      <c r="Y70" s="967"/>
      <c r="Z70" s="967"/>
      <c r="AA70" s="967">
        <v>426</v>
      </c>
      <c r="AB70" s="967"/>
      <c r="AC70" s="967"/>
      <c r="AD70" s="967"/>
      <c r="AE70" s="967"/>
      <c r="AF70" s="967">
        <v>426</v>
      </c>
      <c r="AG70" s="967"/>
      <c r="AH70" s="967"/>
      <c r="AI70" s="967"/>
      <c r="AJ70" s="967"/>
      <c r="AK70" s="967">
        <v>145</v>
      </c>
      <c r="AL70" s="967"/>
      <c r="AM70" s="967"/>
      <c r="AN70" s="967"/>
      <c r="AO70" s="967"/>
      <c r="AP70" s="967" t="s">
        <v>528</v>
      </c>
      <c r="AQ70" s="967"/>
      <c r="AR70" s="967"/>
      <c r="AS70" s="967"/>
      <c r="AT70" s="967"/>
      <c r="AU70" s="967" t="s">
        <v>528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525</v>
      </c>
      <c r="C71" s="971"/>
      <c r="D71" s="971"/>
      <c r="E71" s="971"/>
      <c r="F71" s="971"/>
      <c r="G71" s="971"/>
      <c r="H71" s="971"/>
      <c r="I71" s="971"/>
      <c r="J71" s="971"/>
      <c r="K71" s="971"/>
      <c r="L71" s="971"/>
      <c r="M71" s="971"/>
      <c r="N71" s="971"/>
      <c r="O71" s="971"/>
      <c r="P71" s="972"/>
      <c r="Q71" s="973">
        <v>302</v>
      </c>
      <c r="R71" s="967"/>
      <c r="S71" s="967"/>
      <c r="T71" s="967"/>
      <c r="U71" s="967"/>
      <c r="V71" s="967">
        <v>273</v>
      </c>
      <c r="W71" s="967"/>
      <c r="X71" s="967"/>
      <c r="Y71" s="967"/>
      <c r="Z71" s="967"/>
      <c r="AA71" s="967">
        <v>30</v>
      </c>
      <c r="AB71" s="967"/>
      <c r="AC71" s="967"/>
      <c r="AD71" s="967"/>
      <c r="AE71" s="967"/>
      <c r="AF71" s="967">
        <v>30</v>
      </c>
      <c r="AG71" s="967"/>
      <c r="AH71" s="967"/>
      <c r="AI71" s="967"/>
      <c r="AJ71" s="967"/>
      <c r="AK71" s="967">
        <v>110</v>
      </c>
      <c r="AL71" s="967"/>
      <c r="AM71" s="967"/>
      <c r="AN71" s="967"/>
      <c r="AO71" s="967"/>
      <c r="AP71" s="967" t="s">
        <v>529</v>
      </c>
      <c r="AQ71" s="967"/>
      <c r="AR71" s="967"/>
      <c r="AS71" s="967"/>
      <c r="AT71" s="967"/>
      <c r="AU71" s="967" t="s">
        <v>528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526</v>
      </c>
      <c r="C72" s="971"/>
      <c r="D72" s="971"/>
      <c r="E72" s="971"/>
      <c r="F72" s="971"/>
      <c r="G72" s="971"/>
      <c r="H72" s="971"/>
      <c r="I72" s="971"/>
      <c r="J72" s="971"/>
      <c r="K72" s="971"/>
      <c r="L72" s="971"/>
      <c r="M72" s="971"/>
      <c r="N72" s="971"/>
      <c r="O72" s="971"/>
      <c r="P72" s="972"/>
      <c r="Q72" s="973">
        <v>2162</v>
      </c>
      <c r="R72" s="967"/>
      <c r="S72" s="967"/>
      <c r="T72" s="967"/>
      <c r="U72" s="967"/>
      <c r="V72" s="967">
        <v>2158</v>
      </c>
      <c r="W72" s="967"/>
      <c r="X72" s="967"/>
      <c r="Y72" s="967"/>
      <c r="Z72" s="967"/>
      <c r="AA72" s="967">
        <v>3</v>
      </c>
      <c r="AB72" s="967"/>
      <c r="AC72" s="967"/>
      <c r="AD72" s="967"/>
      <c r="AE72" s="967"/>
      <c r="AF72" s="967">
        <v>3</v>
      </c>
      <c r="AG72" s="967"/>
      <c r="AH72" s="967"/>
      <c r="AI72" s="967"/>
      <c r="AJ72" s="967"/>
      <c r="AK72" s="967">
        <v>3</v>
      </c>
      <c r="AL72" s="967"/>
      <c r="AM72" s="967"/>
      <c r="AN72" s="967"/>
      <c r="AO72" s="967"/>
      <c r="AP72" s="967" t="s">
        <v>528</v>
      </c>
      <c r="AQ72" s="967"/>
      <c r="AR72" s="967"/>
      <c r="AS72" s="967"/>
      <c r="AT72" s="967"/>
      <c r="AU72" s="967" t="s">
        <v>528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527</v>
      </c>
      <c r="C73" s="971"/>
      <c r="D73" s="971"/>
      <c r="E73" s="971"/>
      <c r="F73" s="971"/>
      <c r="G73" s="971"/>
      <c r="H73" s="971"/>
      <c r="I73" s="971"/>
      <c r="J73" s="971"/>
      <c r="K73" s="971"/>
      <c r="L73" s="971"/>
      <c r="M73" s="971"/>
      <c r="N73" s="971"/>
      <c r="O73" s="971"/>
      <c r="P73" s="972"/>
      <c r="Q73" s="973">
        <v>270300</v>
      </c>
      <c r="R73" s="967"/>
      <c r="S73" s="967"/>
      <c r="T73" s="967"/>
      <c r="U73" s="967"/>
      <c r="V73" s="967">
        <v>259535</v>
      </c>
      <c r="W73" s="967"/>
      <c r="X73" s="967"/>
      <c r="Y73" s="967"/>
      <c r="Z73" s="967"/>
      <c r="AA73" s="967">
        <v>10765</v>
      </c>
      <c r="AB73" s="967"/>
      <c r="AC73" s="967"/>
      <c r="AD73" s="967"/>
      <c r="AE73" s="967"/>
      <c r="AF73" s="967">
        <v>10765</v>
      </c>
      <c r="AG73" s="967"/>
      <c r="AH73" s="967"/>
      <c r="AI73" s="967"/>
      <c r="AJ73" s="967"/>
      <c r="AK73" s="967">
        <v>3923</v>
      </c>
      <c r="AL73" s="967"/>
      <c r="AM73" s="967"/>
      <c r="AN73" s="967"/>
      <c r="AO73" s="967"/>
      <c r="AP73" s="967" t="s">
        <v>530</v>
      </c>
      <c r="AQ73" s="967"/>
      <c r="AR73" s="967"/>
      <c r="AS73" s="967"/>
      <c r="AT73" s="967"/>
      <c r="AU73" s="967" t="s">
        <v>528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384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11270</v>
      </c>
      <c r="AG88" s="955"/>
      <c r="AH88" s="955"/>
      <c r="AI88" s="955"/>
      <c r="AJ88" s="955"/>
      <c r="AK88" s="959"/>
      <c r="AL88" s="959"/>
      <c r="AM88" s="959"/>
      <c r="AN88" s="959"/>
      <c r="AO88" s="959"/>
      <c r="AP88" s="955">
        <v>5904</v>
      </c>
      <c r="AQ88" s="955"/>
      <c r="AR88" s="955"/>
      <c r="AS88" s="955"/>
      <c r="AT88" s="955"/>
      <c r="AU88" s="955" t="s">
        <v>528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385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v>
      </c>
      <c r="CS102" s="947"/>
      <c r="CT102" s="947"/>
      <c r="CU102" s="947"/>
      <c r="CV102" s="948"/>
      <c r="CW102" s="946">
        <v>21</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393</v>
      </c>
      <c r="AB109" s="888"/>
      <c r="AC109" s="888"/>
      <c r="AD109" s="888"/>
      <c r="AE109" s="889"/>
      <c r="AF109" s="890" t="s">
        <v>285</v>
      </c>
      <c r="AG109" s="888"/>
      <c r="AH109" s="888"/>
      <c r="AI109" s="888"/>
      <c r="AJ109" s="889"/>
      <c r="AK109" s="890" t="s">
        <v>284</v>
      </c>
      <c r="AL109" s="888"/>
      <c r="AM109" s="888"/>
      <c r="AN109" s="888"/>
      <c r="AO109" s="889"/>
      <c r="AP109" s="890" t="s">
        <v>394</v>
      </c>
      <c r="AQ109" s="888"/>
      <c r="AR109" s="888"/>
      <c r="AS109" s="888"/>
      <c r="AT109" s="919"/>
      <c r="AU109" s="887" t="s">
        <v>392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393</v>
      </c>
      <c r="BR109" s="888"/>
      <c r="BS109" s="888"/>
      <c r="BT109" s="888"/>
      <c r="BU109" s="889"/>
      <c r="BV109" s="890" t="s">
        <v>285</v>
      </c>
      <c r="BW109" s="888"/>
      <c r="BX109" s="888"/>
      <c r="BY109" s="888"/>
      <c r="BZ109" s="889"/>
      <c r="CA109" s="890" t="s">
        <v>284</v>
      </c>
      <c r="CB109" s="888"/>
      <c r="CC109" s="888"/>
      <c r="CD109" s="888"/>
      <c r="CE109" s="889"/>
      <c r="CF109" s="928" t="s">
        <v>394</v>
      </c>
      <c r="CG109" s="928"/>
      <c r="CH109" s="928"/>
      <c r="CI109" s="928"/>
      <c r="CJ109" s="928"/>
      <c r="CK109" s="890" t="s">
        <v>395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393</v>
      </c>
      <c r="DH109" s="888"/>
      <c r="DI109" s="888"/>
      <c r="DJ109" s="888"/>
      <c r="DK109" s="889"/>
      <c r="DL109" s="890" t="s">
        <v>285</v>
      </c>
      <c r="DM109" s="888"/>
      <c r="DN109" s="888"/>
      <c r="DO109" s="888"/>
      <c r="DP109" s="889"/>
      <c r="DQ109" s="890" t="s">
        <v>284</v>
      </c>
      <c r="DR109" s="888"/>
      <c r="DS109" s="888"/>
      <c r="DT109" s="888"/>
      <c r="DU109" s="889"/>
      <c r="DV109" s="890" t="s">
        <v>394</v>
      </c>
      <c r="DW109" s="888"/>
      <c r="DX109" s="888"/>
      <c r="DY109" s="888"/>
      <c r="DZ109" s="919"/>
    </row>
    <row r="110" spans="1:131" s="197" customFormat="1" ht="26.25" customHeight="1">
      <c r="A110" s="757" t="s">
        <v>396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1591618</v>
      </c>
      <c r="AB110" s="873"/>
      <c r="AC110" s="873"/>
      <c r="AD110" s="873"/>
      <c r="AE110" s="874"/>
      <c r="AF110" s="875">
        <v>1437053</v>
      </c>
      <c r="AG110" s="873"/>
      <c r="AH110" s="873"/>
      <c r="AI110" s="873"/>
      <c r="AJ110" s="874"/>
      <c r="AK110" s="875">
        <v>1390149</v>
      </c>
      <c r="AL110" s="873"/>
      <c r="AM110" s="873"/>
      <c r="AN110" s="873"/>
      <c r="AO110" s="874"/>
      <c r="AP110" s="876">
        <v>26.4</v>
      </c>
      <c r="AQ110" s="877"/>
      <c r="AR110" s="877"/>
      <c r="AS110" s="877"/>
      <c r="AT110" s="878"/>
      <c r="AU110" s="920" t="s">
        <v>60</v>
      </c>
      <c r="AV110" s="921"/>
      <c r="AW110" s="921"/>
      <c r="AX110" s="921"/>
      <c r="AY110" s="922"/>
      <c r="AZ110" s="816" t="s">
        <v>397</v>
      </c>
      <c r="BA110" s="758"/>
      <c r="BB110" s="758"/>
      <c r="BC110" s="758"/>
      <c r="BD110" s="758"/>
      <c r="BE110" s="758"/>
      <c r="BF110" s="758"/>
      <c r="BG110" s="758"/>
      <c r="BH110" s="758"/>
      <c r="BI110" s="758"/>
      <c r="BJ110" s="758"/>
      <c r="BK110" s="758"/>
      <c r="BL110" s="758"/>
      <c r="BM110" s="758"/>
      <c r="BN110" s="758"/>
      <c r="BO110" s="758"/>
      <c r="BP110" s="759"/>
      <c r="BQ110" s="799">
        <v>11321366</v>
      </c>
      <c r="BR110" s="800"/>
      <c r="BS110" s="800"/>
      <c r="BT110" s="800"/>
      <c r="BU110" s="800"/>
      <c r="BV110" s="800">
        <v>10474513</v>
      </c>
      <c r="BW110" s="800"/>
      <c r="BX110" s="800"/>
      <c r="BY110" s="800"/>
      <c r="BZ110" s="800"/>
      <c r="CA110" s="800">
        <v>10043037</v>
      </c>
      <c r="CB110" s="800"/>
      <c r="CC110" s="800"/>
      <c r="CD110" s="800"/>
      <c r="CE110" s="800"/>
      <c r="CF110" s="861">
        <v>190.8</v>
      </c>
      <c r="CG110" s="862"/>
      <c r="CH110" s="862"/>
      <c r="CI110" s="862"/>
      <c r="CJ110" s="862"/>
      <c r="CK110" s="916" t="s">
        <v>398</v>
      </c>
      <c r="CL110" s="864"/>
      <c r="CM110" s="869" t="s">
        <v>399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401</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402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403</v>
      </c>
      <c r="B112" s="903"/>
      <c r="C112" s="768" t="s">
        <v>404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405</v>
      </c>
      <c r="BA112" s="768"/>
      <c r="BB112" s="768"/>
      <c r="BC112" s="768"/>
      <c r="BD112" s="768"/>
      <c r="BE112" s="768"/>
      <c r="BF112" s="768"/>
      <c r="BG112" s="768"/>
      <c r="BH112" s="768"/>
      <c r="BI112" s="768"/>
      <c r="BJ112" s="768"/>
      <c r="BK112" s="768"/>
      <c r="BL112" s="768"/>
      <c r="BM112" s="768"/>
      <c r="BN112" s="768"/>
      <c r="BO112" s="768"/>
      <c r="BP112" s="769"/>
      <c r="BQ112" s="770">
        <v>368769</v>
      </c>
      <c r="BR112" s="771"/>
      <c r="BS112" s="771"/>
      <c r="BT112" s="771"/>
      <c r="BU112" s="771"/>
      <c r="BV112" s="771">
        <v>337712</v>
      </c>
      <c r="BW112" s="771"/>
      <c r="BX112" s="771"/>
      <c r="BY112" s="771"/>
      <c r="BZ112" s="771"/>
      <c r="CA112" s="771">
        <v>397506</v>
      </c>
      <c r="CB112" s="771"/>
      <c r="CC112" s="771"/>
      <c r="CD112" s="771"/>
      <c r="CE112" s="771"/>
      <c r="CF112" s="848">
        <v>7.6</v>
      </c>
      <c r="CG112" s="849"/>
      <c r="CH112" s="849"/>
      <c r="CI112" s="849"/>
      <c r="CJ112" s="849"/>
      <c r="CK112" s="917"/>
      <c r="CL112" s="866"/>
      <c r="CM112" s="803" t="s">
        <v>406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407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71216</v>
      </c>
      <c r="AB113" s="909"/>
      <c r="AC113" s="909"/>
      <c r="AD113" s="909"/>
      <c r="AE113" s="910"/>
      <c r="AF113" s="911">
        <v>59770</v>
      </c>
      <c r="AG113" s="909"/>
      <c r="AH113" s="909"/>
      <c r="AI113" s="909"/>
      <c r="AJ113" s="910"/>
      <c r="AK113" s="911">
        <v>45511</v>
      </c>
      <c r="AL113" s="909"/>
      <c r="AM113" s="909"/>
      <c r="AN113" s="909"/>
      <c r="AO113" s="910"/>
      <c r="AP113" s="912">
        <v>0.9</v>
      </c>
      <c r="AQ113" s="913"/>
      <c r="AR113" s="913"/>
      <c r="AS113" s="913"/>
      <c r="AT113" s="914"/>
      <c r="AU113" s="923"/>
      <c r="AV113" s="924"/>
      <c r="AW113" s="924"/>
      <c r="AX113" s="924"/>
      <c r="AY113" s="925"/>
      <c r="AZ113" s="767" t="s">
        <v>408</v>
      </c>
      <c r="BA113" s="768"/>
      <c r="BB113" s="768"/>
      <c r="BC113" s="768"/>
      <c r="BD113" s="768"/>
      <c r="BE113" s="768"/>
      <c r="BF113" s="768"/>
      <c r="BG113" s="768"/>
      <c r="BH113" s="768"/>
      <c r="BI113" s="768"/>
      <c r="BJ113" s="768"/>
      <c r="BK113" s="768"/>
      <c r="BL113" s="768"/>
      <c r="BM113" s="768"/>
      <c r="BN113" s="768"/>
      <c r="BO113" s="768"/>
      <c r="BP113" s="769"/>
      <c r="BQ113" s="770">
        <v>373499</v>
      </c>
      <c r="BR113" s="771"/>
      <c r="BS113" s="771"/>
      <c r="BT113" s="771"/>
      <c r="BU113" s="771"/>
      <c r="BV113" s="771">
        <v>611141</v>
      </c>
      <c r="BW113" s="771"/>
      <c r="BX113" s="771"/>
      <c r="BY113" s="771"/>
      <c r="BZ113" s="771"/>
      <c r="CA113" s="771">
        <v>690748</v>
      </c>
      <c r="CB113" s="771"/>
      <c r="CC113" s="771"/>
      <c r="CD113" s="771"/>
      <c r="CE113" s="771"/>
      <c r="CF113" s="848">
        <v>13.1</v>
      </c>
      <c r="CG113" s="849"/>
      <c r="CH113" s="849"/>
      <c r="CI113" s="849"/>
      <c r="CJ113" s="849"/>
      <c r="CK113" s="917"/>
      <c r="CL113" s="866"/>
      <c r="CM113" s="803" t="s">
        <v>409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75751</v>
      </c>
      <c r="AB114" s="784"/>
      <c r="AC114" s="784"/>
      <c r="AD114" s="784"/>
      <c r="AE114" s="785"/>
      <c r="AF114" s="786">
        <v>71901</v>
      </c>
      <c r="AG114" s="784"/>
      <c r="AH114" s="784"/>
      <c r="AI114" s="784"/>
      <c r="AJ114" s="785"/>
      <c r="AK114" s="786">
        <v>69682</v>
      </c>
      <c r="AL114" s="784"/>
      <c r="AM114" s="784"/>
      <c r="AN114" s="784"/>
      <c r="AO114" s="785"/>
      <c r="AP114" s="754">
        <v>1.3</v>
      </c>
      <c r="AQ114" s="755"/>
      <c r="AR114" s="755"/>
      <c r="AS114" s="755"/>
      <c r="AT114" s="756"/>
      <c r="AU114" s="923"/>
      <c r="AV114" s="924"/>
      <c r="AW114" s="924"/>
      <c r="AX114" s="924"/>
      <c r="AY114" s="925"/>
      <c r="AZ114" s="767" t="s">
        <v>411</v>
      </c>
      <c r="BA114" s="768"/>
      <c r="BB114" s="768"/>
      <c r="BC114" s="768"/>
      <c r="BD114" s="768"/>
      <c r="BE114" s="768"/>
      <c r="BF114" s="768"/>
      <c r="BG114" s="768"/>
      <c r="BH114" s="768"/>
      <c r="BI114" s="768"/>
      <c r="BJ114" s="768"/>
      <c r="BK114" s="768"/>
      <c r="BL114" s="768"/>
      <c r="BM114" s="768"/>
      <c r="BN114" s="768"/>
      <c r="BO114" s="768"/>
      <c r="BP114" s="769"/>
      <c r="BQ114" s="770">
        <v>2570134</v>
      </c>
      <c r="BR114" s="771"/>
      <c r="BS114" s="771"/>
      <c r="BT114" s="771"/>
      <c r="BU114" s="771"/>
      <c r="BV114" s="771">
        <v>2440996</v>
      </c>
      <c r="BW114" s="771"/>
      <c r="BX114" s="771"/>
      <c r="BY114" s="771"/>
      <c r="BZ114" s="771"/>
      <c r="CA114" s="771">
        <v>2127106</v>
      </c>
      <c r="CB114" s="771"/>
      <c r="CC114" s="771"/>
      <c r="CD114" s="771"/>
      <c r="CE114" s="771"/>
      <c r="CF114" s="848">
        <v>40.4</v>
      </c>
      <c r="CG114" s="849"/>
      <c r="CH114" s="849"/>
      <c r="CI114" s="849"/>
      <c r="CJ114" s="849"/>
      <c r="CK114" s="917"/>
      <c r="CL114" s="866"/>
      <c r="CM114" s="803" t="s">
        <v>412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413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7619</v>
      </c>
      <c r="AB115" s="909"/>
      <c r="AC115" s="909"/>
      <c r="AD115" s="909"/>
      <c r="AE115" s="910"/>
      <c r="AF115" s="911">
        <v>6737</v>
      </c>
      <c r="AG115" s="909"/>
      <c r="AH115" s="909"/>
      <c r="AI115" s="909"/>
      <c r="AJ115" s="910"/>
      <c r="AK115" s="911">
        <v>5732</v>
      </c>
      <c r="AL115" s="909"/>
      <c r="AM115" s="909"/>
      <c r="AN115" s="909"/>
      <c r="AO115" s="910"/>
      <c r="AP115" s="912">
        <v>0.1</v>
      </c>
      <c r="AQ115" s="913"/>
      <c r="AR115" s="913"/>
      <c r="AS115" s="913"/>
      <c r="AT115" s="914"/>
      <c r="AU115" s="923"/>
      <c r="AV115" s="924"/>
      <c r="AW115" s="924"/>
      <c r="AX115" s="924"/>
      <c r="AY115" s="925"/>
      <c r="AZ115" s="767" t="s">
        <v>414</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415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416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212</v>
      </c>
      <c r="AB116" s="784"/>
      <c r="AC116" s="784"/>
      <c r="AD116" s="784"/>
      <c r="AE116" s="785"/>
      <c r="AF116" s="786">
        <v>291</v>
      </c>
      <c r="AG116" s="784"/>
      <c r="AH116" s="784"/>
      <c r="AI116" s="784"/>
      <c r="AJ116" s="785"/>
      <c r="AK116" s="786">
        <v>230</v>
      </c>
      <c r="AL116" s="784"/>
      <c r="AM116" s="784"/>
      <c r="AN116" s="784"/>
      <c r="AO116" s="785"/>
      <c r="AP116" s="754">
        <v>0</v>
      </c>
      <c r="AQ116" s="755"/>
      <c r="AR116" s="755"/>
      <c r="AS116" s="755"/>
      <c r="AT116" s="756"/>
      <c r="AU116" s="923"/>
      <c r="AV116" s="924"/>
      <c r="AW116" s="924"/>
      <c r="AX116" s="924"/>
      <c r="AY116" s="925"/>
      <c r="AZ116" s="767" t="s">
        <v>417</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418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419</v>
      </c>
      <c r="Z117" s="889"/>
      <c r="AA117" s="894">
        <v>1746416</v>
      </c>
      <c r="AB117" s="895"/>
      <c r="AC117" s="895"/>
      <c r="AD117" s="895"/>
      <c r="AE117" s="896"/>
      <c r="AF117" s="898">
        <v>1575752</v>
      </c>
      <c r="AG117" s="895"/>
      <c r="AH117" s="895"/>
      <c r="AI117" s="895"/>
      <c r="AJ117" s="896"/>
      <c r="AK117" s="898">
        <v>1511304</v>
      </c>
      <c r="AL117" s="895"/>
      <c r="AM117" s="895"/>
      <c r="AN117" s="895"/>
      <c r="AO117" s="896"/>
      <c r="AP117" s="899"/>
      <c r="AQ117" s="900"/>
      <c r="AR117" s="900"/>
      <c r="AS117" s="900"/>
      <c r="AT117" s="901"/>
      <c r="AU117" s="923"/>
      <c r="AV117" s="924"/>
      <c r="AW117" s="924"/>
      <c r="AX117" s="924"/>
      <c r="AY117" s="925"/>
      <c r="AZ117" s="845" t="s">
        <v>420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395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393</v>
      </c>
      <c r="AB118" s="888"/>
      <c r="AC118" s="888"/>
      <c r="AD118" s="888"/>
      <c r="AE118" s="889"/>
      <c r="AF118" s="890" t="s">
        <v>285</v>
      </c>
      <c r="AG118" s="888"/>
      <c r="AH118" s="888"/>
      <c r="AI118" s="888"/>
      <c r="AJ118" s="889"/>
      <c r="AK118" s="890" t="s">
        <v>284</v>
      </c>
      <c r="AL118" s="888"/>
      <c r="AM118" s="888"/>
      <c r="AN118" s="888"/>
      <c r="AO118" s="889"/>
      <c r="AP118" s="891" t="s">
        <v>394</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422</v>
      </c>
      <c r="BP118" s="838"/>
      <c r="BQ118" s="857">
        <v>14633768</v>
      </c>
      <c r="BR118" s="858"/>
      <c r="BS118" s="858"/>
      <c r="BT118" s="858"/>
      <c r="BU118" s="858"/>
      <c r="BV118" s="858">
        <v>13864362</v>
      </c>
      <c r="BW118" s="858"/>
      <c r="BX118" s="858"/>
      <c r="BY118" s="858"/>
      <c r="BZ118" s="858"/>
      <c r="CA118" s="858">
        <v>13258397</v>
      </c>
      <c r="CB118" s="858"/>
      <c r="CC118" s="858"/>
      <c r="CD118" s="858"/>
      <c r="CE118" s="858"/>
      <c r="CF118" s="743"/>
      <c r="CG118" s="744"/>
      <c r="CH118" s="744"/>
      <c r="CI118" s="744"/>
      <c r="CJ118" s="841"/>
      <c r="CK118" s="917"/>
      <c r="CL118" s="866"/>
      <c r="CM118" s="803" t="s">
        <v>423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398</v>
      </c>
      <c r="B119" s="864"/>
      <c r="C119" s="869" t="s">
        <v>399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424</v>
      </c>
      <c r="AV119" s="880"/>
      <c r="AW119" s="880"/>
      <c r="AX119" s="880"/>
      <c r="AY119" s="881"/>
      <c r="AZ119" s="816" t="s">
        <v>425</v>
      </c>
      <c r="BA119" s="758"/>
      <c r="BB119" s="758"/>
      <c r="BC119" s="758"/>
      <c r="BD119" s="758"/>
      <c r="BE119" s="758"/>
      <c r="BF119" s="758"/>
      <c r="BG119" s="758"/>
      <c r="BH119" s="758"/>
      <c r="BI119" s="758"/>
      <c r="BJ119" s="758"/>
      <c r="BK119" s="758"/>
      <c r="BL119" s="758"/>
      <c r="BM119" s="758"/>
      <c r="BN119" s="758"/>
      <c r="BO119" s="758"/>
      <c r="BP119" s="759"/>
      <c r="BQ119" s="799">
        <v>4765826</v>
      </c>
      <c r="BR119" s="800"/>
      <c r="BS119" s="800"/>
      <c r="BT119" s="800"/>
      <c r="BU119" s="800"/>
      <c r="BV119" s="800">
        <v>5130579</v>
      </c>
      <c r="BW119" s="800"/>
      <c r="BX119" s="800"/>
      <c r="BY119" s="800"/>
      <c r="BZ119" s="800"/>
      <c r="CA119" s="800">
        <v>5098489</v>
      </c>
      <c r="CB119" s="800"/>
      <c r="CC119" s="800"/>
      <c r="CD119" s="800"/>
      <c r="CE119" s="800"/>
      <c r="CF119" s="861">
        <v>96.9</v>
      </c>
      <c r="CG119" s="862"/>
      <c r="CH119" s="862"/>
      <c r="CI119" s="862"/>
      <c r="CJ119" s="862"/>
      <c r="CK119" s="918"/>
      <c r="CL119" s="868"/>
      <c r="CM119" s="825" t="s">
        <v>426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427</v>
      </c>
      <c r="BA120" s="768"/>
      <c r="BB120" s="768"/>
      <c r="BC120" s="768"/>
      <c r="BD120" s="768"/>
      <c r="BE120" s="768"/>
      <c r="BF120" s="768"/>
      <c r="BG120" s="768"/>
      <c r="BH120" s="768"/>
      <c r="BI120" s="768"/>
      <c r="BJ120" s="768"/>
      <c r="BK120" s="768"/>
      <c r="BL120" s="768"/>
      <c r="BM120" s="768"/>
      <c r="BN120" s="768"/>
      <c r="BO120" s="768"/>
      <c r="BP120" s="769"/>
      <c r="BQ120" s="770">
        <v>365075</v>
      </c>
      <c r="BR120" s="771"/>
      <c r="BS120" s="771"/>
      <c r="BT120" s="771"/>
      <c r="BU120" s="771"/>
      <c r="BV120" s="771">
        <v>335049</v>
      </c>
      <c r="BW120" s="771"/>
      <c r="BX120" s="771"/>
      <c r="BY120" s="771"/>
      <c r="BZ120" s="771"/>
      <c r="CA120" s="771">
        <v>304308</v>
      </c>
      <c r="CB120" s="771"/>
      <c r="CC120" s="771"/>
      <c r="CD120" s="771"/>
      <c r="CE120" s="771"/>
      <c r="CF120" s="848">
        <v>5.8</v>
      </c>
      <c r="CG120" s="849"/>
      <c r="CH120" s="849"/>
      <c r="CI120" s="849"/>
      <c r="CJ120" s="849"/>
      <c r="CK120" s="850" t="s">
        <v>428</v>
      </c>
      <c r="CL120" s="810"/>
      <c r="CM120" s="810"/>
      <c r="CN120" s="810"/>
      <c r="CO120" s="811"/>
      <c r="CP120" s="854" t="s">
        <v>378</v>
      </c>
      <c r="CQ120" s="855"/>
      <c r="CR120" s="855"/>
      <c r="CS120" s="855"/>
      <c r="CT120" s="855"/>
      <c r="CU120" s="855"/>
      <c r="CV120" s="855"/>
      <c r="CW120" s="855"/>
      <c r="CX120" s="855"/>
      <c r="CY120" s="855"/>
      <c r="CZ120" s="855"/>
      <c r="DA120" s="855"/>
      <c r="DB120" s="855"/>
      <c r="DC120" s="855"/>
      <c r="DD120" s="855"/>
      <c r="DE120" s="855"/>
      <c r="DF120" s="856"/>
      <c r="DG120" s="799">
        <v>309022</v>
      </c>
      <c r="DH120" s="800"/>
      <c r="DI120" s="800"/>
      <c r="DJ120" s="800"/>
      <c r="DK120" s="800"/>
      <c r="DL120" s="800">
        <v>276414</v>
      </c>
      <c r="DM120" s="800"/>
      <c r="DN120" s="800"/>
      <c r="DO120" s="800"/>
      <c r="DP120" s="800"/>
      <c r="DQ120" s="800">
        <v>340971</v>
      </c>
      <c r="DR120" s="800"/>
      <c r="DS120" s="800"/>
      <c r="DT120" s="800"/>
      <c r="DU120" s="800"/>
      <c r="DV120" s="801">
        <v>6.5</v>
      </c>
      <c r="DW120" s="801"/>
      <c r="DX120" s="801"/>
      <c r="DY120" s="801"/>
      <c r="DZ120" s="802"/>
    </row>
    <row r="121" spans="1:130" s="197" customFormat="1" ht="26.25" customHeight="1">
      <c r="A121" s="865"/>
      <c r="B121" s="866"/>
      <c r="C121" s="842" t="s">
        <v>429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430</v>
      </c>
      <c r="BA121" s="846"/>
      <c r="BB121" s="846"/>
      <c r="BC121" s="846"/>
      <c r="BD121" s="846"/>
      <c r="BE121" s="846"/>
      <c r="BF121" s="846"/>
      <c r="BG121" s="846"/>
      <c r="BH121" s="846"/>
      <c r="BI121" s="846"/>
      <c r="BJ121" s="846"/>
      <c r="BK121" s="846"/>
      <c r="BL121" s="846"/>
      <c r="BM121" s="846"/>
      <c r="BN121" s="846"/>
      <c r="BO121" s="846"/>
      <c r="BP121" s="847"/>
      <c r="BQ121" s="857">
        <v>9020497</v>
      </c>
      <c r="BR121" s="858"/>
      <c r="BS121" s="858"/>
      <c r="BT121" s="858"/>
      <c r="BU121" s="858"/>
      <c r="BV121" s="858">
        <v>8793604</v>
      </c>
      <c r="BW121" s="858"/>
      <c r="BX121" s="858"/>
      <c r="BY121" s="858"/>
      <c r="BZ121" s="858"/>
      <c r="CA121" s="858">
        <v>8454012</v>
      </c>
      <c r="CB121" s="858"/>
      <c r="CC121" s="858"/>
      <c r="CD121" s="858"/>
      <c r="CE121" s="858"/>
      <c r="CF121" s="859">
        <v>160.6</v>
      </c>
      <c r="CG121" s="860"/>
      <c r="CH121" s="860"/>
      <c r="CI121" s="860"/>
      <c r="CJ121" s="860"/>
      <c r="CK121" s="851"/>
      <c r="CL121" s="812"/>
      <c r="CM121" s="812"/>
      <c r="CN121" s="812"/>
      <c r="CO121" s="813"/>
      <c r="CP121" s="828" t="s">
        <v>377</v>
      </c>
      <c r="CQ121" s="829"/>
      <c r="CR121" s="829"/>
      <c r="CS121" s="829"/>
      <c r="CT121" s="829"/>
      <c r="CU121" s="829"/>
      <c r="CV121" s="829"/>
      <c r="CW121" s="829"/>
      <c r="CX121" s="829"/>
      <c r="CY121" s="829"/>
      <c r="CZ121" s="829"/>
      <c r="DA121" s="829"/>
      <c r="DB121" s="829"/>
      <c r="DC121" s="829"/>
      <c r="DD121" s="829"/>
      <c r="DE121" s="829"/>
      <c r="DF121" s="830"/>
      <c r="DG121" s="770">
        <v>51006</v>
      </c>
      <c r="DH121" s="771"/>
      <c r="DI121" s="771"/>
      <c r="DJ121" s="771"/>
      <c r="DK121" s="771"/>
      <c r="DL121" s="771">
        <v>52285</v>
      </c>
      <c r="DM121" s="771"/>
      <c r="DN121" s="771"/>
      <c r="DO121" s="771"/>
      <c r="DP121" s="771"/>
      <c r="DQ121" s="771">
        <v>46794</v>
      </c>
      <c r="DR121" s="771"/>
      <c r="DS121" s="771"/>
      <c r="DT121" s="771"/>
      <c r="DU121" s="771"/>
      <c r="DV121" s="823">
        <v>0.9</v>
      </c>
      <c r="DW121" s="823"/>
      <c r="DX121" s="823"/>
      <c r="DY121" s="823"/>
      <c r="DZ121" s="824"/>
    </row>
    <row r="122" spans="1:130" s="197" customFormat="1" ht="26.25" customHeight="1">
      <c r="A122" s="865"/>
      <c r="B122" s="866"/>
      <c r="C122" s="803" t="s">
        <v>412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431</v>
      </c>
      <c r="BP122" s="838"/>
      <c r="BQ122" s="839">
        <v>14151398</v>
      </c>
      <c r="BR122" s="840"/>
      <c r="BS122" s="840"/>
      <c r="BT122" s="840"/>
      <c r="BU122" s="840"/>
      <c r="BV122" s="840">
        <v>14259232</v>
      </c>
      <c r="BW122" s="840"/>
      <c r="BX122" s="840"/>
      <c r="BY122" s="840"/>
      <c r="BZ122" s="840"/>
      <c r="CA122" s="840">
        <v>13856809</v>
      </c>
      <c r="CB122" s="840"/>
      <c r="CC122" s="840"/>
      <c r="CD122" s="840"/>
      <c r="CE122" s="840"/>
      <c r="CF122" s="743"/>
      <c r="CG122" s="744"/>
      <c r="CH122" s="744"/>
      <c r="CI122" s="744"/>
      <c r="CJ122" s="841"/>
      <c r="CK122" s="851"/>
      <c r="CL122" s="812"/>
      <c r="CM122" s="812"/>
      <c r="CN122" s="812"/>
      <c r="CO122" s="813"/>
      <c r="CP122" s="828" t="s">
        <v>376</v>
      </c>
      <c r="CQ122" s="829"/>
      <c r="CR122" s="829"/>
      <c r="CS122" s="829"/>
      <c r="CT122" s="829"/>
      <c r="CU122" s="829"/>
      <c r="CV122" s="829"/>
      <c r="CW122" s="829"/>
      <c r="CX122" s="829"/>
      <c r="CY122" s="829"/>
      <c r="CZ122" s="829"/>
      <c r="DA122" s="829"/>
      <c r="DB122" s="829"/>
      <c r="DC122" s="829"/>
      <c r="DD122" s="829"/>
      <c r="DE122" s="829"/>
      <c r="DF122" s="830"/>
      <c r="DG122" s="770">
        <v>8741</v>
      </c>
      <c r="DH122" s="771"/>
      <c r="DI122" s="771"/>
      <c r="DJ122" s="771"/>
      <c r="DK122" s="771"/>
      <c r="DL122" s="771">
        <v>9013</v>
      </c>
      <c r="DM122" s="771"/>
      <c r="DN122" s="771"/>
      <c r="DO122" s="771"/>
      <c r="DP122" s="771"/>
      <c r="DQ122" s="771">
        <v>9741</v>
      </c>
      <c r="DR122" s="771"/>
      <c r="DS122" s="771"/>
      <c r="DT122" s="771"/>
      <c r="DU122" s="771"/>
      <c r="DV122" s="823">
        <v>0.2</v>
      </c>
      <c r="DW122" s="823"/>
      <c r="DX122" s="823"/>
      <c r="DY122" s="823"/>
      <c r="DZ122" s="824"/>
    </row>
    <row r="123" spans="1:130" s="197" customFormat="1" ht="26.25" customHeight="1" thickBot="1">
      <c r="A123" s="865"/>
      <c r="B123" s="866"/>
      <c r="C123" s="803" t="s">
        <v>418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8.9</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433</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423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434</v>
      </c>
      <c r="CL125" s="810"/>
      <c r="CM125" s="810"/>
      <c r="CN125" s="810"/>
      <c r="CO125" s="811"/>
      <c r="CP125" s="816" t="s">
        <v>435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426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436</v>
      </c>
      <c r="AY126" s="764"/>
      <c r="AZ126" s="764"/>
      <c r="BA126" s="764"/>
      <c r="BB126" s="764"/>
      <c r="BC126" s="764"/>
      <c r="BD126" s="764"/>
      <c r="BE126" s="765"/>
      <c r="BF126" s="763" t="s">
        <v>437</v>
      </c>
      <c r="BG126" s="764"/>
      <c r="BH126" s="764"/>
      <c r="BI126" s="764"/>
      <c r="BJ126" s="764"/>
      <c r="BK126" s="764"/>
      <c r="BL126" s="765"/>
      <c r="BM126" s="763" t="s">
        <v>438</v>
      </c>
      <c r="BN126" s="764"/>
      <c r="BO126" s="764"/>
      <c r="BP126" s="764"/>
      <c r="BQ126" s="764"/>
      <c r="BR126" s="764"/>
      <c r="BS126" s="765"/>
      <c r="BT126" s="763" t="s">
        <v>439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440</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7619</v>
      </c>
      <c r="AB127" s="784"/>
      <c r="AC127" s="784"/>
      <c r="AD127" s="784"/>
      <c r="AE127" s="785"/>
      <c r="AF127" s="786">
        <v>6737</v>
      </c>
      <c r="AG127" s="784"/>
      <c r="AH127" s="784"/>
      <c r="AI127" s="784"/>
      <c r="AJ127" s="785"/>
      <c r="AK127" s="786">
        <v>5732</v>
      </c>
      <c r="AL127" s="784"/>
      <c r="AM127" s="784"/>
      <c r="AN127" s="784"/>
      <c r="AO127" s="785"/>
      <c r="AP127" s="754">
        <v>0.1</v>
      </c>
      <c r="AQ127" s="755"/>
      <c r="AR127" s="755"/>
      <c r="AS127" s="755"/>
      <c r="AT127" s="756"/>
      <c r="AU127" s="233"/>
      <c r="AV127" s="233"/>
      <c r="AW127" s="233"/>
      <c r="AX127" s="757" t="s">
        <v>442</v>
      </c>
      <c r="AY127" s="758"/>
      <c r="AZ127" s="758"/>
      <c r="BA127" s="758"/>
      <c r="BB127" s="758"/>
      <c r="BC127" s="758"/>
      <c r="BD127" s="758"/>
      <c r="BE127" s="759"/>
      <c r="BF127" s="760" t="s">
        <v>111</v>
      </c>
      <c r="BG127" s="761"/>
      <c r="BH127" s="761"/>
      <c r="BI127" s="761"/>
      <c r="BJ127" s="761"/>
      <c r="BK127" s="761"/>
      <c r="BL127" s="762"/>
      <c r="BM127" s="760">
        <v>14.3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443</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444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445</v>
      </c>
      <c r="X128" s="797"/>
      <c r="Y128" s="797"/>
      <c r="Z128" s="798"/>
      <c r="AA128" s="723">
        <v>37249</v>
      </c>
      <c r="AB128" s="724"/>
      <c r="AC128" s="724"/>
      <c r="AD128" s="724"/>
      <c r="AE128" s="725"/>
      <c r="AF128" s="726">
        <v>37749</v>
      </c>
      <c r="AG128" s="724"/>
      <c r="AH128" s="724"/>
      <c r="AI128" s="724"/>
      <c r="AJ128" s="725"/>
      <c r="AK128" s="726">
        <v>37749</v>
      </c>
      <c r="AL128" s="724"/>
      <c r="AM128" s="724"/>
      <c r="AN128" s="724"/>
      <c r="AO128" s="725"/>
      <c r="AP128" s="727"/>
      <c r="AQ128" s="728"/>
      <c r="AR128" s="728"/>
      <c r="AS128" s="728"/>
      <c r="AT128" s="729"/>
      <c r="AU128" s="235"/>
      <c r="AV128" s="235"/>
      <c r="AW128" s="235"/>
      <c r="AX128" s="772" t="s">
        <v>446</v>
      </c>
      <c r="AY128" s="768"/>
      <c r="AZ128" s="768"/>
      <c r="BA128" s="768"/>
      <c r="BB128" s="768"/>
      <c r="BC128" s="768"/>
      <c r="BD128" s="768"/>
      <c r="BE128" s="769"/>
      <c r="BF128" s="790" t="s">
        <v>111</v>
      </c>
      <c r="BG128" s="791"/>
      <c r="BH128" s="791"/>
      <c r="BI128" s="791"/>
      <c r="BJ128" s="791"/>
      <c r="BK128" s="791"/>
      <c r="BL128" s="792"/>
      <c r="BM128" s="790">
        <v>19.3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447</v>
      </c>
      <c r="X129" s="781"/>
      <c r="Y129" s="781"/>
      <c r="Z129" s="782"/>
      <c r="AA129" s="783">
        <v>6475237</v>
      </c>
      <c r="AB129" s="784"/>
      <c r="AC129" s="784"/>
      <c r="AD129" s="784"/>
      <c r="AE129" s="785"/>
      <c r="AF129" s="786">
        <v>6431324</v>
      </c>
      <c r="AG129" s="784"/>
      <c r="AH129" s="784"/>
      <c r="AI129" s="784"/>
      <c r="AJ129" s="785"/>
      <c r="AK129" s="786">
        <v>6330844</v>
      </c>
      <c r="AL129" s="784"/>
      <c r="AM129" s="784"/>
      <c r="AN129" s="784"/>
      <c r="AO129" s="785"/>
      <c r="AP129" s="787"/>
      <c r="AQ129" s="788"/>
      <c r="AR129" s="788"/>
      <c r="AS129" s="788"/>
      <c r="AT129" s="789"/>
      <c r="AU129" s="235"/>
      <c r="AV129" s="235"/>
      <c r="AW129" s="235"/>
      <c r="AX129" s="772" t="s">
        <v>448</v>
      </c>
      <c r="AY129" s="768"/>
      <c r="AZ129" s="768"/>
      <c r="BA129" s="768"/>
      <c r="BB129" s="768"/>
      <c r="BC129" s="768"/>
      <c r="BD129" s="768"/>
      <c r="BE129" s="769"/>
      <c r="BF129" s="773">
        <v>9.5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449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450</v>
      </c>
      <c r="X130" s="781"/>
      <c r="Y130" s="781"/>
      <c r="Z130" s="782"/>
      <c r="AA130" s="783">
        <v>1073156</v>
      </c>
      <c r="AB130" s="784"/>
      <c r="AC130" s="784"/>
      <c r="AD130" s="784"/>
      <c r="AE130" s="785"/>
      <c r="AF130" s="786">
        <v>1039497</v>
      </c>
      <c r="AG130" s="784"/>
      <c r="AH130" s="784"/>
      <c r="AI130" s="784"/>
      <c r="AJ130" s="785"/>
      <c r="AK130" s="786">
        <v>1066848</v>
      </c>
      <c r="AL130" s="784"/>
      <c r="AM130" s="784"/>
      <c r="AN130" s="784"/>
      <c r="AO130" s="785"/>
      <c r="AP130" s="787"/>
      <c r="AQ130" s="788"/>
      <c r="AR130" s="788"/>
      <c r="AS130" s="788"/>
      <c r="AT130" s="789"/>
      <c r="AU130" s="235"/>
      <c r="AV130" s="235"/>
      <c r="AW130" s="235"/>
      <c r="AX130" s="751" t="s">
        <v>451</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452</v>
      </c>
      <c r="X131" s="714"/>
      <c r="Y131" s="714"/>
      <c r="Z131" s="715"/>
      <c r="AA131" s="716">
        <v>5402081</v>
      </c>
      <c r="AB131" s="717"/>
      <c r="AC131" s="717"/>
      <c r="AD131" s="717"/>
      <c r="AE131" s="718"/>
      <c r="AF131" s="719">
        <v>5391827</v>
      </c>
      <c r="AG131" s="717"/>
      <c r="AH131" s="717"/>
      <c r="AI131" s="717"/>
      <c r="AJ131" s="718"/>
      <c r="AK131" s="719">
        <v>5263996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454</v>
      </c>
      <c r="W132" s="737"/>
      <c r="X132" s="737"/>
      <c r="Y132" s="737"/>
      <c r="Z132" s="738"/>
      <c r="AA132" s="739">
        <v>11.773444339999999</v>
      </c>
      <c r="AB132" s="740"/>
      <c r="AC132" s="740"/>
      <c r="AD132" s="740"/>
      <c r="AE132" s="741"/>
      <c r="AF132" s="742">
        <v>9.2455859579999995</v>
      </c>
      <c r="AG132" s="740"/>
      <c r="AH132" s="740"/>
      <c r="AI132" s="740"/>
      <c r="AJ132" s="741"/>
      <c r="AK132" s="742">
        <v>7.726202679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455</v>
      </c>
      <c r="W133" s="746"/>
      <c r="X133" s="746"/>
      <c r="Y133" s="746"/>
      <c r="Z133" s="747"/>
      <c r="AA133" s="748">
        <v>12.5</v>
      </c>
      <c r="AB133" s="749"/>
      <c r="AC133" s="749"/>
      <c r="AD133" s="749"/>
      <c r="AE133" s="750"/>
      <c r="AF133" s="748">
        <v>11.4</v>
      </c>
      <c r="AG133" s="749"/>
      <c r="AH133" s="749"/>
      <c r="AI133" s="749"/>
      <c r="AJ133" s="750"/>
      <c r="AK133" s="748">
        <v>9.5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456</v>
      </c>
      <c r="B5" s="246"/>
      <c r="C5" s="246"/>
      <c r="D5" s="246"/>
      <c r="E5" s="246"/>
      <c r="F5" s="246"/>
      <c r="G5" s="246"/>
      <c r="H5" s="246"/>
      <c r="I5" s="246"/>
      <c r="J5" s="246"/>
      <c r="K5" s="246"/>
      <c r="L5" s="246"/>
      <c r="M5" s="246"/>
      <c r="N5" s="246"/>
      <c r="O5" s="247"/>
    </row>
    <row r="6" spans="1:16">
      <c r="A6" s="248"/>
      <c r="B6" s="244"/>
      <c r="C6" s="244"/>
      <c r="D6" s="244"/>
      <c r="E6" s="244"/>
      <c r="F6" s="244"/>
      <c r="G6" s="249" t="s">
        <v>457</v>
      </c>
      <c r="H6" s="249"/>
      <c r="I6" s="249"/>
      <c r="J6" s="249"/>
      <c r="K6" s="244"/>
      <c r="L6" s="244"/>
      <c r="M6" s="244"/>
      <c r="N6" s="244"/>
    </row>
    <row r="7" spans="1:16">
      <c r="A7" s="248"/>
      <c r="B7" s="244"/>
      <c r="C7" s="244"/>
      <c r="D7" s="244"/>
      <c r="E7" s="244"/>
      <c r="F7" s="244"/>
      <c r="G7" s="251"/>
      <c r="H7" s="252"/>
      <c r="I7" s="252"/>
      <c r="J7" s="253"/>
      <c r="K7" s="1119" t="s">
        <v>458</v>
      </c>
      <c r="L7" s="254"/>
      <c r="M7" s="255" t="s">
        <v>459</v>
      </c>
      <c r="N7" s="256"/>
    </row>
    <row r="8" spans="1:16">
      <c r="A8" s="248"/>
      <c r="B8" s="244"/>
      <c r="C8" s="244"/>
      <c r="D8" s="244"/>
      <c r="E8" s="244"/>
      <c r="F8" s="244"/>
      <c r="G8" s="257"/>
      <c r="H8" s="258"/>
      <c r="I8" s="258"/>
      <c r="J8" s="259"/>
      <c r="K8" s="1120"/>
      <c r="L8" s="260" t="s">
        <v>460</v>
      </c>
      <c r="M8" s="261" t="s">
        <v>461</v>
      </c>
      <c r="N8" s="262" t="s">
        <v>462</v>
      </c>
    </row>
    <row r="9" spans="1:16">
      <c r="A9" s="248"/>
      <c r="B9" s="244"/>
      <c r="C9" s="244"/>
      <c r="D9" s="244"/>
      <c r="E9" s="244"/>
      <c r="F9" s="244"/>
      <c r="G9" s="1133" t="s">
        <v>463</v>
      </c>
      <c r="H9" s="1134"/>
      <c r="I9" s="1134"/>
      <c r="J9" s="1135"/>
      <c r="K9" s="263">
        <v>1621490</v>
      </c>
      <c r="L9" s="264">
        <v>98278</v>
      </c>
      <c r="M9" s="265">
        <v>77799</v>
      </c>
      <c r="N9" s="266">
        <v>26.3</v>
      </c>
    </row>
    <row r="10" spans="1:16">
      <c r="A10" s="248"/>
      <c r="B10" s="244"/>
      <c r="C10" s="244"/>
      <c r="D10" s="244"/>
      <c r="E10" s="244"/>
      <c r="F10" s="244"/>
      <c r="G10" s="1133" t="s">
        <v>464</v>
      </c>
      <c r="H10" s="1134"/>
      <c r="I10" s="1134"/>
      <c r="J10" s="1135"/>
      <c r="K10" s="267">
        <v>125840</v>
      </c>
      <c r="L10" s="268">
        <v>7627</v>
      </c>
      <c r="M10" s="269">
        <v>8141</v>
      </c>
      <c r="N10" s="270">
        <v>-6.3</v>
      </c>
    </row>
    <row r="11" spans="1:16" ht="13.5" customHeight="1">
      <c r="A11" s="248"/>
      <c r="B11" s="244"/>
      <c r="C11" s="244"/>
      <c r="D11" s="244"/>
      <c r="E11" s="244"/>
      <c r="F11" s="244"/>
      <c r="G11" s="1133" t="s">
        <v>465</v>
      </c>
      <c r="H11" s="1134"/>
      <c r="I11" s="1134"/>
      <c r="J11" s="1135"/>
      <c r="K11" s="267">
        <v>197381</v>
      </c>
      <c r="L11" s="268">
        <v>11963</v>
      </c>
      <c r="M11" s="269">
        <v>11503</v>
      </c>
      <c r="N11" s="270">
        <v>4</v>
      </c>
    </row>
    <row r="12" spans="1:16" ht="13.5" customHeight="1">
      <c r="A12" s="248"/>
      <c r="B12" s="244"/>
      <c r="C12" s="244"/>
      <c r="D12" s="244"/>
      <c r="E12" s="244"/>
      <c r="F12" s="244"/>
      <c r="G12" s="1133" t="s">
        <v>466</v>
      </c>
      <c r="H12" s="1134"/>
      <c r="I12" s="1134"/>
      <c r="J12" s="1135"/>
      <c r="K12" s="267" t="s">
        <v>467</v>
      </c>
      <c r="L12" s="268" t="s">
        <v>467</v>
      </c>
      <c r="M12" s="269">
        <v>578</v>
      </c>
      <c r="N12" s="270" t="s">
        <v>467</v>
      </c>
    </row>
    <row r="13" spans="1:16" ht="13.5" customHeight="1">
      <c r="A13" s="248"/>
      <c r="B13" s="244"/>
      <c r="C13" s="244"/>
      <c r="D13" s="244"/>
      <c r="E13" s="244"/>
      <c r="F13" s="244"/>
      <c r="G13" s="1133" t="s">
        <v>468</v>
      </c>
      <c r="H13" s="1134"/>
      <c r="I13" s="1134"/>
      <c r="J13" s="1135"/>
      <c r="K13" s="267" t="s">
        <v>467</v>
      </c>
      <c r="L13" s="268" t="s">
        <v>467</v>
      </c>
      <c r="M13" s="269" t="s">
        <v>467</v>
      </c>
      <c r="N13" s="270" t="s">
        <v>467</v>
      </c>
    </row>
    <row r="14" spans="1:16" ht="13.5" customHeight="1">
      <c r="A14" s="248"/>
      <c r="B14" s="244"/>
      <c r="C14" s="244"/>
      <c r="D14" s="244"/>
      <c r="E14" s="244"/>
      <c r="F14" s="244"/>
      <c r="G14" s="1133" t="s">
        <v>469</v>
      </c>
      <c r="H14" s="1134"/>
      <c r="I14" s="1134"/>
      <c r="J14" s="1135"/>
      <c r="K14" s="267">
        <v>80921</v>
      </c>
      <c r="L14" s="268">
        <v>4905</v>
      </c>
      <c r="M14" s="269">
        <v>3404</v>
      </c>
      <c r="N14" s="270">
        <v>44.1</v>
      </c>
    </row>
    <row r="15" spans="1:16" ht="13.5" customHeight="1">
      <c r="A15" s="248"/>
      <c r="B15" s="244"/>
      <c r="C15" s="244"/>
      <c r="D15" s="244"/>
      <c r="E15" s="244"/>
      <c r="F15" s="244"/>
      <c r="G15" s="1133" t="s">
        <v>470</v>
      </c>
      <c r="H15" s="1134"/>
      <c r="I15" s="1134"/>
      <c r="J15" s="1135"/>
      <c r="K15" s="267">
        <v>120165</v>
      </c>
      <c r="L15" s="268">
        <v>7283</v>
      </c>
      <c r="M15" s="269">
        <v>1859</v>
      </c>
      <c r="N15" s="270">
        <v>291.8</v>
      </c>
    </row>
    <row r="16" spans="1:16">
      <c r="A16" s="248"/>
      <c r="B16" s="244"/>
      <c r="C16" s="244"/>
      <c r="D16" s="244"/>
      <c r="E16" s="244"/>
      <c r="F16" s="244"/>
      <c r="G16" s="1136" t="s">
        <v>471</v>
      </c>
      <c r="H16" s="1137"/>
      <c r="I16" s="1137"/>
      <c r="J16" s="1138"/>
      <c r="K16" s="268">
        <v>-222769</v>
      </c>
      <c r="L16" s="268">
        <v>-13502</v>
      </c>
      <c r="M16" s="269">
        <v>-8484</v>
      </c>
      <c r="N16" s="270">
        <v>59.1</v>
      </c>
    </row>
    <row r="17" spans="1:16">
      <c r="A17" s="248"/>
      <c r="B17" s="244"/>
      <c r="C17" s="244"/>
      <c r="D17" s="244"/>
      <c r="E17" s="244"/>
      <c r="F17" s="244"/>
      <c r="G17" s="1136" t="s">
        <v>168</v>
      </c>
      <c r="H17" s="1137"/>
      <c r="I17" s="1137"/>
      <c r="J17" s="1138"/>
      <c r="K17" s="268">
        <v>1923028</v>
      </c>
      <c r="L17" s="268">
        <v>116554</v>
      </c>
      <c r="M17" s="269">
        <v>94801</v>
      </c>
      <c r="N17" s="270">
        <v>22.9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472</v>
      </c>
      <c r="H19" s="244"/>
      <c r="I19" s="244"/>
      <c r="J19" s="244"/>
      <c r="K19" s="244"/>
      <c r="L19" s="244"/>
      <c r="M19" s="244"/>
      <c r="N19" s="244"/>
    </row>
    <row r="20" spans="1:16">
      <c r="A20" s="248"/>
      <c r="B20" s="244"/>
      <c r="C20" s="244"/>
      <c r="D20" s="244"/>
      <c r="E20" s="244"/>
      <c r="F20" s="244"/>
      <c r="G20" s="272"/>
      <c r="H20" s="273"/>
      <c r="I20" s="273"/>
      <c r="J20" s="274"/>
      <c r="K20" s="275" t="s">
        <v>473</v>
      </c>
      <c r="L20" s="276" t="s">
        <v>474</v>
      </c>
      <c r="M20" s="277" t="s">
        <v>475</v>
      </c>
      <c r="N20" s="278"/>
    </row>
    <row r="21" spans="1:16" s="284" customFormat="1">
      <c r="A21" s="279"/>
      <c r="B21" s="249"/>
      <c r="C21" s="249"/>
      <c r="D21" s="249"/>
      <c r="E21" s="249"/>
      <c r="F21" s="249"/>
      <c r="G21" s="1130" t="s">
        <v>476</v>
      </c>
      <c r="H21" s="1131"/>
      <c r="I21" s="1131"/>
      <c r="J21" s="1132"/>
      <c r="K21" s="280">
        <v>10.3</v>
      </c>
      <c r="L21" s="281">
        <v>8.7799999999999994</v>
      </c>
      <c r="M21" s="282">
        <v>1.52</v>
      </c>
      <c r="N21" s="249"/>
      <c r="O21" s="283"/>
      <c r="P21" s="279"/>
    </row>
    <row r="22" spans="1:16" s="284" customFormat="1">
      <c r="A22" s="279"/>
      <c r="B22" s="249"/>
      <c r="C22" s="249"/>
      <c r="D22" s="249"/>
      <c r="E22" s="249"/>
      <c r="F22" s="249"/>
      <c r="G22" s="1130" t="s">
        <v>477</v>
      </c>
      <c r="H22" s="1131"/>
      <c r="I22" s="1131"/>
      <c r="J22" s="1132"/>
      <c r="K22" s="285">
        <v>97.3</v>
      </c>
      <c r="L22" s="286">
        <v>96.7</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478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479</v>
      </c>
      <c r="H29" s="249"/>
      <c r="I29" s="249"/>
      <c r="J29" s="249"/>
      <c r="K29" s="244"/>
      <c r="L29" s="244"/>
      <c r="M29" s="244"/>
      <c r="N29" s="244"/>
      <c r="O29" s="293"/>
    </row>
    <row r="30" spans="1:16">
      <c r="A30" s="248"/>
      <c r="B30" s="244"/>
      <c r="C30" s="244"/>
      <c r="D30" s="244"/>
      <c r="E30" s="244"/>
      <c r="F30" s="244"/>
      <c r="G30" s="251"/>
      <c r="H30" s="252"/>
      <c r="I30" s="252"/>
      <c r="J30" s="253"/>
      <c r="K30" s="1119" t="s">
        <v>458</v>
      </c>
      <c r="L30" s="254"/>
      <c r="M30" s="255" t="s">
        <v>459</v>
      </c>
      <c r="N30" s="256"/>
    </row>
    <row r="31" spans="1:16">
      <c r="A31" s="248"/>
      <c r="B31" s="244"/>
      <c r="C31" s="244"/>
      <c r="D31" s="244"/>
      <c r="E31" s="244"/>
      <c r="F31" s="244"/>
      <c r="G31" s="257"/>
      <c r="H31" s="258"/>
      <c r="I31" s="258"/>
      <c r="J31" s="259"/>
      <c r="K31" s="1120"/>
      <c r="L31" s="260" t="s">
        <v>460</v>
      </c>
      <c r="M31" s="261" t="s">
        <v>461</v>
      </c>
      <c r="N31" s="262" t="s">
        <v>462</v>
      </c>
    </row>
    <row r="32" spans="1:16" ht="27" customHeight="1">
      <c r="A32" s="248"/>
      <c r="B32" s="244"/>
      <c r="C32" s="244"/>
      <c r="D32" s="244"/>
      <c r="E32" s="244"/>
      <c r="F32" s="244"/>
      <c r="G32" s="1121" t="s">
        <v>480</v>
      </c>
      <c r="H32" s="1122"/>
      <c r="I32" s="1122"/>
      <c r="J32" s="1123"/>
      <c r="K32" s="294">
        <v>1390149</v>
      </c>
      <c r="L32" s="294">
        <v>84257</v>
      </c>
      <c r="M32" s="295">
        <v>52939</v>
      </c>
      <c r="N32" s="296">
        <v>59.2</v>
      </c>
    </row>
    <row r="33" spans="1:16" ht="13.5" customHeight="1">
      <c r="A33" s="248"/>
      <c r="B33" s="244"/>
      <c r="C33" s="244"/>
      <c r="D33" s="244"/>
      <c r="E33" s="244"/>
      <c r="F33" s="244"/>
      <c r="G33" s="1121" t="s">
        <v>481</v>
      </c>
      <c r="H33" s="1122"/>
      <c r="I33" s="1122"/>
      <c r="J33" s="1123"/>
      <c r="K33" s="294" t="s">
        <v>467</v>
      </c>
      <c r="L33" s="294" t="s">
        <v>467</v>
      </c>
      <c r="M33" s="295" t="s">
        <v>467</v>
      </c>
      <c r="N33" s="296" t="s">
        <v>467</v>
      </c>
    </row>
    <row r="34" spans="1:16" ht="27" customHeight="1">
      <c r="A34" s="248"/>
      <c r="B34" s="244"/>
      <c r="C34" s="244"/>
      <c r="D34" s="244"/>
      <c r="E34" s="244"/>
      <c r="F34" s="244"/>
      <c r="G34" s="1121" t="s">
        <v>482</v>
      </c>
      <c r="H34" s="1122"/>
      <c r="I34" s="1122"/>
      <c r="J34" s="1123"/>
      <c r="K34" s="294" t="s">
        <v>467</v>
      </c>
      <c r="L34" s="294" t="s">
        <v>467</v>
      </c>
      <c r="M34" s="295">
        <v>6</v>
      </c>
      <c r="N34" s="296" t="s">
        <v>467</v>
      </c>
    </row>
    <row r="35" spans="1:16" ht="27" customHeight="1">
      <c r="A35" s="248"/>
      <c r="B35" s="244"/>
      <c r="C35" s="244"/>
      <c r="D35" s="244"/>
      <c r="E35" s="244"/>
      <c r="F35" s="244"/>
      <c r="G35" s="1121" t="s">
        <v>483</v>
      </c>
      <c r="H35" s="1122"/>
      <c r="I35" s="1122"/>
      <c r="J35" s="1123"/>
      <c r="K35" s="294">
        <v>45511</v>
      </c>
      <c r="L35" s="294">
        <v>2758</v>
      </c>
      <c r="M35" s="295">
        <v>16218</v>
      </c>
      <c r="N35" s="296">
        <v>-83</v>
      </c>
    </row>
    <row r="36" spans="1:16" ht="27" customHeight="1">
      <c r="A36" s="248"/>
      <c r="B36" s="244"/>
      <c r="C36" s="244"/>
      <c r="D36" s="244"/>
      <c r="E36" s="244"/>
      <c r="F36" s="244"/>
      <c r="G36" s="1121" t="s">
        <v>484</v>
      </c>
      <c r="H36" s="1122"/>
      <c r="I36" s="1122"/>
      <c r="J36" s="1123"/>
      <c r="K36" s="294">
        <v>69682</v>
      </c>
      <c r="L36" s="294">
        <v>4223</v>
      </c>
      <c r="M36" s="295">
        <v>3341</v>
      </c>
      <c r="N36" s="296">
        <v>26.4</v>
      </c>
    </row>
    <row r="37" spans="1:16" ht="13.5" customHeight="1">
      <c r="A37" s="248"/>
      <c r="B37" s="244"/>
      <c r="C37" s="244"/>
      <c r="D37" s="244"/>
      <c r="E37" s="244"/>
      <c r="F37" s="244"/>
      <c r="G37" s="1121" t="s">
        <v>485</v>
      </c>
      <c r="H37" s="1122"/>
      <c r="I37" s="1122"/>
      <c r="J37" s="1123"/>
      <c r="K37" s="294">
        <v>5732</v>
      </c>
      <c r="L37" s="294">
        <v>347</v>
      </c>
      <c r="M37" s="295">
        <v>1023</v>
      </c>
      <c r="N37" s="296">
        <v>-66.099999999999994</v>
      </c>
    </row>
    <row r="38" spans="1:16" ht="27" customHeight="1">
      <c r="A38" s="248"/>
      <c r="B38" s="244"/>
      <c r="C38" s="244"/>
      <c r="D38" s="244"/>
      <c r="E38" s="244"/>
      <c r="F38" s="244"/>
      <c r="G38" s="1124" t="s">
        <v>486</v>
      </c>
      <c r="H38" s="1125"/>
      <c r="I38" s="1125"/>
      <c r="J38" s="1126"/>
      <c r="K38" s="297">
        <v>230</v>
      </c>
      <c r="L38" s="297">
        <v>14</v>
      </c>
      <c r="M38" s="298">
        <v>7</v>
      </c>
      <c r="N38" s="299">
        <v>100</v>
      </c>
      <c r="O38" s="293"/>
    </row>
    <row r="39" spans="1:16">
      <c r="A39" s="248"/>
      <c r="B39" s="244"/>
      <c r="C39" s="244"/>
      <c r="D39" s="244"/>
      <c r="E39" s="244"/>
      <c r="F39" s="244"/>
      <c r="G39" s="1124" t="s">
        <v>487</v>
      </c>
      <c r="H39" s="1125"/>
      <c r="I39" s="1125"/>
      <c r="J39" s="1126"/>
      <c r="K39" s="300">
        <v>-37749</v>
      </c>
      <c r="L39" s="300">
        <v>-2288</v>
      </c>
      <c r="M39" s="301">
        <v>-3044</v>
      </c>
      <c r="N39" s="302">
        <v>-24.8</v>
      </c>
      <c r="O39" s="293"/>
    </row>
    <row r="40" spans="1:16" ht="27" customHeight="1">
      <c r="A40" s="248"/>
      <c r="B40" s="244"/>
      <c r="C40" s="244"/>
      <c r="D40" s="244"/>
      <c r="E40" s="244"/>
      <c r="F40" s="244"/>
      <c r="G40" s="1121" t="s">
        <v>488</v>
      </c>
      <c r="H40" s="1122"/>
      <c r="I40" s="1122"/>
      <c r="J40" s="1123"/>
      <c r="K40" s="300">
        <v>-1066848</v>
      </c>
      <c r="L40" s="300">
        <v>-64661</v>
      </c>
      <c r="M40" s="301">
        <v>-47792</v>
      </c>
      <c r="N40" s="302">
        <v>35.299999999999997</v>
      </c>
      <c r="O40" s="293"/>
    </row>
    <row r="41" spans="1:16">
      <c r="A41" s="248"/>
      <c r="B41" s="244"/>
      <c r="C41" s="244"/>
      <c r="D41" s="244"/>
      <c r="E41" s="244"/>
      <c r="F41" s="244"/>
      <c r="G41" s="1127" t="s">
        <v>279</v>
      </c>
      <c r="H41" s="1128"/>
      <c r="I41" s="1128"/>
      <c r="J41" s="1129"/>
      <c r="K41" s="294">
        <v>406707</v>
      </c>
      <c r="L41" s="300">
        <v>24650</v>
      </c>
      <c r="M41" s="301">
        <v>22698</v>
      </c>
      <c r="N41" s="302">
        <v>8.6</v>
      </c>
      <c r="O41" s="293"/>
    </row>
    <row r="42" spans="1:16">
      <c r="A42" s="248"/>
      <c r="B42" s="244"/>
      <c r="C42" s="244"/>
      <c r="D42" s="244"/>
      <c r="E42" s="244"/>
      <c r="F42" s="244"/>
      <c r="G42" s="303" t="s">
        <v>489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490</v>
      </c>
      <c r="B47" s="244"/>
      <c r="C47" s="244"/>
      <c r="D47" s="244"/>
      <c r="E47" s="244"/>
      <c r="F47" s="244"/>
      <c r="G47" s="244"/>
      <c r="H47" s="244"/>
      <c r="I47" s="244"/>
      <c r="J47" s="244"/>
      <c r="K47" s="244"/>
      <c r="L47" s="244"/>
      <c r="M47" s="244"/>
      <c r="N47" s="244"/>
    </row>
    <row r="48" spans="1:16">
      <c r="A48" s="248"/>
      <c r="B48" s="244"/>
      <c r="C48" s="244"/>
      <c r="D48" s="244"/>
      <c r="E48" s="244"/>
      <c r="F48" s="244"/>
      <c r="G48" s="308" t="s">
        <v>491</v>
      </c>
      <c r="H48" s="308"/>
      <c r="I48" s="308"/>
      <c r="J48" s="308"/>
      <c r="K48" s="308"/>
      <c r="L48" s="308"/>
      <c r="M48" s="309"/>
      <c r="N48" s="308"/>
    </row>
    <row r="49" spans="1:14" ht="13.5" customHeight="1">
      <c r="A49" s="248"/>
      <c r="B49" s="244"/>
      <c r="C49" s="244"/>
      <c r="D49" s="244"/>
      <c r="E49" s="244"/>
      <c r="F49" s="244"/>
      <c r="G49" s="310"/>
      <c r="H49" s="311"/>
      <c r="I49" s="1114" t="s">
        <v>458</v>
      </c>
      <c r="J49" s="1116" t="s">
        <v>492</v>
      </c>
      <c r="K49" s="1117"/>
      <c r="L49" s="1117"/>
      <c r="M49" s="1117"/>
      <c r="N49" s="1118"/>
    </row>
    <row r="50" spans="1:14">
      <c r="A50" s="248"/>
      <c r="B50" s="244"/>
      <c r="C50" s="244"/>
      <c r="D50" s="244"/>
      <c r="E50" s="244"/>
      <c r="F50" s="244"/>
      <c r="G50" s="312"/>
      <c r="H50" s="313"/>
      <c r="I50" s="1115"/>
      <c r="J50" s="314" t="s">
        <v>493</v>
      </c>
      <c r="K50" s="315" t="s">
        <v>494</v>
      </c>
      <c r="L50" s="316" t="s">
        <v>495</v>
      </c>
      <c r="M50" s="317" t="s">
        <v>496</v>
      </c>
      <c r="N50" s="318" t="s">
        <v>497</v>
      </c>
    </row>
    <row r="51" spans="1:14">
      <c r="A51" s="248"/>
      <c r="B51" s="244"/>
      <c r="C51" s="244"/>
      <c r="D51" s="244"/>
      <c r="E51" s="244"/>
      <c r="F51" s="244"/>
      <c r="G51" s="310" t="s">
        <v>498</v>
      </c>
      <c r="H51" s="311"/>
      <c r="I51" s="319">
        <v>2290867</v>
      </c>
      <c r="J51" s="320">
        <v>130355</v>
      </c>
      <c r="K51" s="321">
        <v>43.8</v>
      </c>
      <c r="L51" s="322">
        <v>64717</v>
      </c>
      <c r="M51" s="323">
        <v>-1.2</v>
      </c>
      <c r="N51" s="324">
        <v>45</v>
      </c>
    </row>
    <row r="52" spans="1:14">
      <c r="A52" s="248"/>
      <c r="B52" s="244"/>
      <c r="C52" s="244"/>
      <c r="D52" s="244"/>
      <c r="E52" s="244"/>
      <c r="F52" s="244"/>
      <c r="G52" s="325"/>
      <c r="H52" s="326" t="s">
        <v>499</v>
      </c>
      <c r="I52" s="327">
        <v>658016</v>
      </c>
      <c r="J52" s="328">
        <v>37443</v>
      </c>
      <c r="K52" s="329">
        <v>-32.5</v>
      </c>
      <c r="L52" s="330">
        <v>31931</v>
      </c>
      <c r="M52" s="331">
        <v>-2.8</v>
      </c>
      <c r="N52" s="332">
        <v>-29.7</v>
      </c>
    </row>
    <row r="53" spans="1:14">
      <c r="A53" s="248"/>
      <c r="B53" s="244"/>
      <c r="C53" s="244"/>
      <c r="D53" s="244"/>
      <c r="E53" s="244"/>
      <c r="F53" s="244"/>
      <c r="G53" s="310" t="s">
        <v>500</v>
      </c>
      <c r="H53" s="311"/>
      <c r="I53" s="319">
        <v>1411109</v>
      </c>
      <c r="J53" s="320">
        <v>81576</v>
      </c>
      <c r="K53" s="321">
        <v>-37.4</v>
      </c>
      <c r="L53" s="322">
        <v>61557</v>
      </c>
      <c r="M53" s="323">
        <v>-4.9000000000000004</v>
      </c>
      <c r="N53" s="324">
        <v>-32.5</v>
      </c>
    </row>
    <row r="54" spans="1:14">
      <c r="A54" s="248"/>
      <c r="B54" s="244"/>
      <c r="C54" s="244"/>
      <c r="D54" s="244"/>
      <c r="E54" s="244"/>
      <c r="F54" s="244"/>
      <c r="G54" s="325"/>
      <c r="H54" s="326" t="s">
        <v>499</v>
      </c>
      <c r="I54" s="327">
        <v>781064</v>
      </c>
      <c r="J54" s="328">
        <v>45153</v>
      </c>
      <c r="K54" s="329">
        <v>20.6</v>
      </c>
      <c r="L54" s="330">
        <v>32497</v>
      </c>
      <c r="M54" s="331">
        <v>1.8</v>
      </c>
      <c r="N54" s="332">
        <v>18.8</v>
      </c>
    </row>
    <row r="55" spans="1:14">
      <c r="A55" s="248"/>
      <c r="B55" s="244"/>
      <c r="C55" s="244"/>
      <c r="D55" s="244"/>
      <c r="E55" s="244"/>
      <c r="F55" s="244"/>
      <c r="G55" s="310" t="s">
        <v>501</v>
      </c>
      <c r="H55" s="311"/>
      <c r="I55" s="319">
        <v>1304776</v>
      </c>
      <c r="J55" s="320">
        <v>76634</v>
      </c>
      <c r="K55" s="321">
        <v>-6.1</v>
      </c>
      <c r="L55" s="322">
        <v>69806</v>
      </c>
      <c r="M55" s="323">
        <v>13.4</v>
      </c>
      <c r="N55" s="324">
        <v>-19.5</v>
      </c>
    </row>
    <row r="56" spans="1:14">
      <c r="A56" s="248"/>
      <c r="B56" s="244"/>
      <c r="C56" s="244"/>
      <c r="D56" s="244"/>
      <c r="E56" s="244"/>
      <c r="F56" s="244"/>
      <c r="G56" s="325"/>
      <c r="H56" s="326" t="s">
        <v>499</v>
      </c>
      <c r="I56" s="327">
        <v>762076</v>
      </c>
      <c r="J56" s="328">
        <v>44760</v>
      </c>
      <c r="K56" s="329">
        <v>-0.9</v>
      </c>
      <c r="L56" s="330">
        <v>32823</v>
      </c>
      <c r="M56" s="331">
        <v>1</v>
      </c>
      <c r="N56" s="332">
        <v>-1.9</v>
      </c>
    </row>
    <row r="57" spans="1:14">
      <c r="A57" s="248"/>
      <c r="B57" s="244"/>
      <c r="C57" s="244"/>
      <c r="D57" s="244"/>
      <c r="E57" s="244"/>
      <c r="F57" s="244"/>
      <c r="G57" s="310" t="s">
        <v>502</v>
      </c>
      <c r="H57" s="311"/>
      <c r="I57" s="319">
        <v>1135374</v>
      </c>
      <c r="J57" s="320">
        <v>67562</v>
      </c>
      <c r="K57" s="321">
        <v>-11.8</v>
      </c>
      <c r="L57" s="322">
        <v>74444</v>
      </c>
      <c r="M57" s="323">
        <v>6.6</v>
      </c>
      <c r="N57" s="324">
        <v>-18.399999999999999</v>
      </c>
    </row>
    <row r="58" spans="1:14">
      <c r="A58" s="248"/>
      <c r="B58" s="244"/>
      <c r="C58" s="244"/>
      <c r="D58" s="244"/>
      <c r="E58" s="244"/>
      <c r="F58" s="244"/>
      <c r="G58" s="325"/>
      <c r="H58" s="326" t="s">
        <v>499</v>
      </c>
      <c r="I58" s="327">
        <v>743155</v>
      </c>
      <c r="J58" s="328">
        <v>44222</v>
      </c>
      <c r="K58" s="329">
        <v>-1.2</v>
      </c>
      <c r="L58" s="330">
        <v>34175</v>
      </c>
      <c r="M58" s="331">
        <v>4.0999999999999996</v>
      </c>
      <c r="N58" s="332">
        <v>-5.3</v>
      </c>
    </row>
    <row r="59" spans="1:14">
      <c r="A59" s="248"/>
      <c r="B59" s="244"/>
      <c r="C59" s="244"/>
      <c r="D59" s="244"/>
      <c r="E59" s="244"/>
      <c r="F59" s="244"/>
      <c r="G59" s="310" t="s">
        <v>503</v>
      </c>
      <c r="H59" s="311"/>
      <c r="I59" s="319">
        <v>1437086</v>
      </c>
      <c r="J59" s="320">
        <v>87101</v>
      </c>
      <c r="K59" s="321">
        <v>28.9</v>
      </c>
      <c r="L59" s="322">
        <v>85205</v>
      </c>
      <c r="M59" s="323">
        <v>14.5</v>
      </c>
      <c r="N59" s="324">
        <v>14.4</v>
      </c>
    </row>
    <row r="60" spans="1:14">
      <c r="A60" s="248"/>
      <c r="B60" s="244"/>
      <c r="C60" s="244"/>
      <c r="D60" s="244"/>
      <c r="E60" s="244"/>
      <c r="F60" s="244"/>
      <c r="G60" s="325"/>
      <c r="H60" s="326" t="s">
        <v>499</v>
      </c>
      <c r="I60" s="333">
        <v>910224</v>
      </c>
      <c r="J60" s="328">
        <v>55168</v>
      </c>
      <c r="K60" s="329">
        <v>24.8</v>
      </c>
      <c r="L60" s="330">
        <v>38847</v>
      </c>
      <c r="M60" s="331">
        <v>13.7</v>
      </c>
      <c r="N60" s="332">
        <v>11.1</v>
      </c>
    </row>
    <row r="61" spans="1:14">
      <c r="A61" s="248"/>
      <c r="B61" s="244"/>
      <c r="C61" s="244"/>
      <c r="D61" s="244"/>
      <c r="E61" s="244"/>
      <c r="F61" s="244"/>
      <c r="G61" s="310" t="s">
        <v>504</v>
      </c>
      <c r="H61" s="334"/>
      <c r="I61" s="335">
        <v>1515842</v>
      </c>
      <c r="J61" s="336">
        <v>88646</v>
      </c>
      <c r="K61" s="337">
        <v>3.5</v>
      </c>
      <c r="L61" s="338">
        <v>71146</v>
      </c>
      <c r="M61" s="339">
        <v>5.7</v>
      </c>
      <c r="N61" s="324">
        <v>-2.2000000000000002</v>
      </c>
    </row>
    <row r="62" spans="1:14">
      <c r="A62" s="248"/>
      <c r="B62" s="244"/>
      <c r="C62" s="244"/>
      <c r="D62" s="244"/>
      <c r="E62" s="244"/>
      <c r="F62" s="244"/>
      <c r="G62" s="325"/>
      <c r="H62" s="326" t="s">
        <v>499</v>
      </c>
      <c r="I62" s="327">
        <v>770907</v>
      </c>
      <c r="J62" s="328">
        <v>45349</v>
      </c>
      <c r="K62" s="329">
        <v>2.2000000000000002</v>
      </c>
      <c r="L62" s="330">
        <v>34055</v>
      </c>
      <c r="M62" s="331">
        <v>3.6</v>
      </c>
      <c r="N62" s="332">
        <v>-1.4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506</v>
      </c>
      <c r="G46" s="8" t="s">
        <v>507</v>
      </c>
      <c r="H46" s="8" t="s">
        <v>508</v>
      </c>
      <c r="I46" s="8" t="s">
        <v>509</v>
      </c>
      <c r="J46" s="9" t="s">
        <v>510</v>
      </c>
    </row>
    <row r="47" spans="2:10" ht="57.75" customHeight="1">
      <c r="B47" s="10"/>
      <c r="C47" s="1139" t="s">
        <v>3</v>
      </c>
      <c r="D47" s="1139"/>
      <c r="E47" s="1140"/>
      <c r="F47" s="11">
        <v>38.630000000000003</v>
      </c>
      <c r="G47" s="12">
        <v>44.1</v>
      </c>
      <c r="H47" s="12">
        <v>45.47</v>
      </c>
      <c r="I47" s="12">
        <v>49.87</v>
      </c>
      <c r="J47" s="13">
        <v>51.1</v>
      </c>
    </row>
    <row r="48" spans="2:10" ht="57.75" customHeight="1">
      <c r="B48" s="14"/>
      <c r="C48" s="1141" t="s">
        <v>4</v>
      </c>
      <c r="D48" s="1141"/>
      <c r="E48" s="1142"/>
      <c r="F48" s="15">
        <v>5.0599999999999996</v>
      </c>
      <c r="G48" s="16">
        <v>4.1900000000000004</v>
      </c>
      <c r="H48" s="16">
        <v>3.96</v>
      </c>
      <c r="I48" s="16">
        <v>4.26</v>
      </c>
      <c r="J48" s="17">
        <v>7.62</v>
      </c>
    </row>
    <row r="49" spans="2:10" ht="57.75" customHeight="1" thickBot="1">
      <c r="B49" s="18"/>
      <c r="C49" s="1143" t="s">
        <v>5</v>
      </c>
      <c r="D49" s="1143"/>
      <c r="E49" s="1144"/>
      <c r="F49" s="19">
        <v>10.039999999999999</v>
      </c>
      <c r="G49" s="20">
        <v>3.6</v>
      </c>
      <c r="H49" s="20">
        <v>0.17</v>
      </c>
      <c r="I49" s="20">
        <v>4.3600000000000003</v>
      </c>
      <c r="J49" s="21">
        <v>3.73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506</v>
      </c>
      <c r="G33" s="29" t="s">
        <v>507</v>
      </c>
      <c r="H33" s="29" t="s">
        <v>508</v>
      </c>
      <c r="I33" s="29" t="s">
        <v>509</v>
      </c>
      <c r="J33" s="30" t="s">
        <v>510</v>
      </c>
      <c r="K33" s="22"/>
      <c r="L33" s="22"/>
      <c r="M33" s="22"/>
      <c r="N33" s="22"/>
      <c r="O33" s="22"/>
      <c r="P33" s="22"/>
    </row>
    <row r="34" spans="1:16" ht="39" customHeight="1">
      <c r="A34" s="22"/>
      <c r="B34" s="31"/>
      <c r="C34" s="1151" t="s">
        <v>511</v>
      </c>
      <c r="D34" s="1151"/>
      <c r="E34" s="1152"/>
      <c r="F34" s="32">
        <v>6.75</v>
      </c>
      <c r="G34" s="33">
        <v>6.78</v>
      </c>
      <c r="H34" s="33">
        <v>7.81</v>
      </c>
      <c r="I34" s="33">
        <v>7.83</v>
      </c>
      <c r="J34" s="34">
        <v>8.36</v>
      </c>
      <c r="K34" s="22"/>
      <c r="L34" s="22"/>
      <c r="M34" s="22"/>
      <c r="N34" s="22"/>
      <c r="O34" s="22"/>
      <c r="P34" s="22"/>
    </row>
    <row r="35" spans="1:16" ht="39" customHeight="1">
      <c r="A35" s="22"/>
      <c r="B35" s="35"/>
      <c r="C35" s="1145" t="s">
        <v>512</v>
      </c>
      <c r="D35" s="1146"/>
      <c r="E35" s="1147"/>
      <c r="F35" s="36">
        <v>5.05</v>
      </c>
      <c r="G35" s="37">
        <v>4.18</v>
      </c>
      <c r="H35" s="37">
        <v>3.96</v>
      </c>
      <c r="I35" s="37">
        <v>4.25</v>
      </c>
      <c r="J35" s="38">
        <v>5.41</v>
      </c>
      <c r="K35" s="22"/>
      <c r="L35" s="22"/>
      <c r="M35" s="22"/>
      <c r="N35" s="22"/>
      <c r="O35" s="22"/>
      <c r="P35" s="22"/>
    </row>
    <row r="36" spans="1:16" ht="39" customHeight="1">
      <c r="A36" s="22"/>
      <c r="B36" s="35"/>
      <c r="C36" s="1145" t="s">
        <v>513</v>
      </c>
      <c r="D36" s="1146"/>
      <c r="E36" s="1147"/>
      <c r="F36" s="36">
        <v>2.19</v>
      </c>
      <c r="G36" s="37">
        <v>1.82</v>
      </c>
      <c r="H36" s="37">
        <v>1.69</v>
      </c>
      <c r="I36" s="37">
        <v>1.41</v>
      </c>
      <c r="J36" s="38">
        <v>1.91</v>
      </c>
      <c r="K36" s="22"/>
      <c r="L36" s="22"/>
      <c r="M36" s="22"/>
      <c r="N36" s="22"/>
      <c r="O36" s="22"/>
      <c r="P36" s="22"/>
    </row>
    <row r="37" spans="1:16" ht="39" customHeight="1">
      <c r="A37" s="22"/>
      <c r="B37" s="35"/>
      <c r="C37" s="1145" t="s">
        <v>514</v>
      </c>
      <c r="D37" s="1146"/>
      <c r="E37" s="1147"/>
      <c r="F37" s="36">
        <v>0.39</v>
      </c>
      <c r="G37" s="37">
        <v>0.16</v>
      </c>
      <c r="H37" s="37">
        <v>0.2</v>
      </c>
      <c r="I37" s="37">
        <v>7.0000000000000007E-2</v>
      </c>
      <c r="J37" s="38">
        <v>1.5</v>
      </c>
      <c r="K37" s="22"/>
      <c r="L37" s="22"/>
      <c r="M37" s="22"/>
      <c r="N37" s="22"/>
      <c r="O37" s="22"/>
      <c r="P37" s="22"/>
    </row>
    <row r="38" spans="1:16" ht="39" customHeight="1">
      <c r="A38" s="22"/>
      <c r="B38" s="35"/>
      <c r="C38" s="1145" t="s">
        <v>515</v>
      </c>
      <c r="D38" s="1146"/>
      <c r="E38" s="1147"/>
      <c r="F38" s="36">
        <v>2.0699999999999998</v>
      </c>
      <c r="G38" s="37">
        <v>1.01</v>
      </c>
      <c r="H38" s="37">
        <v>3.42</v>
      </c>
      <c r="I38" s="37">
        <v>2.35</v>
      </c>
      <c r="J38" s="38">
        <v>0.61</v>
      </c>
      <c r="K38" s="22"/>
      <c r="L38" s="22"/>
      <c r="M38" s="22"/>
      <c r="N38" s="22"/>
      <c r="O38" s="22"/>
      <c r="P38" s="22"/>
    </row>
    <row r="39" spans="1:16" ht="39" customHeight="1">
      <c r="A39" s="22"/>
      <c r="B39" s="35"/>
      <c r="C39" s="1145" t="s">
        <v>516</v>
      </c>
      <c r="D39" s="1146"/>
      <c r="E39" s="1147"/>
      <c r="F39" s="36">
        <v>0.38</v>
      </c>
      <c r="G39" s="37">
        <v>0.34</v>
      </c>
      <c r="H39" s="37">
        <v>0.43</v>
      </c>
      <c r="I39" s="37">
        <v>0.35</v>
      </c>
      <c r="J39" s="38">
        <v>0.59</v>
      </c>
      <c r="K39" s="22"/>
      <c r="L39" s="22"/>
      <c r="M39" s="22"/>
      <c r="N39" s="22"/>
      <c r="O39" s="22"/>
      <c r="P39" s="22"/>
    </row>
    <row r="40" spans="1:16" ht="39" customHeight="1">
      <c r="A40" s="22"/>
      <c r="B40" s="35"/>
      <c r="C40" s="1145" t="s">
        <v>517</v>
      </c>
      <c r="D40" s="1146"/>
      <c r="E40" s="1147"/>
      <c r="F40" s="36">
        <v>0.02</v>
      </c>
      <c r="G40" s="37">
        <v>0.04</v>
      </c>
      <c r="H40" s="37">
        <v>0.05</v>
      </c>
      <c r="I40" s="37">
        <v>0.06</v>
      </c>
      <c r="J40" s="38">
        <v>7.0000000000000007E-2</v>
      </c>
      <c r="K40" s="22"/>
      <c r="L40" s="22"/>
      <c r="M40" s="22"/>
      <c r="N40" s="22"/>
      <c r="O40" s="22"/>
      <c r="P40" s="22"/>
    </row>
    <row r="41" spans="1:16" ht="39" customHeight="1">
      <c r="A41" s="22"/>
      <c r="B41" s="35"/>
      <c r="C41" s="1145" t="s">
        <v>518</v>
      </c>
      <c r="D41" s="1146"/>
      <c r="E41" s="1147"/>
      <c r="F41" s="36">
        <v>0.02</v>
      </c>
      <c r="G41" s="37">
        <v>0.03</v>
      </c>
      <c r="H41" s="37">
        <v>0.04</v>
      </c>
      <c r="I41" s="37">
        <v>0.03</v>
      </c>
      <c r="J41" s="38">
        <v>0.02</v>
      </c>
      <c r="K41" s="22"/>
      <c r="L41" s="22"/>
      <c r="M41" s="22"/>
      <c r="N41" s="22"/>
      <c r="O41" s="22"/>
      <c r="P41" s="22"/>
    </row>
    <row r="42" spans="1:16" ht="39" customHeight="1">
      <c r="A42" s="22"/>
      <c r="B42" s="39"/>
      <c r="C42" s="1145" t="s">
        <v>519</v>
      </c>
      <c r="D42" s="1146"/>
      <c r="E42" s="1147"/>
      <c r="F42" s="36" t="s">
        <v>467</v>
      </c>
      <c r="G42" s="37" t="s">
        <v>467</v>
      </c>
      <c r="H42" s="37" t="s">
        <v>467</v>
      </c>
      <c r="I42" s="37" t="s">
        <v>467</v>
      </c>
      <c r="J42" s="38" t="s">
        <v>467</v>
      </c>
      <c r="K42" s="22"/>
      <c r="L42" s="22"/>
      <c r="M42" s="22"/>
      <c r="N42" s="22"/>
      <c r="O42" s="22"/>
      <c r="P42" s="22"/>
    </row>
    <row r="43" spans="1:16" ht="39" customHeight="1" thickBot="1">
      <c r="A43" s="22"/>
      <c r="B43" s="40"/>
      <c r="C43" s="1148" t="s">
        <v>520</v>
      </c>
      <c r="D43" s="1149"/>
      <c r="E43" s="1150"/>
      <c r="F43" s="41">
        <v>0</v>
      </c>
      <c r="G43" s="42" t="s">
        <v>467</v>
      </c>
      <c r="H43" s="42" t="s">
        <v>467</v>
      </c>
      <c r="I43" s="42" t="s">
        <v>467</v>
      </c>
      <c r="J43" s="43" t="s">
        <v>467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506</v>
      </c>
      <c r="L44" s="56" t="s">
        <v>507</v>
      </c>
      <c r="M44" s="56" t="s">
        <v>508</v>
      </c>
      <c r="N44" s="56" t="s">
        <v>509</v>
      </c>
      <c r="O44" s="57" t="s">
        <v>510</v>
      </c>
      <c r="P44" s="48"/>
      <c r="Q44" s="48"/>
      <c r="R44" s="48"/>
      <c r="S44" s="48"/>
      <c r="T44" s="48"/>
      <c r="U44" s="48"/>
    </row>
    <row r="45" spans="1:21" ht="30.75" customHeight="1">
      <c r="A45" s="48"/>
      <c r="B45" s="1161" t="s">
        <v>11</v>
      </c>
      <c r="C45" s="1162"/>
      <c r="D45" s="58"/>
      <c r="E45" s="1167" t="s">
        <v>12</v>
      </c>
      <c r="F45" s="1167"/>
      <c r="G45" s="1167"/>
      <c r="H45" s="1167"/>
      <c r="I45" s="1167"/>
      <c r="J45" s="1168"/>
      <c r="K45" s="59">
        <v>1696</v>
      </c>
      <c r="L45" s="60">
        <v>1774</v>
      </c>
      <c r="M45" s="60">
        <v>1592</v>
      </c>
      <c r="N45" s="60">
        <v>1437</v>
      </c>
      <c r="O45" s="61">
        <v>1390</v>
      </c>
      <c r="P45" s="48"/>
      <c r="Q45" s="48"/>
      <c r="R45" s="48"/>
      <c r="S45" s="48"/>
      <c r="T45" s="48"/>
      <c r="U45" s="48"/>
    </row>
    <row r="46" spans="1:21" ht="30.75" customHeight="1">
      <c r="A46" s="48"/>
      <c r="B46" s="1163"/>
      <c r="C46" s="1164"/>
      <c r="D46" s="62"/>
      <c r="E46" s="1155" t="s">
        <v>13</v>
      </c>
      <c r="F46" s="1155"/>
      <c r="G46" s="1155"/>
      <c r="H46" s="1155"/>
      <c r="I46" s="1155"/>
      <c r="J46" s="1156"/>
      <c r="K46" s="63" t="s">
        <v>467</v>
      </c>
      <c r="L46" s="64" t="s">
        <v>467</v>
      </c>
      <c r="M46" s="64" t="s">
        <v>467</v>
      </c>
      <c r="N46" s="64" t="s">
        <v>467</v>
      </c>
      <c r="O46" s="65" t="s">
        <v>467</v>
      </c>
      <c r="P46" s="48"/>
      <c r="Q46" s="48"/>
      <c r="R46" s="48"/>
      <c r="S46" s="48"/>
      <c r="T46" s="48"/>
      <c r="U46" s="48"/>
    </row>
    <row r="47" spans="1:21" ht="30.75" customHeight="1">
      <c r="A47" s="48"/>
      <c r="B47" s="1163"/>
      <c r="C47" s="1164"/>
      <c r="D47" s="62"/>
      <c r="E47" s="1155" t="s">
        <v>14</v>
      </c>
      <c r="F47" s="1155"/>
      <c r="G47" s="1155"/>
      <c r="H47" s="1155"/>
      <c r="I47" s="1155"/>
      <c r="J47" s="1156"/>
      <c r="K47" s="63" t="s">
        <v>467</v>
      </c>
      <c r="L47" s="64" t="s">
        <v>467</v>
      </c>
      <c r="M47" s="64" t="s">
        <v>467</v>
      </c>
      <c r="N47" s="64" t="s">
        <v>467</v>
      </c>
      <c r="O47" s="65" t="s">
        <v>467</v>
      </c>
      <c r="P47" s="48"/>
      <c r="Q47" s="48"/>
      <c r="R47" s="48"/>
      <c r="S47" s="48"/>
      <c r="T47" s="48"/>
      <c r="U47" s="48"/>
    </row>
    <row r="48" spans="1:21" ht="30.75" customHeight="1">
      <c r="A48" s="48"/>
      <c r="B48" s="1163"/>
      <c r="C48" s="1164"/>
      <c r="D48" s="62"/>
      <c r="E48" s="1155" t="s">
        <v>15</v>
      </c>
      <c r="F48" s="1155"/>
      <c r="G48" s="1155"/>
      <c r="H48" s="1155"/>
      <c r="I48" s="1155"/>
      <c r="J48" s="1156"/>
      <c r="K48" s="63">
        <v>145</v>
      </c>
      <c r="L48" s="64">
        <v>70</v>
      </c>
      <c r="M48" s="64">
        <v>71</v>
      </c>
      <c r="N48" s="64">
        <v>60</v>
      </c>
      <c r="O48" s="65">
        <v>46</v>
      </c>
      <c r="P48" s="48"/>
      <c r="Q48" s="48"/>
      <c r="R48" s="48"/>
      <c r="S48" s="48"/>
      <c r="T48" s="48"/>
      <c r="U48" s="48"/>
    </row>
    <row r="49" spans="1:21" ht="30.75" customHeight="1">
      <c r="A49" s="48"/>
      <c r="B49" s="1163"/>
      <c r="C49" s="1164"/>
      <c r="D49" s="62"/>
      <c r="E49" s="1155" t="s">
        <v>16</v>
      </c>
      <c r="F49" s="1155"/>
      <c r="G49" s="1155"/>
      <c r="H49" s="1155"/>
      <c r="I49" s="1155"/>
      <c r="J49" s="1156"/>
      <c r="K49" s="63">
        <v>41</v>
      </c>
      <c r="L49" s="64">
        <v>80</v>
      </c>
      <c r="M49" s="64">
        <v>76</v>
      </c>
      <c r="N49" s="64">
        <v>72</v>
      </c>
      <c r="O49" s="65">
        <v>70</v>
      </c>
      <c r="P49" s="48"/>
      <c r="Q49" s="48"/>
      <c r="R49" s="48"/>
      <c r="S49" s="48"/>
      <c r="T49" s="48"/>
      <c r="U49" s="48"/>
    </row>
    <row r="50" spans="1:21" ht="30.75" customHeight="1">
      <c r="A50" s="48"/>
      <c r="B50" s="1163"/>
      <c r="C50" s="1164"/>
      <c r="D50" s="62"/>
      <c r="E50" s="1155" t="s">
        <v>17</v>
      </c>
      <c r="F50" s="1155"/>
      <c r="G50" s="1155"/>
      <c r="H50" s="1155"/>
      <c r="I50" s="1155"/>
      <c r="J50" s="1156"/>
      <c r="K50" s="63">
        <v>15</v>
      </c>
      <c r="L50" s="64">
        <v>12</v>
      </c>
      <c r="M50" s="64">
        <v>8</v>
      </c>
      <c r="N50" s="64">
        <v>7</v>
      </c>
      <c r="O50" s="65">
        <v>6</v>
      </c>
      <c r="P50" s="48"/>
      <c r="Q50" s="48"/>
      <c r="R50" s="48"/>
      <c r="S50" s="48"/>
      <c r="T50" s="48"/>
      <c r="U50" s="48"/>
    </row>
    <row r="51" spans="1:21" ht="30.75" customHeight="1">
      <c r="A51" s="48"/>
      <c r="B51" s="1165"/>
      <c r="C51" s="1166"/>
      <c r="D51" s="66"/>
      <c r="E51" s="1155" t="s">
        <v>18</v>
      </c>
      <c r="F51" s="1155"/>
      <c r="G51" s="1155"/>
      <c r="H51" s="1155"/>
      <c r="I51" s="1155"/>
      <c r="J51" s="1156"/>
      <c r="K51" s="63">
        <v>1</v>
      </c>
      <c r="L51" s="64">
        <v>1</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1197</v>
      </c>
      <c r="L52" s="64">
        <v>1209</v>
      </c>
      <c r="M52" s="64">
        <v>1110</v>
      </c>
      <c r="N52" s="64">
        <v>1077</v>
      </c>
      <c r="O52" s="65">
        <v>1105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701</v>
      </c>
      <c r="L53" s="69">
        <v>728</v>
      </c>
      <c r="M53" s="69">
        <v>637</v>
      </c>
      <c r="N53" s="69">
        <v>499</v>
      </c>
      <c r="O53" s="70">
        <v>407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506</v>
      </c>
      <c r="J40" s="79" t="s">
        <v>507</v>
      </c>
      <c r="K40" s="79" t="s">
        <v>508</v>
      </c>
      <c r="L40" s="79" t="s">
        <v>509</v>
      </c>
      <c r="M40" s="80" t="s">
        <v>510</v>
      </c>
    </row>
    <row r="41" spans="2:13" ht="27.75" customHeight="1">
      <c r="B41" s="1181" t="s">
        <v>24</v>
      </c>
      <c r="C41" s="1182"/>
      <c r="D41" s="81"/>
      <c r="E41" s="1183" t="s">
        <v>25</v>
      </c>
      <c r="F41" s="1183"/>
      <c r="G41" s="1183"/>
      <c r="H41" s="1184"/>
      <c r="I41" s="82">
        <v>12400</v>
      </c>
      <c r="J41" s="83">
        <v>11989</v>
      </c>
      <c r="K41" s="83">
        <v>11321</v>
      </c>
      <c r="L41" s="83">
        <v>10475</v>
      </c>
      <c r="M41" s="84">
        <v>10043</v>
      </c>
    </row>
    <row r="42" spans="2:13" ht="27.75" customHeight="1">
      <c r="B42" s="1171"/>
      <c r="C42" s="1172"/>
      <c r="D42" s="85"/>
      <c r="E42" s="1175" t="s">
        <v>26</v>
      </c>
      <c r="F42" s="1175"/>
      <c r="G42" s="1175"/>
      <c r="H42" s="1176"/>
      <c r="I42" s="86">
        <v>3</v>
      </c>
      <c r="J42" s="87" t="s">
        <v>467</v>
      </c>
      <c r="K42" s="87" t="s">
        <v>467</v>
      </c>
      <c r="L42" s="87" t="s">
        <v>467</v>
      </c>
      <c r="M42" s="88" t="s">
        <v>467</v>
      </c>
    </row>
    <row r="43" spans="2:13" ht="27.75" customHeight="1">
      <c r="B43" s="1171"/>
      <c r="C43" s="1172"/>
      <c r="D43" s="85"/>
      <c r="E43" s="1175" t="s">
        <v>27</v>
      </c>
      <c r="F43" s="1175"/>
      <c r="G43" s="1175"/>
      <c r="H43" s="1176"/>
      <c r="I43" s="86">
        <v>896</v>
      </c>
      <c r="J43" s="87">
        <v>405</v>
      </c>
      <c r="K43" s="87">
        <v>369</v>
      </c>
      <c r="L43" s="87">
        <v>338</v>
      </c>
      <c r="M43" s="88">
        <v>398</v>
      </c>
    </row>
    <row r="44" spans="2:13" ht="27.75" customHeight="1">
      <c r="B44" s="1171"/>
      <c r="C44" s="1172"/>
      <c r="D44" s="85"/>
      <c r="E44" s="1175" t="s">
        <v>28</v>
      </c>
      <c r="F44" s="1175"/>
      <c r="G44" s="1175"/>
      <c r="H44" s="1176"/>
      <c r="I44" s="86">
        <v>774</v>
      </c>
      <c r="J44" s="87">
        <v>706</v>
      </c>
      <c r="K44" s="87">
        <v>373</v>
      </c>
      <c r="L44" s="87">
        <v>611</v>
      </c>
      <c r="M44" s="88">
        <v>691</v>
      </c>
    </row>
    <row r="45" spans="2:13" ht="27.75" customHeight="1">
      <c r="B45" s="1171"/>
      <c r="C45" s="1172"/>
      <c r="D45" s="85"/>
      <c r="E45" s="1175" t="s">
        <v>29</v>
      </c>
      <c r="F45" s="1175"/>
      <c r="G45" s="1175"/>
      <c r="H45" s="1176"/>
      <c r="I45" s="86">
        <v>2915</v>
      </c>
      <c r="J45" s="87">
        <v>2698</v>
      </c>
      <c r="K45" s="87">
        <v>2570</v>
      </c>
      <c r="L45" s="87">
        <v>2441</v>
      </c>
      <c r="M45" s="88">
        <v>2127</v>
      </c>
    </row>
    <row r="46" spans="2:13" ht="27.75" customHeight="1">
      <c r="B46" s="1171"/>
      <c r="C46" s="1172"/>
      <c r="D46" s="85"/>
      <c r="E46" s="1175" t="s">
        <v>30</v>
      </c>
      <c r="F46" s="1175"/>
      <c r="G46" s="1175"/>
      <c r="H46" s="1176"/>
      <c r="I46" s="86" t="s">
        <v>467</v>
      </c>
      <c r="J46" s="87" t="s">
        <v>467</v>
      </c>
      <c r="K46" s="87" t="s">
        <v>467</v>
      </c>
      <c r="L46" s="87" t="s">
        <v>467</v>
      </c>
      <c r="M46" s="88" t="s">
        <v>467</v>
      </c>
    </row>
    <row r="47" spans="2:13" ht="27.75" customHeight="1">
      <c r="B47" s="1171"/>
      <c r="C47" s="1172"/>
      <c r="D47" s="85"/>
      <c r="E47" s="1175" t="s">
        <v>31</v>
      </c>
      <c r="F47" s="1175"/>
      <c r="G47" s="1175"/>
      <c r="H47" s="1176"/>
      <c r="I47" s="86" t="s">
        <v>467</v>
      </c>
      <c r="J47" s="87" t="s">
        <v>467</v>
      </c>
      <c r="K47" s="87" t="s">
        <v>467</v>
      </c>
      <c r="L47" s="87" t="s">
        <v>467</v>
      </c>
      <c r="M47" s="88" t="s">
        <v>467</v>
      </c>
    </row>
    <row r="48" spans="2:13" ht="27.75" customHeight="1">
      <c r="B48" s="1173"/>
      <c r="C48" s="1174"/>
      <c r="D48" s="85"/>
      <c r="E48" s="1175" t="s">
        <v>32</v>
      </c>
      <c r="F48" s="1175"/>
      <c r="G48" s="1175"/>
      <c r="H48" s="1176"/>
      <c r="I48" s="86" t="s">
        <v>467</v>
      </c>
      <c r="J48" s="87" t="s">
        <v>467</v>
      </c>
      <c r="K48" s="87" t="s">
        <v>467</v>
      </c>
      <c r="L48" s="87" t="s">
        <v>467</v>
      </c>
      <c r="M48" s="88" t="s">
        <v>467</v>
      </c>
    </row>
    <row r="49" spans="2:13" ht="27.75" customHeight="1">
      <c r="B49" s="1169" t="s">
        <v>33</v>
      </c>
      <c r="C49" s="1170"/>
      <c r="D49" s="89"/>
      <c r="E49" s="1175" t="s">
        <v>34</v>
      </c>
      <c r="F49" s="1175"/>
      <c r="G49" s="1175"/>
      <c r="H49" s="1176"/>
      <c r="I49" s="86">
        <v>4339</v>
      </c>
      <c r="J49" s="87">
        <v>4704</v>
      </c>
      <c r="K49" s="87">
        <v>4766</v>
      </c>
      <c r="L49" s="87">
        <v>5131</v>
      </c>
      <c r="M49" s="88">
        <v>5098</v>
      </c>
    </row>
    <row r="50" spans="2:13" ht="27.75" customHeight="1">
      <c r="B50" s="1171"/>
      <c r="C50" s="1172"/>
      <c r="D50" s="85"/>
      <c r="E50" s="1175" t="s">
        <v>35</v>
      </c>
      <c r="F50" s="1175"/>
      <c r="G50" s="1175"/>
      <c r="H50" s="1176"/>
      <c r="I50" s="86">
        <v>420</v>
      </c>
      <c r="J50" s="87">
        <v>394</v>
      </c>
      <c r="K50" s="87">
        <v>365</v>
      </c>
      <c r="L50" s="87">
        <v>335</v>
      </c>
      <c r="M50" s="88">
        <v>304</v>
      </c>
    </row>
    <row r="51" spans="2:13" ht="27.75" customHeight="1">
      <c r="B51" s="1173"/>
      <c r="C51" s="1174"/>
      <c r="D51" s="85"/>
      <c r="E51" s="1175" t="s">
        <v>36</v>
      </c>
      <c r="F51" s="1175"/>
      <c r="G51" s="1175"/>
      <c r="H51" s="1176"/>
      <c r="I51" s="86">
        <v>9690</v>
      </c>
      <c r="J51" s="87">
        <v>9269</v>
      </c>
      <c r="K51" s="87">
        <v>9020</v>
      </c>
      <c r="L51" s="87">
        <v>8794</v>
      </c>
      <c r="M51" s="88">
        <v>8454</v>
      </c>
    </row>
    <row r="52" spans="2:13" ht="27.75" customHeight="1" thickBot="1">
      <c r="B52" s="1177" t="s">
        <v>37</v>
      </c>
      <c r="C52" s="1178"/>
      <c r="D52" s="90"/>
      <c r="E52" s="1179" t="s">
        <v>38</v>
      </c>
      <c r="F52" s="1179"/>
      <c r="G52" s="1179"/>
      <c r="H52" s="1180"/>
      <c r="I52" s="91">
        <v>2541</v>
      </c>
      <c r="J52" s="92">
        <v>1430</v>
      </c>
      <c r="K52" s="92">
        <v>482</v>
      </c>
      <c r="L52" s="92">
        <v>-395</v>
      </c>
      <c r="M52" s="93">
        <v>-598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505</v>
      </c>
      <c r="G2" s="111"/>
      <c r="H2" s="112"/>
    </row>
    <row r="3" spans="1:8">
      <c r="A3" s="108" t="s">
        <v>498</v>
      </c>
      <c r="B3" s="113"/>
      <c r="C3" s="114"/>
      <c r="D3" s="115">
        <v>130355</v>
      </c>
      <c r="E3" s="116"/>
      <c r="F3" s="117">
        <v>64717</v>
      </c>
      <c r="G3" s="118"/>
      <c r="H3" s="119"/>
    </row>
    <row r="4" spans="1:8">
      <c r="A4" s="120"/>
      <c r="B4" s="121"/>
      <c r="C4" s="122"/>
      <c r="D4" s="123">
        <v>37443</v>
      </c>
      <c r="E4" s="124"/>
      <c r="F4" s="125">
        <v>31931</v>
      </c>
      <c r="G4" s="126"/>
      <c r="H4" s="127"/>
    </row>
    <row r="5" spans="1:8">
      <c r="A5" s="108" t="s">
        <v>500</v>
      </c>
      <c r="B5" s="113"/>
      <c r="C5" s="114"/>
      <c r="D5" s="115">
        <v>81576</v>
      </c>
      <c r="E5" s="116"/>
      <c r="F5" s="117">
        <v>61557</v>
      </c>
      <c r="G5" s="118"/>
      <c r="H5" s="119"/>
    </row>
    <row r="6" spans="1:8">
      <c r="A6" s="120"/>
      <c r="B6" s="121"/>
      <c r="C6" s="122"/>
      <c r="D6" s="123">
        <v>45153</v>
      </c>
      <c r="E6" s="124"/>
      <c r="F6" s="125">
        <v>32497</v>
      </c>
      <c r="G6" s="126"/>
      <c r="H6" s="127"/>
    </row>
    <row r="7" spans="1:8">
      <c r="A7" s="108" t="s">
        <v>501</v>
      </c>
      <c r="B7" s="113"/>
      <c r="C7" s="114"/>
      <c r="D7" s="115">
        <v>76634</v>
      </c>
      <c r="E7" s="116"/>
      <c r="F7" s="117">
        <v>69806</v>
      </c>
      <c r="G7" s="118"/>
      <c r="H7" s="119"/>
    </row>
    <row r="8" spans="1:8">
      <c r="A8" s="120"/>
      <c r="B8" s="121"/>
      <c r="C8" s="122"/>
      <c r="D8" s="123">
        <v>44760</v>
      </c>
      <c r="E8" s="124"/>
      <c r="F8" s="125">
        <v>32823</v>
      </c>
      <c r="G8" s="126"/>
      <c r="H8" s="127"/>
    </row>
    <row r="9" spans="1:8">
      <c r="A9" s="108" t="s">
        <v>502</v>
      </c>
      <c r="B9" s="113"/>
      <c r="C9" s="114"/>
      <c r="D9" s="115">
        <v>67562</v>
      </c>
      <c r="E9" s="116"/>
      <c r="F9" s="117">
        <v>74444</v>
      </c>
      <c r="G9" s="118"/>
      <c r="H9" s="119"/>
    </row>
    <row r="10" spans="1:8">
      <c r="A10" s="120"/>
      <c r="B10" s="121"/>
      <c r="C10" s="122"/>
      <c r="D10" s="123">
        <v>44222</v>
      </c>
      <c r="E10" s="124"/>
      <c r="F10" s="125">
        <v>34175</v>
      </c>
      <c r="G10" s="126"/>
      <c r="H10" s="127"/>
    </row>
    <row r="11" spans="1:8">
      <c r="A11" s="108" t="s">
        <v>503</v>
      </c>
      <c r="B11" s="113"/>
      <c r="C11" s="114"/>
      <c r="D11" s="115">
        <v>87101</v>
      </c>
      <c r="E11" s="116"/>
      <c r="F11" s="117">
        <v>85205</v>
      </c>
      <c r="G11" s="118"/>
      <c r="H11" s="119"/>
    </row>
    <row r="12" spans="1:8">
      <c r="A12" s="120"/>
      <c r="B12" s="121"/>
      <c r="C12" s="128"/>
      <c r="D12" s="123">
        <v>55168</v>
      </c>
      <c r="E12" s="124"/>
      <c r="F12" s="125">
        <v>38847</v>
      </c>
      <c r="G12" s="126"/>
      <c r="H12" s="127"/>
    </row>
    <row r="13" spans="1:8">
      <c r="A13" s="108"/>
      <c r="B13" s="113"/>
      <c r="C13" s="129"/>
      <c r="D13" s="130">
        <v>88646</v>
      </c>
      <c r="E13" s="131"/>
      <c r="F13" s="132">
        <v>71146</v>
      </c>
      <c r="G13" s="133"/>
      <c r="H13" s="119"/>
    </row>
    <row r="14" spans="1:8">
      <c r="A14" s="120"/>
      <c r="B14" s="121"/>
      <c r="C14" s="122"/>
      <c r="D14" s="123">
        <v>45349</v>
      </c>
      <c r="E14" s="124"/>
      <c r="F14" s="125">
        <v>34055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5.0599999999999996</v>
      </c>
      <c r="C19" s="134">
        <f>ROUND(VALUE(SUBSTITUTE(実質収支比率等に係る経年分析!G$48,"▲","-")),2)</f>
        <v>4.1900000000000004</v>
      </c>
      <c r="D19" s="134">
        <f>ROUND(VALUE(SUBSTITUTE(実質収支比率等に係る経年分析!H$48,"▲","-")),2)</f>
        <v>3.96</v>
      </c>
      <c r="E19" s="134">
        <f>ROUND(VALUE(SUBSTITUTE(実質収支比率等に係る経年分析!I$48,"▲","-")),2)</f>
        <v>4.26</v>
      </c>
      <c r="F19" s="134">
        <f>ROUND(VALUE(SUBSTITUTE(実質収支比率等に係る経年分析!J$48,"▲","-")),2)</f>
        <v>7.62</v>
      </c>
    </row>
    <row r="20" spans="1:11">
      <c r="A20" s="134" t="s">
        <v>43</v>
      </c>
      <c r="B20" s="134">
        <f>ROUND(VALUE(SUBSTITUTE(実質収支比率等に係る経年分析!F$47,"▲","-")),2)</f>
        <v>38.630000000000003</v>
      </c>
      <c r="C20" s="134">
        <f>ROUND(VALUE(SUBSTITUTE(実質収支比率等に係る経年分析!G$47,"▲","-")),2)</f>
        <v>44.1</v>
      </c>
      <c r="D20" s="134">
        <f>ROUND(VALUE(SUBSTITUTE(実質収支比率等に係る経年分析!H$47,"▲","-")),2)</f>
        <v>45.47</v>
      </c>
      <c r="E20" s="134">
        <f>ROUND(VALUE(SUBSTITUTE(実質収支比率等に係る経年分析!I$47,"▲","-")),2)</f>
        <v>49.87</v>
      </c>
      <c r="F20" s="134">
        <f>ROUND(VALUE(SUBSTITUTE(実質収支比率等に係る経年分析!J$47,"▲","-")),2)</f>
        <v>51.1</v>
      </c>
    </row>
    <row r="21" spans="1:11">
      <c r="A21" s="134" t="s">
        <v>44</v>
      </c>
      <c r="B21" s="134">
        <f>IF(ISNUMBER(VALUE(SUBSTITUTE(実質収支比率等に係る経年分析!F$49,"▲","-"))),ROUND(VALUE(SUBSTITUTE(実質収支比率等に係る経年分析!F$49,"▲","-")),2),NA())</f>
        <v>10.039999999999999</v>
      </c>
      <c r="C21" s="134">
        <f>IF(ISNUMBER(VALUE(SUBSTITUTE(実質収支比率等に係る経年分析!G$49,"▲","-"))),ROUND(VALUE(SUBSTITUTE(実質収支比率等に係る経年分析!G$49,"▲","-")),2),NA())</f>
        <v>3.6</v>
      </c>
      <c r="D21" s="134">
        <f>IF(ISNUMBER(VALUE(SUBSTITUTE(実質収支比率等に係る経年分析!H$49,"▲","-"))),ROUND(VALUE(SUBSTITUTE(実質収支比率等に係る経年分析!H$49,"▲","-")),2),NA())</f>
        <v>0.17</v>
      </c>
      <c r="E21" s="134">
        <f>IF(ISNUMBER(VALUE(SUBSTITUTE(実質収支比率等に係る経年分析!I$49,"▲","-"))),ROUND(VALUE(SUBSTITUTE(実質収支比率等に係る経年分析!I$49,"▲","-")),2),NA())</f>
        <v>4.3600000000000003</v>
      </c>
      <c r="F21" s="134">
        <f>IF(ISNUMBER(VALUE(SUBSTITUTE(実質収支比率等に係る経年分析!J$49,"▲","-"))),ROUND(VALUE(SUBSTITUTE(実質収支比率等に係る経年分析!J$49,"▲","-")),2),NA())</f>
        <v>3.73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介護保険事業特別会計（介護サービス事業勘定）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0.59</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2.0699999999999998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0.61</v>
      </c>
    </row>
    <row r="33" spans="1:16">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v>
      </c>
    </row>
    <row r="34" spans="1:16">
      <c r="A34" s="135" t="str">
        <f>IF(連結実質赤字比率に係る赤字・黒字の構成分析!C$36="",NA(),連結実質赤字比率に係る赤字・黒字の構成分析!C$36)</f>
        <v>病院事業特別会計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5.41</v>
      </c>
    </row>
    <row r="36" spans="1:16">
      <c r="A36" s="135" t="str">
        <f>IF(連結実質赤字比率に係る赤字・黒字の構成分析!C$34="",NA(),連結実質赤字比率に係る赤字・黒字の構成分析!C$34)</f>
        <v>上水道事業特別会計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1197</v>
      </c>
      <c r="E42" s="136"/>
      <c r="F42" s="136"/>
      <c r="G42" s="136">
        <f>'実質公債費比率（分子）の構造'!L$52</f>
        <v>1209</v>
      </c>
      <c r="H42" s="136"/>
      <c r="I42" s="136"/>
      <c r="J42" s="136">
        <f>'実質公債費比率（分子）の構造'!M$52</f>
        <v>1110</v>
      </c>
      <c r="K42" s="136"/>
      <c r="L42" s="136"/>
      <c r="M42" s="136">
        <f>'実質公債費比率（分子）の構造'!N$52</f>
        <v>1077</v>
      </c>
      <c r="N42" s="136"/>
      <c r="O42" s="136"/>
      <c r="P42" s="136">
        <f>'実質公債費比率（分子）の構造'!O$52</f>
        <v>1105</v>
      </c>
    </row>
    <row r="43" spans="1:16">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15</v>
      </c>
      <c r="C44" s="136"/>
      <c r="D44" s="136"/>
      <c r="E44" s="136">
        <f>'実質公債費比率（分子）の構造'!L$50</f>
        <v>12</v>
      </c>
      <c r="F44" s="136"/>
      <c r="G44" s="136"/>
      <c r="H44" s="136">
        <f>'実質公債費比率（分子）の構造'!M$50</f>
        <v>8</v>
      </c>
      <c r="I44" s="136"/>
      <c r="J44" s="136"/>
      <c r="K44" s="136">
        <f>'実質公債費比率（分子）の構造'!N$50</f>
        <v>7</v>
      </c>
      <c r="L44" s="136"/>
      <c r="M44" s="136"/>
      <c r="N44" s="136">
        <f>'実質公債費比率（分子）の構造'!O$50</f>
        <v>6</v>
      </c>
      <c r="O44" s="136"/>
      <c r="P44" s="136"/>
    </row>
    <row r="45" spans="1:16">
      <c r="A45" s="136" t="s">
        <v>54</v>
      </c>
      <c r="B45" s="136">
        <f>'実質公債費比率（分子）の構造'!K$49</f>
        <v>41</v>
      </c>
      <c r="C45" s="136"/>
      <c r="D45" s="136"/>
      <c r="E45" s="136">
        <f>'実質公債費比率（分子）の構造'!L$49</f>
        <v>80</v>
      </c>
      <c r="F45" s="136"/>
      <c r="G45" s="136"/>
      <c r="H45" s="136">
        <f>'実質公債費比率（分子）の構造'!M$49</f>
        <v>76</v>
      </c>
      <c r="I45" s="136"/>
      <c r="J45" s="136"/>
      <c r="K45" s="136">
        <f>'実質公債費比率（分子）の構造'!N$49</f>
        <v>72</v>
      </c>
      <c r="L45" s="136"/>
      <c r="M45" s="136"/>
      <c r="N45" s="136">
        <f>'実質公債費比率（分子）の構造'!O$49</f>
        <v>70</v>
      </c>
      <c r="O45" s="136"/>
      <c r="P45" s="136"/>
    </row>
    <row r="46" spans="1:16">
      <c r="A46" s="136" t="s">
        <v>55</v>
      </c>
      <c r="B46" s="136">
        <f>'実質公債費比率（分子）の構造'!K$48</f>
        <v>145</v>
      </c>
      <c r="C46" s="136"/>
      <c r="D46" s="136"/>
      <c r="E46" s="136">
        <f>'実質公債費比率（分子）の構造'!L$48</f>
        <v>70</v>
      </c>
      <c r="F46" s="136"/>
      <c r="G46" s="136"/>
      <c r="H46" s="136">
        <f>'実質公債費比率（分子）の構造'!M$48</f>
        <v>71</v>
      </c>
      <c r="I46" s="136"/>
      <c r="J46" s="136"/>
      <c r="K46" s="136">
        <f>'実質公債費比率（分子）の構造'!N$48</f>
        <v>60</v>
      </c>
      <c r="L46" s="136"/>
      <c r="M46" s="136"/>
      <c r="N46" s="136">
        <f>'実質公債費比率（分子）の構造'!O$48</f>
        <v>46</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1696</v>
      </c>
      <c r="C49" s="136"/>
      <c r="D49" s="136"/>
      <c r="E49" s="136">
        <f>'実質公債費比率（分子）の構造'!L$45</f>
        <v>1774</v>
      </c>
      <c r="F49" s="136"/>
      <c r="G49" s="136"/>
      <c r="H49" s="136">
        <f>'実質公債費比率（分子）の構造'!M$45</f>
        <v>1592</v>
      </c>
      <c r="I49" s="136"/>
      <c r="J49" s="136"/>
      <c r="K49" s="136">
        <f>'実質公債費比率（分子）の構造'!N$45</f>
        <v>1437</v>
      </c>
      <c r="L49" s="136"/>
      <c r="M49" s="136"/>
      <c r="N49" s="136">
        <f>'実質公債費比率（分子）の構造'!O$45</f>
        <v>1390</v>
      </c>
      <c r="O49" s="136"/>
      <c r="P49" s="136"/>
    </row>
    <row r="50" spans="1:16">
      <c r="A50" s="136" t="s">
        <v>58</v>
      </c>
      <c r="B50" s="136" t="e">
        <f>NA()</f>
        <v>#N/A</v>
      </c>
      <c r="C50" s="136">
        <f>IF(ISNUMBER('実質公債費比率（分子）の構造'!K$53),'実質公債費比率（分子）の構造'!K$53,NA())</f>
        <v>701</v>
      </c>
      <c r="D50" s="136" t="e">
        <f>NA()</f>
        <v>#N/A</v>
      </c>
      <c r="E50" s="136" t="e">
        <f>NA()</f>
        <v>#N/A</v>
      </c>
      <c r="F50" s="136">
        <f>IF(ISNUMBER('実質公債費比率（分子）の構造'!L$53),'実質公債費比率（分子）の構造'!L$53,NA())</f>
        <v>728</v>
      </c>
      <c r="G50" s="136" t="e">
        <f>NA()</f>
        <v>#N/A</v>
      </c>
      <c r="H50" s="136" t="e">
        <f>NA()</f>
        <v>#N/A</v>
      </c>
      <c r="I50" s="136">
        <f>IF(ISNUMBER('実質公債費比率（分子）の構造'!M$53),'実質公債費比率（分子）の構造'!M$53,NA())</f>
        <v>637</v>
      </c>
      <c r="J50" s="136" t="e">
        <f>NA()</f>
        <v>#N/A</v>
      </c>
      <c r="K50" s="136" t="e">
        <f>NA()</f>
        <v>#N/A</v>
      </c>
      <c r="L50" s="136">
        <f>IF(ISNUMBER('実質公債費比率（分子）の構造'!N$53),'実質公債費比率（分子）の構造'!N$53,NA())</f>
        <v>499</v>
      </c>
      <c r="M50" s="136" t="e">
        <f>NA()</f>
        <v>#N/A</v>
      </c>
      <c r="N50" s="136" t="e">
        <f>NA()</f>
        <v>#N/A</v>
      </c>
      <c r="O50" s="136">
        <f>IF(ISNUMBER('実質公債費比率（分子）の構造'!O$53),'実質公債費比率（分子）の構造'!O$53,NA())</f>
        <v>407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9690</v>
      </c>
      <c r="E56" s="135"/>
      <c r="F56" s="135"/>
      <c r="G56" s="135">
        <f>'将来負担比率（分子）の構造'!J$51</f>
        <v>9269</v>
      </c>
      <c r="H56" s="135"/>
      <c r="I56" s="135"/>
      <c r="J56" s="135">
        <f>'将来負担比率（分子）の構造'!K$51</f>
        <v>9020</v>
      </c>
      <c r="K56" s="135"/>
      <c r="L56" s="135"/>
      <c r="M56" s="135">
        <f>'将来負担比率（分子）の構造'!L$51</f>
        <v>8794</v>
      </c>
      <c r="N56" s="135"/>
      <c r="O56" s="135"/>
      <c r="P56" s="135">
        <f>'将来負担比率（分子）の構造'!M$51</f>
        <v>8454</v>
      </c>
    </row>
    <row r="57" spans="1:16">
      <c r="A57" s="135" t="s">
        <v>35</v>
      </c>
      <c r="B57" s="135"/>
      <c r="C57" s="135"/>
      <c r="D57" s="135">
        <f>'将来負担比率（分子）の構造'!I$50</f>
        <v>420</v>
      </c>
      <c r="E57" s="135"/>
      <c r="F57" s="135"/>
      <c r="G57" s="135">
        <f>'将来負担比率（分子）の構造'!J$50</f>
        <v>394</v>
      </c>
      <c r="H57" s="135"/>
      <c r="I57" s="135"/>
      <c r="J57" s="135">
        <f>'将来負担比率（分子）の構造'!K$50</f>
        <v>365</v>
      </c>
      <c r="K57" s="135"/>
      <c r="L57" s="135"/>
      <c r="M57" s="135">
        <f>'将来負担比率（分子）の構造'!L$50</f>
        <v>335</v>
      </c>
      <c r="N57" s="135"/>
      <c r="O57" s="135"/>
      <c r="P57" s="135">
        <f>'将来負担比率（分子）の構造'!M$50</f>
        <v>304</v>
      </c>
    </row>
    <row r="58" spans="1:16">
      <c r="A58" s="135" t="s">
        <v>34</v>
      </c>
      <c r="B58" s="135"/>
      <c r="C58" s="135"/>
      <c r="D58" s="135">
        <f>'将来負担比率（分子）の構造'!I$49</f>
        <v>4339</v>
      </c>
      <c r="E58" s="135"/>
      <c r="F58" s="135"/>
      <c r="G58" s="135">
        <f>'将来負担比率（分子）の構造'!J$49</f>
        <v>4704</v>
      </c>
      <c r="H58" s="135"/>
      <c r="I58" s="135"/>
      <c r="J58" s="135">
        <f>'将来負担比率（分子）の構造'!K$49</f>
        <v>4766</v>
      </c>
      <c r="K58" s="135"/>
      <c r="L58" s="135"/>
      <c r="M58" s="135">
        <f>'将来負担比率（分子）の構造'!L$49</f>
        <v>5131</v>
      </c>
      <c r="N58" s="135"/>
      <c r="O58" s="135"/>
      <c r="P58" s="135">
        <f>'将来負担比率（分子）の構造'!M$49</f>
        <v>5098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2915</v>
      </c>
      <c r="C62" s="135"/>
      <c r="D62" s="135"/>
      <c r="E62" s="135">
        <f>'将来負担比率（分子）の構造'!J$45</f>
        <v>2698</v>
      </c>
      <c r="F62" s="135"/>
      <c r="G62" s="135"/>
      <c r="H62" s="135">
        <f>'将来負担比率（分子）の構造'!K$45</f>
        <v>2570</v>
      </c>
      <c r="I62" s="135"/>
      <c r="J62" s="135"/>
      <c r="K62" s="135">
        <f>'将来負担比率（分子）の構造'!L$45</f>
        <v>2441</v>
      </c>
      <c r="L62" s="135"/>
      <c r="M62" s="135"/>
      <c r="N62" s="135">
        <f>'将来負担比率（分子）の構造'!M$45</f>
        <v>2127</v>
      </c>
      <c r="O62" s="135"/>
      <c r="P62" s="135"/>
    </row>
    <row r="63" spans="1:16">
      <c r="A63" s="135" t="s">
        <v>28</v>
      </c>
      <c r="B63" s="135">
        <f>'将来負担比率（分子）の構造'!I$44</f>
        <v>774</v>
      </c>
      <c r="C63" s="135"/>
      <c r="D63" s="135"/>
      <c r="E63" s="135">
        <f>'将来負担比率（分子）の構造'!J$44</f>
        <v>706</v>
      </c>
      <c r="F63" s="135"/>
      <c r="G63" s="135"/>
      <c r="H63" s="135">
        <f>'将来負担比率（分子）の構造'!K$44</f>
        <v>373</v>
      </c>
      <c r="I63" s="135"/>
      <c r="J63" s="135"/>
      <c r="K63" s="135">
        <f>'将来負担比率（分子）の構造'!L$44</f>
        <v>611</v>
      </c>
      <c r="L63" s="135"/>
      <c r="M63" s="135"/>
      <c r="N63" s="135">
        <f>'将来負担比率（分子）の構造'!M$44</f>
        <v>691</v>
      </c>
      <c r="O63" s="135"/>
      <c r="P63" s="135"/>
    </row>
    <row r="64" spans="1:16">
      <c r="A64" s="135" t="s">
        <v>27</v>
      </c>
      <c r="B64" s="135">
        <f>'将来負担比率（分子）の構造'!I$43</f>
        <v>896</v>
      </c>
      <c r="C64" s="135"/>
      <c r="D64" s="135"/>
      <c r="E64" s="135">
        <f>'将来負担比率（分子）の構造'!J$43</f>
        <v>405</v>
      </c>
      <c r="F64" s="135"/>
      <c r="G64" s="135"/>
      <c r="H64" s="135">
        <f>'将来負担比率（分子）の構造'!K$43</f>
        <v>369</v>
      </c>
      <c r="I64" s="135"/>
      <c r="J64" s="135"/>
      <c r="K64" s="135">
        <f>'将来負担比率（分子）の構造'!L$43</f>
        <v>338</v>
      </c>
      <c r="L64" s="135"/>
      <c r="M64" s="135"/>
      <c r="N64" s="135">
        <f>'将来負担比率（分子）の構造'!M$43</f>
        <v>398</v>
      </c>
      <c r="O64" s="135"/>
      <c r="P64" s="135"/>
    </row>
    <row r="65" spans="1:16">
      <c r="A65" s="135" t="s">
        <v>26</v>
      </c>
      <c r="B65" s="135">
        <f>'将来負担比率（分子）の構造'!I$42</f>
        <v>3</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12400</v>
      </c>
      <c r="C66" s="135"/>
      <c r="D66" s="135"/>
      <c r="E66" s="135">
        <f>'将来負担比率（分子）の構造'!J$41</f>
        <v>11989</v>
      </c>
      <c r="F66" s="135"/>
      <c r="G66" s="135"/>
      <c r="H66" s="135">
        <f>'将来負担比率（分子）の構造'!K$41</f>
        <v>11321</v>
      </c>
      <c r="I66" s="135"/>
      <c r="J66" s="135"/>
      <c r="K66" s="135">
        <f>'将来負担比率（分子）の構造'!L$41</f>
        <v>10475</v>
      </c>
      <c r="L66" s="135"/>
      <c r="M66" s="135"/>
      <c r="N66" s="135">
        <f>'将来負担比率（分子）の構造'!M$41</f>
        <v>10043</v>
      </c>
      <c r="O66" s="135"/>
      <c r="P66" s="135"/>
    </row>
    <row r="67" spans="1:16">
      <c r="A67" s="135" t="s">
        <v>62</v>
      </c>
      <c r="B67" s="135" t="e">
        <f>NA()</f>
        <v>#N/A</v>
      </c>
      <c r="C67" s="135">
        <f>IF(ISNUMBER('将来負担比率（分子）の構造'!I$52), IF('将来負担比率（分子）の構造'!I$52 &lt; 0, 0, '将来負担比率（分子）の構造'!I$52), NA())</f>
        <v>2541</v>
      </c>
      <c r="D67" s="135" t="e">
        <f>NA()</f>
        <v>#N/A</v>
      </c>
      <c r="E67" s="135" t="e">
        <f>NA()</f>
        <v>#N/A</v>
      </c>
      <c r="F67" s="135">
        <f>IF(ISNUMBER('将来負担比率（分子）の構造'!J$52), IF('将来負担比率（分子）の構造'!J$52 &lt; 0, 0, '将来負担比率（分子）の構造'!J$52), NA())</f>
        <v>1430</v>
      </c>
      <c r="G67" s="135" t="e">
        <f>NA()</f>
        <v>#N/A</v>
      </c>
      <c r="H67" s="135" t="e">
        <f>NA()</f>
        <v>#N/A</v>
      </c>
      <c r="I67" s="135">
        <f>IF(ISNUMBER('将来負担比率（分子）の構造'!K$52), IF('将来負担比率（分子）の構造'!K$52 &lt; 0, 0, '将来負担比率（分子）の構造'!K$52), NA())</f>
        <v>482</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2016-04-28T13:21:56Z</cp:lastPrinted>
  <dcterms:created xsi:type="dcterms:W3CDTF">2016-02-15T02:28:47Z</dcterms:created>
  <dcterms:modified xsi:type="dcterms:W3CDTF">2016-05-06T06:28:39Z</dcterms:modified>
</cp:coreProperties>
</file>