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20520" windowHeight="43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C35" i="9"/>
  <c r="CO34" i="9"/>
  <c r="BW34" i="9"/>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<sst xmlns="http://schemas.openxmlformats.org/spreadsheetml/2006/main" count="1101" uniqueCount="532">
  <si>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</si>
  <si>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</si>
  <si>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</si>
  <si>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</si>
  <si>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</si>
  <si>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</si>
  <si>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</si>
  <si>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</si>
  <si>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</si>
  <si>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</si>
  <si>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</si>
  <si>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</si>
  <si>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</si>
  <si>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</si>
  <si>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</si>
  <si>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</si>
  <si>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</si>
  <si>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</si>
  <si>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</si>
  <si>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</si>
  <si>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</si>
  <si>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</si>
  <si>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</si>
  <si>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</si>
  <si>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</si>
  <si>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</si>
  <si>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</si>
  <si>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</si>
  <si>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</si>
  <si>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</si>
  <si>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</si>
  <si>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</si>
  <si>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</si>
  <si>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</si>
  <si>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</si>
  <si>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</si>
  <si>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</si>
  <si>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</si>
  <si>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</si>
  <si>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</si>
  <si>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</si>
  <si>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</si>
  <si>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</si>
  <si>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</si>
  <si>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</si>
  <si>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</si>
  <si>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</si>
  <si>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</si>
  <si>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</si>
  <si>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</si>
  <si>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</si>
  <si>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</si>
  <si>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</si>
  <si>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</si>
  <si>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</si>
  <si>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</si>
  <si>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</si>
  <si>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</si>
  <si>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</si>
  <si>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</si>
  <si>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</si>
  <si>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</si>
  <si>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</si>
  <si>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</si>
  <si>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</si>
  <si>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</si>
  <si>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</si>
  <si>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</si>
  <si>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</si>
  <si>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</si>
  <si>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</si>
  <si>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</si>
  <si>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</si>
  <si>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</si>
  <si>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</si>
  <si>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</si>
  <si>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</si>
  <si>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</si>
  <si>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</si>
  <si>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</si>
  <si>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</si>
  <si>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</si>
  <si>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</si>
  <si>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</si>
  <si>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</si>
  <si>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</si>
  <si>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</si>
  <si>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</si>
  <si>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</si>
  <si>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</si>
  <si>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</si>
  <si>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</si>
  <si>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</si>
  <si>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</si>
  <si>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</si>
  <si>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</si>
  <si>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</si>
  <si>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</si>
  <si>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</si>
  <si>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</si>
  <si>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</si>
  <si>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</si>
  <si>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</si>
  <si>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</si>
  <si>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</si>
  <si>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</si>
  <si>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</si>
  <si>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</si>
  <si>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</si>
  <si>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</si>
  <si>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</si>
  <si>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</si>
  <si>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</si>
  <si>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</si>
  <si>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</si>
  <si>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</si>
  <si>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</si>
  <si>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</si>
  <si>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</si>
  <si>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</si>
  <si>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</si>
  <si>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</si>
  <si>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</si>
  <si>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</si>
  <si>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</si>
  <si>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</si>
  <si>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</si>
  <si>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</si>
  <si>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</si>
  <si>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</si>
  <si>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</si>
  <si>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</si>
  <si>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</si>
  <si>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</si>
  <si>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</si>
  <si>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</si>
  <si>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</si>
  <si>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</si>
  <si>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</si>
  <si>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</si>
  <si>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</si>
  <si>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</si>
  <si>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</si>
  <si>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</si>
  <si>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</si>
  <si>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</si>
  <si>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</si>
  <si>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</si>
  <si>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</si>
  <si>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</si>
  <si>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</si>
  <si>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</si>
  <si>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</si>
  <si>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</si>
  <si>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</si>
  <si>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</si>
  <si>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</si>
  <si>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</si>
  <si>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</si>
  <si>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</si>
  <si>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</si>
  <si>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</si>
  <si>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</si>
  <si>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</si>
  <si>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</si>
  <si>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</si>
  <si>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</si>
  <si>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</si>
  <si>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</si>
  <si>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</si>
  <si>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</si>
  <si>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</si>
  <si>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</si>
  <si>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</si>
  <si>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</si>
  <si>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</si>
  <si>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</si>
  <si>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</si>
  <si>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</si>
  <si>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</si>
  <si>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</si>
  <si>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</si>
  <si>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</si>
  <si>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</si>
  <si>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</si>
  <si>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</si>
  <si>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</si>
  <si>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</si>
  <si>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</si>
  <si>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</si>
  <si>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</si>
  <si>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</si>
  <si>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</si>
  <si>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</si>
  <si>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鹿児島県三島村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</si>
  <si>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</si>
  <si>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</si>
  <si>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</si>
  <si>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</si>
  <si>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</si>
  <si>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</si>
  <si>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</si>
  <si>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</si>
  <si>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</si>
  <si>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</si>
  <si>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</si>
  <si>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</si>
  <si>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</si>
  <si>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</si>
  <si>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</si>
  <si>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</si>
  <si>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</si>
  <si>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</si>
  <si>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</si>
  <si>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</si>
  <si>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</si>
  <si>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</si>
  <si>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</si>
  <si>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</si>
  <si>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</si>
  <si>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</si>
  <si>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</si>
  <si>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</si>
  <si>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</si>
  <si>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</si>
  <si>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</si>
  <si>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</si>
  <si>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</si>
  <si>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</si>
  <si>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</si>
  <si>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</si>
  <si>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</si>
  <si>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</si>
  <si>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</si>
  <si>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</si>
  <si>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</si>
  <si>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</si>
  <si>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</si>
  <si>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</si>
  <si>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</si>
  <si>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</si>
  <si>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</si>
  <si>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</si>
  <si>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</si>
  <si>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</si>
  <si>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</si>
  <si>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</si>
  <si>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</si>
  <si>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</si>
  <si>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</si>
  <si>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</si>
  <si>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</si>
  <si>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</si>
  <si>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</si>
  <si>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</si>
  <si>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</si>
  <si>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</si>
  <si>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</si>
  <si>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</si>
  <si>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</si>
  <si>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</si>
  <si>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</si>
  <si>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</si>
  <si>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</si>
  <si>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</si>
  <si>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</si>
  <si>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</si>
  <si>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</si>
  <si>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</si>
  <si>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</si>
  <si>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</si>
  <si>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</si>
  <si>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</si>
  <si>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</si>
  <si>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</si>
  <si>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</si>
  <si>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</si>
  <si>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</si>
  <si>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</si>
  <si>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</si>
  <si>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</si>
  <si>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</si>
  <si>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</si>
  <si>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</si>
  <si>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</si>
  <si>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</si>
  <si>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</si>
  <si>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</si>
  <si>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</si>
  <si>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</si>
  <si>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</si>
  <si>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</si>
  <si>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</si>
  <si>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</si>
  <si>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</si>
  <si>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</si>
  <si>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</si>
  <si>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</si>
  <si>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</si>
  <si>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</si>
  <si>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</si>
  <si>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</si>
  <si>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</si>
  <si>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</si>
  <si>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</si>
  <si>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</si>
  <si>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</si>
  <si>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</si>
  <si>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</si>
  <si>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</si>
  <si>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</si>
  <si>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</si>
  <si>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</si>
  <si>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</si>
  <si>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</si>
  <si>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</si>
  <si>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</si>
  <si>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</si>
  <si>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</si>
  <si>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</si>
  <si>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</si>
  <si>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</si>
  <si>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</si>
  <si>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</si>
  <si>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</si>
  <si>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</si>
  <si>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</si>
  <si>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</si>
  <si>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</si>
  <si>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</si>
  <si>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</si>
  <si>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</si>
  <si>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</si>
  <si>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</si>
  <si>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</si>
  <si>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</si>
  <si>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</si>
  <si>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</si>
  <si>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</si>
  <si>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</si>
  <si>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</si>
  <si>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</si>
  <si>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</si>
  <si>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</si>
  <si>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</si>
  <si>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鹿児島県三島村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</si>
  <si>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</si>
  <si>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</si>
  <si>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</si>
  <si>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</si>
  <si>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</si>
  <si>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</si>
  <si>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</si>
  <si>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</si>
  <si>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</si>
  <si>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</si>
  <si>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</si>
  <si>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</si>
  <si>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</si>
  <si>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</si>
  <si>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</si>
  <si>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</si>
  <si>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</si>
  <si>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</si>
  <si>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</si>
  <si>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</si>
  <si>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</si>
  <si>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</si>
  <si>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</si>
  <si>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</si>
  <si>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</si>
  <si>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</si>
  <si>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</si>
  <si>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</si>
  <si>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</si>
  <si>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</si>
  <si>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</si>
  <si>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</si>
  <si>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</si>
  <si>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</si>
  <si>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t>
    <phoneticPr fontId="5"/>
  </si>
  <si>
    <t>後期高齢者医療特別会計</t>
    <phoneticPr fontId="5"/>
  </si>
  <si>
    <t>介護保険特別会計（介護サービス）</t>
    <phoneticPr fontId="5"/>
  </si>
  <si>
    <t>船舶交通事業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</si>
  <si>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</si>
  <si>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</si>
  <si>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</si>
  <si>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</si>
  <si>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</si>
  <si>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</si>
  <si>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</si>
  <si>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</si>
  <si>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</si>
  <si>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</si>
  <si>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</si>
  <si>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</si>
  <si>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</si>
  <si>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</si>
  <si>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</si>
  <si>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</si>
  <si>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</si>
  <si>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</si>
  <si>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</si>
  <si>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</si>
  <si>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</si>
  <si>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</si>
  <si>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</si>
  <si>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</si>
  <si>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</si>
  <si>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</si>
  <si>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</si>
  <si>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</si>
  <si>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</si>
  <si>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</si>
  <si>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</si>
  <si>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</si>
  <si>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</si>
  <si>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</si>
  <si>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</si>
  <si>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</si>
  <si>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</si>
  <si>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</si>
  <si>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</si>
  <si>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</si>
  <si>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</si>
  <si>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</si>
  <si>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</si>
  <si>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</si>
  <si>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</si>
  <si>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</si>
  <si>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</si>
  <si>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</si>
  <si>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</si>
  <si>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</si>
  <si>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</si>
  <si>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</si>
  <si>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</si>
  <si>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</si>
  <si>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</si>
  <si>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</si>
  <si>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</si>
  <si>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</si>
  <si>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</si>
  <si>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</si>
  <si>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</si>
  <si>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</si>
  <si>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</si>
  <si>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</si>
  <si>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</si>
  <si>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</si>
  <si>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</si>
  <si>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</si>
  <si>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</si>
  <si>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</si>
  <si>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</si>
  <si>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</si>
  <si>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</si>
  <si>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</si>
  <si>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</si>
  <si>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</si>
  <si>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</si>
  <si>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</si>
  <si>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</si>
  <si>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</si>
  <si>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</si>
  <si>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</si>
  <si>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</si>
  <si>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</si>
  <si>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</si>
  <si>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</si>
  <si>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</si>
  <si>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</si>
  <si>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</si>
  <si>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</si>
  <si>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</si>
  <si>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</si>
  <si>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</si>
  <si>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</si>
  <si>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</si>
  <si>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</si>
  <si>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</si>
  <si>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</si>
  <si>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</si>
  <si>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</si>
  <si>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</si>
  <si>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</si>
  <si>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</si>
  <si>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</si>
  <si>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</si>
  <si>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</si>
  <si>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</si>
  <si>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</si>
  <si>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</si>
  <si>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</si>
  <si>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</si>
  <si>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</si>
  <si>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</si>
  <si>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</si>
  <si>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</si>
  <si>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</si>
  <si>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</si>
  <si>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</si>
  <si>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</si>
  <si>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</si>
  <si>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</si>
  <si>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</si>
  <si>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</si>
  <si>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</si>
  <si>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</si>
  <si>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</si>
  <si>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</si>
  <si>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</si>
  <si>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</si>
  <si>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</si>
  <si>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</si>
  <si>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</si>
  <si>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</si>
  <si>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</si>
  <si>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船舶交通事業</t>
  </si>
  <si>
    <t>▲ 2.63</t>
  </si>
  <si>
    <t>介護保険特別会計（介護保険）</t>
  </si>
  <si>
    <t>介護保険特別会計（介護サービス）</t>
  </si>
  <si>
    <t>国民健康保険特別会計</t>
  </si>
  <si>
    <t>後期高齢者医療特別会計</t>
  </si>
  <si>
    <t>その他会計（赤字）</t>
  </si>
  <si>
    <t>その他会計（黒字）</t>
  </si>
  <si>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</si>
  <si>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</si>
  <si>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</si>
  <si>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</si>
  <si>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</si>
  <si>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　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</si>
</sst>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9321678</c:v>
                </c:pt>
                <c:pt idx="1">
                  <c:v>2075808</c:v>
                </c:pt>
                <c:pt idx="2">
                  <c:v>2331258</c:v>
                </c:pt>
                <c:pt idx="3">
                  <c:v>1448461</c:v>
                </c:pt>
                <c:pt idx="4">
                  <c:v>2283624</c:v>
                </c:pt>
              </c:numCache>
            </c:numRef>
          </c:val>
          <c:smooth val="0"/>
        </c:ser>
        <c:dLbls>
          <c:showLegendKey val="0"/>
          <c:showVal val="0"/>
          <c:showCatName val="0"/>
          <c:showSerName val="0"/>
          <c:showPercent val="0"/>
          <c:showBubbleSize val="0"/>
        </c:dLbls>
        <c:marker val="1"/>
        <c:smooth val="0"/>
        <c:axId val="86377216"/>
        <c:axId val="86379136"/>
      </c:lineChart>
      <c:catAx>
        <c:axId val="863772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379136"/>
        <c:crosses val="autoZero"/>
        <c:auto val="1"/>
        <c:lblAlgn val="ctr"/>
        <c:lblOffset val="100"/>
        <c:tickLblSkip val="1"/>
        <c:tickMarkSkip val="1"/>
        <c:noMultiLvlLbl val="0"/>
      </c:catAx>
      <c:valAx>
        <c:axId val="86379136"/>
        <c:scaling>
          <c:orientation val="minMax"/>
          <c:max val="1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377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24.9</c:v>
                </c:pt>
                <c:pt idx="1">
                  <c:v>13.23</c:v>
                </c:pt>
                <c:pt idx="2">
                  <c:v>23.04</c:v>
                </c:pt>
                <c:pt idx="3">
                  <c:v>29.97</c:v>
                </c:pt>
                <c:pt idx="4">
                  <c:v>18.63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43.95</c:v>
                </c:pt>
                <c:pt idx="1">
                  <c:v>63.96</c:v>
                </c:pt>
                <c:pt idx="2">
                  <c:v>61.32</c:v>
                </c:pt>
                <c:pt idx="3">
                  <c:v>71.61</c:v>
                </c:pt>
                <c:pt idx="4">
                  <c:v>94.85</c:v>
                </c:pt>
              </c:numCache>
            </c:numRef>
          </c:val>
        </c:ser>
        <c:dLbls>
          <c:showLegendKey val="0"/>
          <c:showVal val="0"/>
          <c:showCatName val="0"/>
          <c:showSerName val="0"/>
          <c:showPercent val="0"/>
          <c:showBubbleSize val="0"/>
        </c:dLbls>
        <c:gapWidth val="250"/>
        <c:overlap val="100"/>
        <c:axId val="92081536"/>
        <c:axId val="92149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17.87</c:v>
                </c:pt>
                <c:pt idx="1">
                  <c:v>2.13</c:v>
                </c:pt>
                <c:pt idx="2">
                  <c:v>16.09</c:v>
                </c:pt>
                <c:pt idx="3">
                  <c:v>10.14</c:v>
                </c:pt>
                <c:pt idx="4">
                  <c:v>2.71</c:v>
                </c:pt>
              </c:numCache>
            </c:numRef>
          </c:val>
          <c:smooth val="0"/>
        </c:ser>
        <c:dLbls>
          <c:showLegendKey val="0"/>
          <c:showVal val="0"/>
          <c:showCatName val="0"/>
          <c:showSerName val="0"/>
          <c:showPercent val="0"/>
          <c:showBubbleSize val="0"/>
        </c:dLbls>
        <c:marker val="1"/>
        <c:smooth val="0"/>
        <c:axId val="92081536"/>
        <c:axId val="92149248"/>
      </c:lineChart>
      <c:catAx>
        <c:axId val="9208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149248"/>
        <c:crosses val="autoZero"/>
        <c:auto val="1"/>
        <c:lblAlgn val="ctr"/>
        <c:lblOffset val="100"/>
        <c:tickLblSkip val="1"/>
        <c:tickMarkSkip val="1"/>
        <c:noMultiLvlLbl val="0"/>
      </c:catAx>
      <c:valAx>
        <c:axId val="9214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8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0.03</c:v>
                </c:pt>
                <c:pt idx="4">
                  <c:v>#N/A</c:v>
                </c:pt>
                <c:pt idx="5">
                  <c:v>0.02</c:v>
                </c:pt>
                <c:pt idx="6">
                  <c:v>#N/A</c:v>
                </c:pt>
                <c:pt idx="7">
                  <c:v>0.02</c:v>
                </c:pt>
                <c:pt idx="8">
                  <c:v>#N/A</c:v>
                </c:pt>
                <c:pt idx="9">
                  <c:v>0.03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1.85</c:v>
                </c:pt>
                <c:pt idx="2">
                  <c:v>#N/A</c:v>
                </c:pt>
                <c:pt idx="3">
                  <c:v>1.28</c:v>
                </c:pt>
                <c:pt idx="4">
                  <c:v>#N/A</c:v>
                </c:pt>
                <c:pt idx="5">
                  <c:v>1.07</c:v>
                </c:pt>
                <c:pt idx="6">
                  <c:v>#N/A</c:v>
                </c:pt>
                <c:pt idx="7">
                  <c:v>0.08</c:v>
                </c:pt>
                <c:pt idx="8">
                  <c:v>#N/A</c:v>
                </c:pt>
                <c:pt idx="9">
                  <c:v>0.05</c:v>
                </c:pt>
              </c:numCache>
            </c:numRef>
          </c:val>
        </c:ser>
        <c:ser>
          <c:idx val="6"/>
          <c:order val="6"/>
          <c:tx>
            <c:strRef>
              <c:f>データシート!$A$33</c:f>
              <c:strCache>
                <c:ptCount val="1"/>
                <c:pt idx="0">
                  <c:v>介護保険特別会計（介護サービス）</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0.05</c:v>
                </c:pt>
                <c:pt idx="4">
                  <c:v>#N/A</c:v>
                </c:pt>
                <c:pt idx="5">
                  <c:v>0.06</c:v>
                </c:pt>
                <c:pt idx="6">
                  <c:v>#N/A</c:v>
                </c:pt>
                <c:pt idx="7">
                  <c:v>0.09</c:v>
                </c:pt>
                <c:pt idx="8">
                  <c:v>#N/A</c:v>
                </c:pt>
                <c:pt idx="9">
                  <c:v>7.0000000000000007E-2</c:v>
                </c:pt>
              </c:numCache>
            </c:numRef>
          </c:val>
        </c:ser>
        <c:ser>
          <c:idx val="7"/>
          <c:order val="7"/>
          <c:tx>
            <c:strRef>
              <c:f>データシート!$A$34</c:f>
              <c:strCache>
                <c:ptCount val="1"/>
                <c:pt idx="0">
                  <c:v>介護保険特別会計（介護保険）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0.39</c:v>
                </c:pt>
                <c:pt idx="2">
                  <c:v>#N/A</c:v>
                </c:pt>
                <c:pt idx="3">
                  <c:v>0.38</c:v>
                </c:pt>
                <c:pt idx="4">
                  <c:v>#N/A</c:v>
                </c:pt>
                <c:pt idx="5">
                  <c:v>0.46</c:v>
                </c:pt>
                <c:pt idx="6">
                  <c:v>#N/A</c:v>
                </c:pt>
                <c:pt idx="7">
                  <c:v>0.79</c:v>
                </c:pt>
                <c:pt idx="8">
                  <c:v>#N/A</c:v>
                </c:pt>
                <c:pt idx="9">
                  <c:v>0.5</c:v>
                </c:pt>
              </c:numCache>
            </c:numRef>
          </c:val>
        </c:ser>
        <c:ser>
          <c:idx val="8"/>
          <c:order val="8"/>
          <c:tx>
            <c:strRef>
              <c:f>データシート!$A$35</c:f>
              <c:strCache>
                <c:ptCount val="1"/>
                <c:pt idx="0">
                  <c:v>船舶交通事業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1.25</c:v>
                </c:pt>
                <c:pt idx="2">
                  <c:v>#N/A</c:v>
                </c:pt>
                <c:pt idx="3">
                  <c:v>5.05</c:v>
                </c:pt>
                <c:pt idx="4">
                  <c:v>#N/A</c:v>
                </c:pt>
                <c:pt idx="5">
                  <c:v>3.3</c:v>
                </c:pt>
                <c:pt idx="6">
                  <c:v>2.63</c:v>
                </c:pt>
                <c:pt idx="7">
                  <c:v>#N/A</c:v>
                </c:pt>
                <c:pt idx="8">
                  <c:v>#N/A</c:v>
                </c:pt>
                <c:pt idx="9">
                  <c:v>3.54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24.9</c:v>
                </c:pt>
                <c:pt idx="2">
                  <c:v>#N/A</c:v>
                </c:pt>
                <c:pt idx="3">
                  <c:v>13.23</c:v>
                </c:pt>
                <c:pt idx="4">
                  <c:v>#N/A</c:v>
                </c:pt>
                <c:pt idx="5">
                  <c:v>23.04</c:v>
                </c:pt>
                <c:pt idx="6">
                  <c:v>#N/A</c:v>
                </c:pt>
                <c:pt idx="7">
                  <c:v>29.97</c:v>
                </c:pt>
                <c:pt idx="8">
                  <c:v>#N/A</c:v>
                </c:pt>
                <c:pt idx="9">
                  <c:v>18.62</c:v>
                </c:pt>
              </c:numCache>
            </c:numRef>
          </c:val>
        </c:ser>
        <c:dLbls>
          <c:showLegendKey val="0"/>
          <c:showVal val="0"/>
          <c:showCatName val="0"/>
          <c:showSerName val="0"/>
          <c:showPercent val="0"/>
          <c:showBubbleSize val="0"/>
        </c:dLbls>
        <c:gapWidth val="150"/>
        <c:overlap val="100"/>
        <c:axId val="92292992"/>
        <c:axId val="92294528"/>
      </c:barChart>
      <c:catAx>
        <c:axId val="9229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294528"/>
        <c:crosses val="autoZero"/>
        <c:auto val="1"/>
        <c:lblAlgn val="ctr"/>
        <c:lblOffset val="100"/>
        <c:tickLblSkip val="1"/>
        <c:tickMarkSkip val="1"/>
        <c:noMultiLvlLbl val="0"/>
      </c:catAx>
      <c:valAx>
        <c:axId val="9229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292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401</c:v>
                </c:pt>
                <c:pt idx="5">
                  <c:v>379</c:v>
                </c:pt>
                <c:pt idx="8">
                  <c:v>359</c:v>
                </c:pt>
                <c:pt idx="11">
                  <c:v>303</c:v>
                </c:pt>
                <c:pt idx="14">
                  <c:v>268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c:v>
                </c:pt>
                <c:pt idx="3">
                  <c:v>14</c:v>
                </c:pt>
                <c:pt idx="6">
                  <c:v>15</c:v>
                </c:pt>
                <c:pt idx="9">
                  <c:v>4</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401</c:v>
                </c:pt>
                <c:pt idx="3">
                  <c:v>398</c:v>
                </c:pt>
                <c:pt idx="6">
                  <c:v>377</c:v>
                </c:pt>
                <c:pt idx="9">
                  <c:v>352</c:v>
                </c:pt>
                <c:pt idx="12">
                  <c:v>342</c:v>
                </c:pt>
              </c:numCache>
            </c:numRef>
          </c:val>
        </c:ser>
        <c:dLbls>
          <c:showLegendKey val="0"/>
          <c:showVal val="0"/>
          <c:showCatName val="0"/>
          <c:showSerName val="0"/>
          <c:showPercent val="0"/>
          <c:showBubbleSize val="0"/>
        </c:dLbls>
        <c:gapWidth val="100"/>
        <c:overlap val="100"/>
        <c:axId val="98181888"/>
        <c:axId val="98183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c:v>
                </c:pt>
                <c:pt idx="2">
                  <c:v>#N/A</c:v>
                </c:pt>
                <c:pt idx="3">
                  <c:v>#N/A</c:v>
                </c:pt>
                <c:pt idx="4">
                  <c:v>33</c:v>
                </c:pt>
                <c:pt idx="5">
                  <c:v>#N/A</c:v>
                </c:pt>
                <c:pt idx="6">
                  <c:v>#N/A</c:v>
                </c:pt>
                <c:pt idx="7">
                  <c:v>33</c:v>
                </c:pt>
                <c:pt idx="8">
                  <c:v>#N/A</c:v>
                </c:pt>
                <c:pt idx="9">
                  <c:v>#N/A</c:v>
                </c:pt>
                <c:pt idx="10">
                  <c:v>53</c:v>
                </c:pt>
                <c:pt idx="11">
                  <c:v>#N/A</c:v>
                </c:pt>
                <c:pt idx="12">
                  <c:v>#N/A</c:v>
                </c:pt>
                <c:pt idx="13">
                  <c:v>74</c:v>
                </c:pt>
                <c:pt idx="14">
                  <c:v>#N/A</c:v>
                </c:pt>
              </c:numCache>
            </c:numRef>
          </c:val>
          <c:smooth val="0"/>
        </c:ser>
        <c:dLbls>
          <c:showLegendKey val="0"/>
          <c:showVal val="0"/>
          <c:showCatName val="0"/>
          <c:showSerName val="0"/>
          <c:showPercent val="0"/>
          <c:showBubbleSize val="0"/>
        </c:dLbls>
        <c:marker val="1"/>
        <c:smooth val="0"/>
        <c:axId val="98181888"/>
        <c:axId val="98183808"/>
      </c:lineChart>
      <c:catAx>
        <c:axId val="9818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183808"/>
        <c:crosses val="autoZero"/>
        <c:auto val="1"/>
        <c:lblAlgn val="ctr"/>
        <c:lblOffset val="100"/>
        <c:tickLblSkip val="1"/>
        <c:tickMarkSkip val="1"/>
        <c:noMultiLvlLbl val="0"/>
      </c:catAx>
      <c:valAx>
        <c:axId val="9818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8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2249</c:v>
                </c:pt>
                <c:pt idx="5">
                  <c:v>2141</c:v>
                </c:pt>
                <c:pt idx="8">
                  <c:v>2058</c:v>
                </c:pt>
                <c:pt idx="11">
                  <c:v>1835</c:v>
                </c:pt>
                <c:pt idx="14">
                  <c:v>1764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1500</c:v>
                </c:pt>
                <c:pt idx="5">
                  <c:v>1660</c:v>
                </c:pt>
                <c:pt idx="8">
                  <c:v>1847</c:v>
                </c:pt>
                <c:pt idx="11">
                  <c:v>1830</c:v>
                </c:pt>
                <c:pt idx="14">
                  <c:v>2030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271</c:v>
                </c:pt>
                <c:pt idx="3">
                  <c:v>285</c:v>
                </c:pt>
                <c:pt idx="6">
                  <c:v>256</c:v>
                </c:pt>
                <c:pt idx="9">
                  <c:v>270</c:v>
                </c:pt>
                <c:pt idx="12">
                  <c:v>267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56</c:v>
                </c:pt>
                <c:pt idx="3">
                  <c:v>43</c:v>
                </c:pt>
                <c:pt idx="6">
                  <c:v>28</c:v>
                </c:pt>
                <c:pt idx="9">
                  <c:v>16</c:v>
                </c:pt>
                <c:pt idx="12">
                  <c:v>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2906</c:v>
                </c:pt>
                <c:pt idx="3">
                  <c:v>2781</c:v>
                </c:pt>
                <c:pt idx="6">
                  <c:v>2554</c:v>
                </c:pt>
                <c:pt idx="9">
                  <c:v>2431</c:v>
                </c:pt>
                <c:pt idx="12">
                  <c:v>2324</c:v>
                </c:pt>
              </c:numCache>
            </c:numRef>
          </c:val>
        </c:ser>
        <c:dLbls>
          <c:showLegendKey val="0"/>
          <c:showVal val="0"/>
          <c:showCatName val="0"/>
          <c:showSerName val="0"/>
          <c:showPercent val="0"/>
          <c:showBubbleSize val="0"/>
        </c:dLbls>
        <c:gapWidth val="100"/>
        <c:overlap val="100"/>
        <c:axId val="101554816"/>
        <c:axId val="101556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1554816"/>
        <c:axId val="101556992"/>
      </c:lineChart>
      <c:catAx>
        <c:axId val="10155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556992"/>
        <c:crosses val="autoZero"/>
        <c:auto val="1"/>
        <c:lblAlgn val="ctr"/>
        <c:lblOffset val="100"/>
        <c:tickLblSkip val="1"/>
        <c:tickMarkSkip val="1"/>
        <c:noMultiLvlLbl val="0"/>
      </c:catAx>
      <c:valAx>
        <c:axId val="10155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55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鹿児島県三島村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
375
31.40
2,415,894
2,236,563
166,886
895,972
2,363,992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外海小離島群から構成されるという地理的特徴、役場を行政区域外の鹿児島市内に配置するという行政形態の特異性から、多額の財政需要がある。また、厳しい地理的条件等から企業進出が困難であり、歳入総額に占める地方税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にすぎない。そのため、財政基盤が脆弱であり、類似団体平均を下回っている。ブロードバンドが整備されたことにより、今後新たに利活用や維持補修が発生するが、村振興計画や地方創生総合戦略に沿った予算の重点配分に努め、定住促進・産業振興による地域の活性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14288</xdr:rowOff>
    </xdr:from>
    <xdr:to>
      <xdr:col>7</xdr:col>
      <xdr:colOff>152400</xdr:colOff>
      <xdr:row>44</xdr:row>
      <xdr:rowOff>14288</xdr:rowOff>
    </xdr:to>
    <xdr:cxnSp macro="">
      <xdr:nvCxnSpPr>
        <xdr:cNvPr id="62" name="直線コネクタ 61"/>
        <xdr:cNvCxnSpPr/>
      </xdr:nvCxnSpPr>
      <xdr:spPr>
        <a:xfrm>
          <a:off x="4114800" y="7558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14288</xdr:rowOff>
    </xdr:from>
    <xdr:to>
      <xdr:col>6</xdr:col>
      <xdr:colOff>0</xdr:colOff>
      <xdr:row>44</xdr:row>
      <xdr:rowOff>14288</xdr:rowOff>
    </xdr:to>
    <xdr:cxnSp macro="">
      <xdr:nvCxnSpPr>
        <xdr:cNvPr id="65" name="直線コネクタ 64"/>
        <xdr:cNvCxnSpPr/>
      </xdr:nvCxnSpPr>
      <xdr:spPr>
        <a:xfrm>
          <a:off x="3225800" y="7558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14288</xdr:rowOff>
    </xdr:from>
    <xdr:to>
      <xdr:col>4</xdr:col>
      <xdr:colOff>482600</xdr:colOff>
      <xdr:row>44</xdr:row>
      <xdr:rowOff>14288</xdr:rowOff>
    </xdr:to>
    <xdr:cxnSp macro="">
      <xdr:nvCxnSpPr>
        <xdr:cNvPr id="68" name="直線コネクタ 67"/>
        <xdr:cNvCxnSpPr/>
      </xdr:nvCxnSpPr>
      <xdr:spPr>
        <a:xfrm>
          <a:off x="2336800" y="7558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14288</xdr:rowOff>
    </xdr:from>
    <xdr:to>
      <xdr:col>3</xdr:col>
      <xdr:colOff>279400</xdr:colOff>
      <xdr:row>44</xdr:row>
      <xdr:rowOff>14288</xdr:rowOff>
    </xdr:to>
    <xdr:cxnSp macro="">
      <xdr:nvCxnSpPr>
        <xdr:cNvPr id="71" name="直線コネクタ 70"/>
        <xdr:cNvCxnSpPr/>
      </xdr:nvCxnSpPr>
      <xdr:spPr>
        <a:xfrm>
          <a:off x="1447800" y="7558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62547</xdr:rowOff>
    </xdr:from>
    <xdr:to>
      <xdr:col>2</xdr:col>
      <xdr:colOff>127000</xdr:colOff>
      <xdr:row>43</xdr:row>
      <xdr:rowOff>164147</xdr:rowOff>
    </xdr:to>
    <xdr:sp macro="" textlink="">
      <xdr:nvSpPr>
        <xdr:cNvPr id="74" name="フローチャート : 判断 73"/>
        <xdr:cNvSpPr/>
      </xdr:nvSpPr>
      <xdr:spPr>
        <a:xfrm>
          <a:off x="1397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2874</xdr:rowOff>
    </xdr:from>
    <xdr:ext cx="762000" cy="259045"/>
    <xdr:sp macro="" textlink="">
      <xdr:nvSpPr>
        <xdr:cNvPr id="75" name="テキスト ボックス 74"/>
        <xdr:cNvSpPr txBox="1"/>
      </xdr:nvSpPr>
      <xdr:spPr>
        <a:xfrm>
          <a:off x="1066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134938</xdr:rowOff>
    </xdr:from>
    <xdr:to>
      <xdr:col>7</xdr:col>
      <xdr:colOff>203200</xdr:colOff>
      <xdr:row>44</xdr:row>
      <xdr:rowOff>65088</xdr:rowOff>
    </xdr:to>
    <xdr:sp macro="" textlink="">
      <xdr:nvSpPr>
        <xdr:cNvPr id="81" name="円/楕円 80"/>
        <xdr:cNvSpPr/>
      </xdr:nvSpPr>
      <xdr:spPr>
        <a:xfrm>
          <a:off x="49022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30815</xdr:rowOff>
    </xdr:from>
    <xdr:ext cx="762000" cy="259045"/>
    <xdr:sp macro="" textlink="">
      <xdr:nvSpPr>
        <xdr:cNvPr id="82" name="財政力該当値テキスト"/>
        <xdr:cNvSpPr txBox="1"/>
      </xdr:nvSpPr>
      <xdr:spPr>
        <a:xfrm>
          <a:off x="5041900" y="740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134938</xdr:rowOff>
    </xdr:from>
    <xdr:to>
      <xdr:col>6</xdr:col>
      <xdr:colOff>50800</xdr:colOff>
      <xdr:row>44</xdr:row>
      <xdr:rowOff>65088</xdr:rowOff>
    </xdr:to>
    <xdr:sp macro="" textlink="">
      <xdr:nvSpPr>
        <xdr:cNvPr id="83" name="円/楕円 82"/>
        <xdr:cNvSpPr/>
      </xdr:nvSpPr>
      <xdr:spPr>
        <a:xfrm>
          <a:off x="4064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49865</xdr:rowOff>
    </xdr:from>
    <xdr:ext cx="736600" cy="259045"/>
    <xdr:sp macro="" textlink="">
      <xdr:nvSpPr>
        <xdr:cNvPr id="84" name="テキスト ボックス 83"/>
        <xdr:cNvSpPr txBox="1"/>
      </xdr:nvSpPr>
      <xdr:spPr>
        <a:xfrm>
          <a:off x="3733800" y="759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134938</xdr:rowOff>
    </xdr:from>
    <xdr:to>
      <xdr:col>4</xdr:col>
      <xdr:colOff>533400</xdr:colOff>
      <xdr:row>44</xdr:row>
      <xdr:rowOff>65088</xdr:rowOff>
    </xdr:to>
    <xdr:sp macro="" textlink="">
      <xdr:nvSpPr>
        <xdr:cNvPr id="85" name="円/楕円 84"/>
        <xdr:cNvSpPr/>
      </xdr:nvSpPr>
      <xdr:spPr>
        <a:xfrm>
          <a:off x="3175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49865</xdr:rowOff>
    </xdr:from>
    <xdr:ext cx="762000" cy="259045"/>
    <xdr:sp macro="" textlink="">
      <xdr:nvSpPr>
        <xdr:cNvPr id="86" name="テキスト ボックス 85"/>
        <xdr:cNvSpPr txBox="1"/>
      </xdr:nvSpPr>
      <xdr:spPr>
        <a:xfrm>
          <a:off x="2844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134938</xdr:rowOff>
    </xdr:from>
    <xdr:to>
      <xdr:col>3</xdr:col>
      <xdr:colOff>330200</xdr:colOff>
      <xdr:row>44</xdr:row>
      <xdr:rowOff>65088</xdr:rowOff>
    </xdr:to>
    <xdr:sp macro="" textlink="">
      <xdr:nvSpPr>
        <xdr:cNvPr id="87" name="円/楕円 86"/>
        <xdr:cNvSpPr/>
      </xdr:nvSpPr>
      <xdr:spPr>
        <a:xfrm>
          <a:off x="2286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49865</xdr:rowOff>
    </xdr:from>
    <xdr:ext cx="762000" cy="259045"/>
    <xdr:sp macro="" textlink="">
      <xdr:nvSpPr>
        <xdr:cNvPr id="88" name="テキスト ボックス 87"/>
        <xdr:cNvSpPr txBox="1"/>
      </xdr:nvSpPr>
      <xdr:spPr>
        <a:xfrm>
          <a:off x="1955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134938</xdr:rowOff>
    </xdr:from>
    <xdr:to>
      <xdr:col>2</xdr:col>
      <xdr:colOff>127000</xdr:colOff>
      <xdr:row>44</xdr:row>
      <xdr:rowOff>65088</xdr:rowOff>
    </xdr:to>
    <xdr:sp macro="" textlink="">
      <xdr:nvSpPr>
        <xdr:cNvPr id="89" name="円/楕円 88"/>
        <xdr:cNvSpPr/>
      </xdr:nvSpPr>
      <xdr:spPr>
        <a:xfrm>
          <a:off x="1397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49865</xdr:rowOff>
    </xdr:from>
    <xdr:ext cx="762000" cy="259045"/>
    <xdr:sp macro="" textlink="">
      <xdr:nvSpPr>
        <xdr:cNvPr id="90" name="テキスト ボックス 89"/>
        <xdr:cNvSpPr txBox="1"/>
      </xdr:nvSpPr>
      <xdr:spPr>
        <a:xfrm>
          <a:off x="1066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港湾改修をはじめとするインフラ整備で多額の起債があり、公債費が高い水準で推移している。多額で高利率の起債償還が、順次終了しているため、公債費は縮減傾向にあるが、今後も交付税算入で有利な起債（過疎債、辺地債等）の活用に努め、新規発行債の抑制を図る。人件費についても、現在、村長（</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%）、副村長（5%）、教育長（5%）、議員（</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%）の給与、報酬の一部カットにより約</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百万円の削減を行っているが、これについては今後も継続することとし、人件費の抑制を図る。また、実施事業の優先順位を精査し、義務的経費の削減に努める。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45931</xdr:rowOff>
    </xdr:from>
    <xdr:to>
      <xdr:col>7</xdr:col>
      <xdr:colOff>152400</xdr:colOff>
      <xdr:row>64</xdr:row>
      <xdr:rowOff>55456</xdr:rowOff>
    </xdr:to>
    <xdr:cxnSp macro="">
      <xdr:nvCxnSpPr>
        <xdr:cNvPr id="125" name="直線コネクタ 124"/>
        <xdr:cNvCxnSpPr/>
      </xdr:nvCxnSpPr>
      <xdr:spPr>
        <a:xfrm>
          <a:off x="4114800" y="10847281"/>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58526</xdr:rowOff>
    </xdr:from>
    <xdr:to>
      <xdr:col>6</xdr:col>
      <xdr:colOff>0</xdr:colOff>
      <xdr:row>63</xdr:row>
      <xdr:rowOff>45931</xdr:rowOff>
    </xdr:to>
    <xdr:cxnSp macro="">
      <xdr:nvCxnSpPr>
        <xdr:cNvPr id="128" name="直線コネクタ 127"/>
        <xdr:cNvCxnSpPr/>
      </xdr:nvCxnSpPr>
      <xdr:spPr>
        <a:xfrm>
          <a:off x="3225800" y="10688426"/>
          <a:ext cx="889000" cy="15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58526</xdr:rowOff>
    </xdr:from>
    <xdr:to>
      <xdr:col>4</xdr:col>
      <xdr:colOff>482600</xdr:colOff>
      <xdr:row>63</xdr:row>
      <xdr:rowOff>112289</xdr:rowOff>
    </xdr:to>
    <xdr:cxnSp macro="">
      <xdr:nvCxnSpPr>
        <xdr:cNvPr id="131" name="直線コネクタ 130"/>
        <xdr:cNvCxnSpPr/>
      </xdr:nvCxnSpPr>
      <xdr:spPr>
        <a:xfrm flipV="1">
          <a:off x="2336800" y="10688426"/>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106786</xdr:rowOff>
    </xdr:from>
    <xdr:to>
      <xdr:col>3</xdr:col>
      <xdr:colOff>279400</xdr:colOff>
      <xdr:row>63</xdr:row>
      <xdr:rowOff>112289</xdr:rowOff>
    </xdr:to>
    <xdr:cxnSp macro="">
      <xdr:nvCxnSpPr>
        <xdr:cNvPr id="134" name="直線コネクタ 133"/>
        <xdr:cNvCxnSpPr/>
      </xdr:nvCxnSpPr>
      <xdr:spPr>
        <a:xfrm>
          <a:off x="1447800" y="10736686"/>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68051</xdr:rowOff>
    </xdr:from>
    <xdr:to>
      <xdr:col>2</xdr:col>
      <xdr:colOff>127000</xdr:colOff>
      <xdr:row>62</xdr:row>
      <xdr:rowOff>169651</xdr:rowOff>
    </xdr:to>
    <xdr:sp macro="" textlink="">
      <xdr:nvSpPr>
        <xdr:cNvPr id="137" name="フローチャート : 判断 136"/>
        <xdr:cNvSpPr/>
      </xdr:nvSpPr>
      <xdr:spPr>
        <a:xfrm>
          <a:off x="1397000" y="1069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154428</xdr:rowOff>
    </xdr:from>
    <xdr:ext cx="762000" cy="259045"/>
    <xdr:sp macro="" textlink="">
      <xdr:nvSpPr>
        <xdr:cNvPr id="138" name="テキスト ボックス 137"/>
        <xdr:cNvSpPr txBox="1"/>
      </xdr:nvSpPr>
      <xdr:spPr>
        <a:xfrm>
          <a:off x="1066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44" name="円/楕円 143"/>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148183</xdr:rowOff>
    </xdr:from>
    <xdr:ext cx="762000" cy="259045"/>
    <xdr:sp macro="" textlink="">
      <xdr:nvSpPr>
        <xdr:cNvPr id="145" name="財政構造の弾力性該当値テキスト"/>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166581</xdr:rowOff>
    </xdr:from>
    <xdr:to>
      <xdr:col>6</xdr:col>
      <xdr:colOff>50800</xdr:colOff>
      <xdr:row>63</xdr:row>
      <xdr:rowOff>96731</xdr:rowOff>
    </xdr:to>
    <xdr:sp macro="" textlink="">
      <xdr:nvSpPr>
        <xdr:cNvPr id="146" name="円/楕円 145"/>
        <xdr:cNvSpPr/>
      </xdr:nvSpPr>
      <xdr:spPr>
        <a:xfrm>
          <a:off x="4064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81508</xdr:rowOff>
    </xdr:from>
    <xdr:ext cx="736600" cy="259045"/>
    <xdr:sp macro="" textlink="">
      <xdr:nvSpPr>
        <xdr:cNvPr id="147" name="テキスト ボックス 146"/>
        <xdr:cNvSpPr txBox="1"/>
      </xdr:nvSpPr>
      <xdr:spPr>
        <a:xfrm>
          <a:off x="3733800" y="1088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7726</xdr:rowOff>
    </xdr:from>
    <xdr:to>
      <xdr:col>4</xdr:col>
      <xdr:colOff>533400</xdr:colOff>
      <xdr:row>62</xdr:row>
      <xdr:rowOff>109326</xdr:rowOff>
    </xdr:to>
    <xdr:sp macro="" textlink="">
      <xdr:nvSpPr>
        <xdr:cNvPr id="148" name="円/楕円 147"/>
        <xdr:cNvSpPr/>
      </xdr:nvSpPr>
      <xdr:spPr>
        <a:xfrm>
          <a:off x="3175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119503</xdr:rowOff>
    </xdr:from>
    <xdr:ext cx="762000" cy="259045"/>
    <xdr:sp macro="" textlink="">
      <xdr:nvSpPr>
        <xdr:cNvPr id="149" name="テキスト ボックス 148"/>
        <xdr:cNvSpPr txBox="1"/>
      </xdr:nvSpPr>
      <xdr:spPr>
        <a:xfrm>
          <a:off x="2844800" y="1040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61489</xdr:rowOff>
    </xdr:from>
    <xdr:to>
      <xdr:col>3</xdr:col>
      <xdr:colOff>330200</xdr:colOff>
      <xdr:row>63</xdr:row>
      <xdr:rowOff>163089</xdr:rowOff>
    </xdr:to>
    <xdr:sp macro="" textlink="">
      <xdr:nvSpPr>
        <xdr:cNvPr id="150" name="円/楕円 149"/>
        <xdr:cNvSpPr/>
      </xdr:nvSpPr>
      <xdr:spPr>
        <a:xfrm>
          <a:off x="22860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147866</xdr:rowOff>
    </xdr:from>
    <xdr:ext cx="762000" cy="259045"/>
    <xdr:sp macro="" textlink="">
      <xdr:nvSpPr>
        <xdr:cNvPr id="151" name="テキスト ボックス 150"/>
        <xdr:cNvSpPr txBox="1"/>
      </xdr:nvSpPr>
      <xdr:spPr>
        <a:xfrm>
          <a:off x="1955800" y="109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55986</xdr:rowOff>
    </xdr:from>
    <xdr:to>
      <xdr:col>2</xdr:col>
      <xdr:colOff>127000</xdr:colOff>
      <xdr:row>62</xdr:row>
      <xdr:rowOff>157586</xdr:rowOff>
    </xdr:to>
    <xdr:sp macro="" textlink="">
      <xdr:nvSpPr>
        <xdr:cNvPr id="152" name="円/楕円 151"/>
        <xdr:cNvSpPr/>
      </xdr:nvSpPr>
      <xdr:spPr>
        <a:xfrm>
          <a:off x="1397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167763</xdr:rowOff>
    </xdr:from>
    <xdr:ext cx="762000" cy="259045"/>
    <xdr:sp macro="" textlink="">
      <xdr:nvSpPr>
        <xdr:cNvPr id="153" name="テキスト ボックス 152"/>
        <xdr:cNvSpPr txBox="1"/>
      </xdr:nvSpPr>
      <xdr:spPr>
        <a:xfrm>
          <a:off x="1066800" y="104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[1,640,096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口規模は小規模であるが、3島4集落から構成されるために多額の財政需要がある。対する人口はやや増加傾向にあるものの、人口1人当たりに換算すると類似団体を大きく上回る。電算化や業務委託等により、事務の効率化等による適切な職員数配置に努め、人件費の抑制を図る。また、緊急に必要な事業を精査し、物件費の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81927</xdr:rowOff>
    </xdr:from>
    <xdr:to>
      <xdr:col>7</xdr:col>
      <xdr:colOff>152400</xdr:colOff>
      <xdr:row>85</xdr:row>
      <xdr:rowOff>99360</xdr:rowOff>
    </xdr:to>
    <xdr:cxnSp macro="">
      <xdr:nvCxnSpPr>
        <xdr:cNvPr id="185" name="直線コネクタ 184"/>
        <xdr:cNvCxnSpPr/>
      </xdr:nvCxnSpPr>
      <xdr:spPr>
        <a:xfrm>
          <a:off x="4114800" y="14655177"/>
          <a:ext cx="838200" cy="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81927</xdr:rowOff>
    </xdr:from>
    <xdr:to>
      <xdr:col>6</xdr:col>
      <xdr:colOff>0</xdr:colOff>
      <xdr:row>85</xdr:row>
      <xdr:rowOff>105175</xdr:rowOff>
    </xdr:to>
    <xdr:cxnSp macro="">
      <xdr:nvCxnSpPr>
        <xdr:cNvPr id="188" name="直線コネクタ 187"/>
        <xdr:cNvCxnSpPr/>
      </xdr:nvCxnSpPr>
      <xdr:spPr>
        <a:xfrm flipV="1">
          <a:off x="3225800" y="14655177"/>
          <a:ext cx="889000" cy="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83198</xdr:rowOff>
    </xdr:from>
    <xdr:to>
      <xdr:col>4</xdr:col>
      <xdr:colOff>482600</xdr:colOff>
      <xdr:row>85</xdr:row>
      <xdr:rowOff>105175</xdr:rowOff>
    </xdr:to>
    <xdr:cxnSp macro="">
      <xdr:nvCxnSpPr>
        <xdr:cNvPr id="191" name="直線コネクタ 190"/>
        <xdr:cNvCxnSpPr/>
      </xdr:nvCxnSpPr>
      <xdr:spPr>
        <a:xfrm>
          <a:off x="2336800" y="14656448"/>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150192</xdr:rowOff>
    </xdr:from>
    <xdr:to>
      <xdr:col>3</xdr:col>
      <xdr:colOff>279400</xdr:colOff>
      <xdr:row>85</xdr:row>
      <xdr:rowOff>83198</xdr:rowOff>
    </xdr:to>
    <xdr:cxnSp macro="">
      <xdr:nvCxnSpPr>
        <xdr:cNvPr id="194" name="直線コネクタ 193"/>
        <xdr:cNvCxnSpPr/>
      </xdr:nvCxnSpPr>
      <xdr:spPr>
        <a:xfrm>
          <a:off x="1447800" y="14551992"/>
          <a:ext cx="889000" cy="10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100109</xdr:rowOff>
    </xdr:from>
    <xdr:to>
      <xdr:col>2</xdr:col>
      <xdr:colOff>127000</xdr:colOff>
      <xdr:row>82</xdr:row>
      <xdr:rowOff>30259</xdr:rowOff>
    </xdr:to>
    <xdr:sp macro="" textlink="">
      <xdr:nvSpPr>
        <xdr:cNvPr id="197" name="フローチャート : 判断 196"/>
        <xdr:cNvSpPr/>
      </xdr:nvSpPr>
      <xdr:spPr>
        <a:xfrm>
          <a:off x="1397000" y="1398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40436</xdr:rowOff>
    </xdr:from>
    <xdr:ext cx="762000" cy="259045"/>
    <xdr:sp macro="" textlink="">
      <xdr:nvSpPr>
        <xdr:cNvPr id="198" name="テキスト ボックス 197"/>
        <xdr:cNvSpPr txBox="1"/>
      </xdr:nvSpPr>
      <xdr:spPr>
        <a:xfrm>
          <a:off x="1066800" y="1375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48560</xdr:rowOff>
    </xdr:from>
    <xdr:to>
      <xdr:col>7</xdr:col>
      <xdr:colOff>203200</xdr:colOff>
      <xdr:row>85</xdr:row>
      <xdr:rowOff>150160</xdr:rowOff>
    </xdr:to>
    <xdr:sp macro="" textlink="">
      <xdr:nvSpPr>
        <xdr:cNvPr id="204" name="円/楕円 203"/>
        <xdr:cNvSpPr/>
      </xdr:nvSpPr>
      <xdr:spPr>
        <a:xfrm>
          <a:off x="4902200" y="146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20637</xdr:rowOff>
    </xdr:from>
    <xdr:ext cx="762000" cy="259045"/>
    <xdr:sp macro="" textlink="">
      <xdr:nvSpPr>
        <xdr:cNvPr id="205" name="人件費・物件費等の状況該当値テキスト"/>
        <xdr:cNvSpPr txBox="1"/>
      </xdr:nvSpPr>
      <xdr:spPr>
        <a:xfrm>
          <a:off x="5041900" y="1459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1,640,096</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31127</xdr:rowOff>
    </xdr:from>
    <xdr:to>
      <xdr:col>6</xdr:col>
      <xdr:colOff>50800</xdr:colOff>
      <xdr:row>85</xdr:row>
      <xdr:rowOff>132727</xdr:rowOff>
    </xdr:to>
    <xdr:sp macro="" textlink="">
      <xdr:nvSpPr>
        <xdr:cNvPr id="206" name="円/楕円 205"/>
        <xdr:cNvSpPr/>
      </xdr:nvSpPr>
      <xdr:spPr>
        <a:xfrm>
          <a:off x="4064000" y="146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117504</xdr:rowOff>
    </xdr:from>
    <xdr:ext cx="736600" cy="259045"/>
    <xdr:sp macro="" textlink="">
      <xdr:nvSpPr>
        <xdr:cNvPr id="207" name="テキスト ボックス 206"/>
        <xdr:cNvSpPr txBox="1"/>
      </xdr:nvSpPr>
      <xdr:spPr>
        <a:xfrm>
          <a:off x="3733800" y="146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1,603,972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54375</xdr:rowOff>
    </xdr:from>
    <xdr:to>
      <xdr:col>4</xdr:col>
      <xdr:colOff>533400</xdr:colOff>
      <xdr:row>85</xdr:row>
      <xdr:rowOff>155975</xdr:rowOff>
    </xdr:to>
    <xdr:sp macro="" textlink="">
      <xdr:nvSpPr>
        <xdr:cNvPr id="208" name="円/楕円 207"/>
        <xdr:cNvSpPr/>
      </xdr:nvSpPr>
      <xdr:spPr>
        <a:xfrm>
          <a:off x="3175000" y="146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140752</xdr:rowOff>
    </xdr:from>
    <xdr:ext cx="762000" cy="259045"/>
    <xdr:sp macro="" textlink="">
      <xdr:nvSpPr>
        <xdr:cNvPr id="209" name="テキスト ボックス 208"/>
        <xdr:cNvSpPr txBox="1"/>
      </xdr:nvSpPr>
      <xdr:spPr>
        <a:xfrm>
          <a:off x="2844800" y="1471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1,652,144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32398</xdr:rowOff>
    </xdr:from>
    <xdr:to>
      <xdr:col>3</xdr:col>
      <xdr:colOff>330200</xdr:colOff>
      <xdr:row>85</xdr:row>
      <xdr:rowOff>133998</xdr:rowOff>
    </xdr:to>
    <xdr:sp macro="" textlink="">
      <xdr:nvSpPr>
        <xdr:cNvPr id="210" name="円/楕円 209"/>
        <xdr:cNvSpPr/>
      </xdr:nvSpPr>
      <xdr:spPr>
        <a:xfrm>
          <a:off x="2286000" y="146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118775</xdr:rowOff>
    </xdr:from>
    <xdr:ext cx="762000" cy="259045"/>
    <xdr:sp macro="" textlink="">
      <xdr:nvSpPr>
        <xdr:cNvPr id="211" name="テキスト ボックス 210"/>
        <xdr:cNvSpPr txBox="1"/>
      </xdr:nvSpPr>
      <xdr:spPr>
        <a:xfrm>
          <a:off x="1955800" y="1469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1,606,605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99392</xdr:rowOff>
    </xdr:from>
    <xdr:to>
      <xdr:col>2</xdr:col>
      <xdr:colOff>127000</xdr:colOff>
      <xdr:row>85</xdr:row>
      <xdr:rowOff>29542</xdr:rowOff>
    </xdr:to>
    <xdr:sp macro="" textlink="">
      <xdr:nvSpPr>
        <xdr:cNvPr id="212" name="円/楕円 211"/>
        <xdr:cNvSpPr/>
      </xdr:nvSpPr>
      <xdr:spPr>
        <a:xfrm>
          <a:off x="1397000" y="145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14319</xdr:rowOff>
    </xdr:from>
    <xdr:ext cx="762000" cy="259045"/>
    <xdr:sp macro="" textlink="">
      <xdr:nvSpPr>
        <xdr:cNvPr id="213" name="テキスト ボックス 212"/>
        <xdr:cNvSpPr txBox="1"/>
      </xdr:nvSpPr>
      <xdr:spPr>
        <a:xfrm>
          <a:off x="1066800" y="1458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1,390,161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国と比較して、</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8.0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ポイント下回っているが、職員の年齢構成によるものである。村長（</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%）、副村長（</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%）、教育長（5%）、議員（</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%）の給与、報酬の一部カットは継続中であるが、今後の財政状況を見極めながら一般職員の給与カット再開も視野に入れ、給与水準の適正化を図る。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146368</xdr:rowOff>
    </xdr:from>
    <xdr:to>
      <xdr:col>24</xdr:col>
      <xdr:colOff>558800</xdr:colOff>
      <xdr:row>85</xdr:row>
      <xdr:rowOff>152400</xdr:rowOff>
    </xdr:to>
    <xdr:cxnSp macro="">
      <xdr:nvCxnSpPr>
        <xdr:cNvPr id="243" name="直線コネクタ 242"/>
        <xdr:cNvCxnSpPr/>
      </xdr:nvCxnSpPr>
      <xdr:spPr>
        <a:xfrm>
          <a:off x="16179800" y="1471961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146368</xdr:rowOff>
    </xdr:from>
    <xdr:to>
      <xdr:col>23</xdr:col>
      <xdr:colOff>406400</xdr:colOff>
      <xdr:row>89</xdr:row>
      <xdr:rowOff>87948</xdr:rowOff>
    </xdr:to>
    <xdr:cxnSp macro="">
      <xdr:nvCxnSpPr>
        <xdr:cNvPr id="246" name="直線コネクタ 245"/>
        <xdr:cNvCxnSpPr/>
      </xdr:nvCxnSpPr>
      <xdr:spPr>
        <a:xfrm flipV="1">
          <a:off x="15290800" y="14719618"/>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120650</xdr:rowOff>
    </xdr:from>
    <xdr:to>
      <xdr:col>22</xdr:col>
      <xdr:colOff>203200</xdr:colOff>
      <xdr:row>89</xdr:row>
      <xdr:rowOff>87948</xdr:rowOff>
    </xdr:to>
    <xdr:cxnSp macro="">
      <xdr:nvCxnSpPr>
        <xdr:cNvPr id="249" name="直線コネクタ 248"/>
        <xdr:cNvCxnSpPr/>
      </xdr:nvCxnSpPr>
      <xdr:spPr>
        <a:xfrm>
          <a:off x="14401800" y="1520825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64470</xdr:rowOff>
    </xdr:from>
    <xdr:ext cx="762000" cy="259045"/>
    <xdr:sp macro="" textlink="">
      <xdr:nvSpPr>
        <xdr:cNvPr id="251" name="テキスト ボックス 250"/>
        <xdr:cNvSpPr txBox="1"/>
      </xdr:nvSpPr>
      <xdr:spPr>
        <a:xfrm>
          <a:off x="14909800" y="149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77470</xdr:rowOff>
    </xdr:from>
    <xdr:to>
      <xdr:col>21</xdr:col>
      <xdr:colOff>0</xdr:colOff>
      <xdr:row>88</xdr:row>
      <xdr:rowOff>120650</xdr:rowOff>
    </xdr:to>
    <xdr:cxnSp macro="">
      <xdr:nvCxnSpPr>
        <xdr:cNvPr id="252" name="直線コネクタ 251"/>
        <xdr:cNvCxnSpPr/>
      </xdr:nvCxnSpPr>
      <xdr:spPr>
        <a:xfrm>
          <a:off x="13512800" y="1482217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44768</xdr:rowOff>
    </xdr:from>
    <xdr:to>
      <xdr:col>19</xdr:col>
      <xdr:colOff>533400</xdr:colOff>
      <xdr:row>86</xdr:row>
      <xdr:rowOff>146368</xdr:rowOff>
    </xdr:to>
    <xdr:sp macro="" textlink="">
      <xdr:nvSpPr>
        <xdr:cNvPr id="255" name="フローチャート : 判断 254"/>
        <xdr:cNvSpPr/>
      </xdr:nvSpPr>
      <xdr:spPr>
        <a:xfrm>
          <a:off x="13462000" y="147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131145</xdr:rowOff>
    </xdr:from>
    <xdr:ext cx="762000" cy="259045"/>
    <xdr:sp macro="" textlink="">
      <xdr:nvSpPr>
        <xdr:cNvPr id="256" name="テキスト ボックス 255"/>
        <xdr:cNvSpPr txBox="1"/>
      </xdr:nvSpPr>
      <xdr:spPr>
        <a:xfrm>
          <a:off x="13131800" y="1487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62" name="円/楕円 261"/>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118127</xdr:rowOff>
    </xdr:from>
    <xdr:ext cx="762000" cy="259045"/>
    <xdr:sp macro="" textlink="">
      <xdr:nvSpPr>
        <xdr:cNvPr id="263"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95568</xdr:rowOff>
    </xdr:from>
    <xdr:to>
      <xdr:col>23</xdr:col>
      <xdr:colOff>457200</xdr:colOff>
      <xdr:row>86</xdr:row>
      <xdr:rowOff>25718</xdr:rowOff>
    </xdr:to>
    <xdr:sp macro="" textlink="">
      <xdr:nvSpPr>
        <xdr:cNvPr id="264" name="円/楕円 263"/>
        <xdr:cNvSpPr/>
      </xdr:nvSpPr>
      <xdr:spPr>
        <a:xfrm>
          <a:off x="16129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35895</xdr:rowOff>
    </xdr:from>
    <xdr:ext cx="736600" cy="259045"/>
    <xdr:sp macro="" textlink="">
      <xdr:nvSpPr>
        <xdr:cNvPr id="265" name="テキスト ボックス 264"/>
        <xdr:cNvSpPr txBox="1"/>
      </xdr:nvSpPr>
      <xdr:spPr>
        <a:xfrm>
          <a:off x="15798800" y="1443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37148</xdr:rowOff>
    </xdr:from>
    <xdr:to>
      <xdr:col>22</xdr:col>
      <xdr:colOff>254000</xdr:colOff>
      <xdr:row>89</xdr:row>
      <xdr:rowOff>138748</xdr:rowOff>
    </xdr:to>
    <xdr:sp macro="" textlink="">
      <xdr:nvSpPr>
        <xdr:cNvPr id="266" name="円/楕円 265"/>
        <xdr:cNvSpPr/>
      </xdr:nvSpPr>
      <xdr:spPr>
        <a:xfrm>
          <a:off x="15240000" y="1529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123525</xdr:rowOff>
    </xdr:from>
    <xdr:ext cx="762000" cy="259045"/>
    <xdr:sp macro="" textlink="">
      <xdr:nvSpPr>
        <xdr:cNvPr id="267" name="テキスト ボックス 266"/>
        <xdr:cNvSpPr txBox="1"/>
      </xdr:nvSpPr>
      <xdr:spPr>
        <a:xfrm>
          <a:off x="14909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68" name="円/楕円 267"/>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10177</xdr:rowOff>
    </xdr:from>
    <xdr:ext cx="762000" cy="259045"/>
    <xdr:sp macro="" textlink="">
      <xdr:nvSpPr>
        <xdr:cNvPr id="269" name="テキスト ボックス 268"/>
        <xdr:cNvSpPr txBox="1"/>
      </xdr:nvSpPr>
      <xdr:spPr>
        <a:xfrm>
          <a:off x="14020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26670</xdr:rowOff>
    </xdr:from>
    <xdr:to>
      <xdr:col>19</xdr:col>
      <xdr:colOff>533400</xdr:colOff>
      <xdr:row>86</xdr:row>
      <xdr:rowOff>128270</xdr:rowOff>
    </xdr:to>
    <xdr:sp macro="" textlink="">
      <xdr:nvSpPr>
        <xdr:cNvPr id="270" name="円/楕円 269"/>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138447</xdr:rowOff>
    </xdr:from>
    <xdr:ext cx="762000" cy="259045"/>
    <xdr:sp macro="" textlink="">
      <xdr:nvSpPr>
        <xdr:cNvPr id="271" name="テキスト ボックス 270"/>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3島4集落に係る各出先機関職員と本庁職員に加え、村営定期船の船員を有する。やや増加傾向にある人口ではあるが、人口割に換算すると、千人当たり職員数は多く換算される傾向にある。住民サービスの維持・向上を図りながら、多様化かつ複雑化する各種業務に対応しうる最小限の組織づくり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109883</xdr:rowOff>
    </xdr:from>
    <xdr:to>
      <xdr:col>24</xdr:col>
      <xdr:colOff>558800</xdr:colOff>
      <xdr:row>64</xdr:row>
      <xdr:rowOff>126104</xdr:rowOff>
    </xdr:to>
    <xdr:cxnSp macro="">
      <xdr:nvCxnSpPr>
        <xdr:cNvPr id="305" name="直線コネクタ 304"/>
        <xdr:cNvCxnSpPr/>
      </xdr:nvCxnSpPr>
      <xdr:spPr>
        <a:xfrm>
          <a:off x="16179800" y="11082683"/>
          <a:ext cx="8382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45939</xdr:rowOff>
    </xdr:from>
    <xdr:to>
      <xdr:col>23</xdr:col>
      <xdr:colOff>406400</xdr:colOff>
      <xdr:row>64</xdr:row>
      <xdr:rowOff>109883</xdr:rowOff>
    </xdr:to>
    <xdr:cxnSp macro="">
      <xdr:nvCxnSpPr>
        <xdr:cNvPr id="308" name="直線コネクタ 307"/>
        <xdr:cNvCxnSpPr/>
      </xdr:nvCxnSpPr>
      <xdr:spPr>
        <a:xfrm>
          <a:off x="15290800" y="11018739"/>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45939</xdr:rowOff>
    </xdr:from>
    <xdr:to>
      <xdr:col>22</xdr:col>
      <xdr:colOff>203200</xdr:colOff>
      <xdr:row>64</xdr:row>
      <xdr:rowOff>70069</xdr:rowOff>
    </xdr:to>
    <xdr:cxnSp macro="">
      <xdr:nvCxnSpPr>
        <xdr:cNvPr id="311" name="直線コネクタ 310"/>
        <xdr:cNvCxnSpPr/>
      </xdr:nvCxnSpPr>
      <xdr:spPr>
        <a:xfrm flipV="1">
          <a:off x="14401800" y="1101873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70069</xdr:rowOff>
    </xdr:from>
    <xdr:to>
      <xdr:col>21</xdr:col>
      <xdr:colOff>0</xdr:colOff>
      <xdr:row>64</xdr:row>
      <xdr:rowOff>79989</xdr:rowOff>
    </xdr:to>
    <xdr:cxnSp macro="">
      <xdr:nvCxnSpPr>
        <xdr:cNvPr id="314" name="直線コネクタ 313"/>
        <xdr:cNvCxnSpPr/>
      </xdr:nvCxnSpPr>
      <xdr:spPr>
        <a:xfrm flipV="1">
          <a:off x="13512800" y="11042869"/>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87468</xdr:rowOff>
    </xdr:from>
    <xdr:to>
      <xdr:col>19</xdr:col>
      <xdr:colOff>533400</xdr:colOff>
      <xdr:row>60</xdr:row>
      <xdr:rowOff>17618</xdr:rowOff>
    </xdr:to>
    <xdr:sp macro="" textlink="">
      <xdr:nvSpPr>
        <xdr:cNvPr id="317" name="フローチャート : 判断 316"/>
        <xdr:cNvSpPr/>
      </xdr:nvSpPr>
      <xdr:spPr>
        <a:xfrm>
          <a:off x="13462000" y="102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27795</xdr:rowOff>
    </xdr:from>
    <xdr:ext cx="762000" cy="259045"/>
    <xdr:sp macro="" textlink="">
      <xdr:nvSpPr>
        <xdr:cNvPr id="318" name="テキスト ボックス 317"/>
        <xdr:cNvSpPr txBox="1"/>
      </xdr:nvSpPr>
      <xdr:spPr>
        <a:xfrm>
          <a:off x="13131800" y="99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75304</xdr:rowOff>
    </xdr:from>
    <xdr:to>
      <xdr:col>24</xdr:col>
      <xdr:colOff>609600</xdr:colOff>
      <xdr:row>65</xdr:row>
      <xdr:rowOff>5454</xdr:rowOff>
    </xdr:to>
    <xdr:sp macro="" textlink="">
      <xdr:nvSpPr>
        <xdr:cNvPr id="324" name="円/楕円 323"/>
        <xdr:cNvSpPr/>
      </xdr:nvSpPr>
      <xdr:spPr>
        <a:xfrm>
          <a:off x="16967200" y="1104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47381</xdr:rowOff>
    </xdr:from>
    <xdr:ext cx="762000" cy="259045"/>
    <xdr:sp macro="" textlink="">
      <xdr:nvSpPr>
        <xdr:cNvPr id="325" name="定員管理の状況該当値テキスト"/>
        <xdr:cNvSpPr txBox="1"/>
      </xdr:nvSpPr>
      <xdr:spPr>
        <a:xfrm>
          <a:off x="17106900" y="1102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59083</xdr:rowOff>
    </xdr:from>
    <xdr:to>
      <xdr:col>23</xdr:col>
      <xdr:colOff>457200</xdr:colOff>
      <xdr:row>64</xdr:row>
      <xdr:rowOff>160683</xdr:rowOff>
    </xdr:to>
    <xdr:sp macro="" textlink="">
      <xdr:nvSpPr>
        <xdr:cNvPr id="326" name="円/楕円 325"/>
        <xdr:cNvSpPr/>
      </xdr:nvSpPr>
      <xdr:spPr>
        <a:xfrm>
          <a:off x="16129000" y="110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145460</xdr:rowOff>
    </xdr:from>
    <xdr:ext cx="736600" cy="259045"/>
    <xdr:sp macro="" textlink="">
      <xdr:nvSpPr>
        <xdr:cNvPr id="327" name="テキスト ボックス 326"/>
        <xdr:cNvSpPr txBox="1"/>
      </xdr:nvSpPr>
      <xdr:spPr>
        <a:xfrm>
          <a:off x="15798800" y="11118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166589</xdr:rowOff>
    </xdr:from>
    <xdr:to>
      <xdr:col>22</xdr:col>
      <xdr:colOff>254000</xdr:colOff>
      <xdr:row>64</xdr:row>
      <xdr:rowOff>96739</xdr:rowOff>
    </xdr:to>
    <xdr:sp macro="" textlink="">
      <xdr:nvSpPr>
        <xdr:cNvPr id="328" name="円/楕円 327"/>
        <xdr:cNvSpPr/>
      </xdr:nvSpPr>
      <xdr:spPr>
        <a:xfrm>
          <a:off x="15240000" y="109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81516</xdr:rowOff>
    </xdr:from>
    <xdr:ext cx="762000" cy="259045"/>
    <xdr:sp macro="" textlink="">
      <xdr:nvSpPr>
        <xdr:cNvPr id="329" name="テキスト ボックス 328"/>
        <xdr:cNvSpPr txBox="1"/>
      </xdr:nvSpPr>
      <xdr:spPr>
        <a:xfrm>
          <a:off x="14909800" y="1105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19269</xdr:rowOff>
    </xdr:from>
    <xdr:to>
      <xdr:col>21</xdr:col>
      <xdr:colOff>50800</xdr:colOff>
      <xdr:row>64</xdr:row>
      <xdr:rowOff>120869</xdr:rowOff>
    </xdr:to>
    <xdr:sp macro="" textlink="">
      <xdr:nvSpPr>
        <xdr:cNvPr id="330" name="円/楕円 329"/>
        <xdr:cNvSpPr/>
      </xdr:nvSpPr>
      <xdr:spPr>
        <a:xfrm>
          <a:off x="14351000" y="109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105646</xdr:rowOff>
    </xdr:from>
    <xdr:ext cx="762000" cy="259045"/>
    <xdr:sp macro="" textlink="">
      <xdr:nvSpPr>
        <xdr:cNvPr id="331" name="テキスト ボックス 330"/>
        <xdr:cNvSpPr txBox="1"/>
      </xdr:nvSpPr>
      <xdr:spPr>
        <a:xfrm>
          <a:off x="14020800" y="1107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29189</xdr:rowOff>
    </xdr:from>
    <xdr:to>
      <xdr:col>19</xdr:col>
      <xdr:colOff>533400</xdr:colOff>
      <xdr:row>64</xdr:row>
      <xdr:rowOff>130789</xdr:rowOff>
    </xdr:to>
    <xdr:sp macro="" textlink="">
      <xdr:nvSpPr>
        <xdr:cNvPr id="332" name="円/楕円 331"/>
        <xdr:cNvSpPr/>
      </xdr:nvSpPr>
      <xdr:spPr>
        <a:xfrm>
          <a:off x="13462000" y="1100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115566</xdr:rowOff>
    </xdr:from>
    <xdr:ext cx="762000" cy="259045"/>
    <xdr:sp macro="" textlink="">
      <xdr:nvSpPr>
        <xdr:cNvPr id="333" name="テキスト ボックス 332"/>
        <xdr:cNvSpPr txBox="1"/>
      </xdr:nvSpPr>
      <xdr:spPr>
        <a:xfrm>
          <a:off x="13131800" y="1108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新規発行債の抑制や、交付税措置で有利な起債の活用等など努力しているが、類似団体平均を若干上回る。普通交付税の増減により数値が大きく変動する要因もあるが、今後も緊急性、住民ニーズを的確に把握し、新規発行債の抑制に努める。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63182</xdr:rowOff>
    </xdr:from>
    <xdr:to>
      <xdr:col>24</xdr:col>
      <xdr:colOff>558800</xdr:colOff>
      <xdr:row>40</xdr:row>
      <xdr:rowOff>12382</xdr:rowOff>
    </xdr:to>
    <xdr:cxnSp macro="">
      <xdr:nvCxnSpPr>
        <xdr:cNvPr id="363" name="直線コネクタ 362"/>
        <xdr:cNvCxnSpPr/>
      </xdr:nvCxnSpPr>
      <xdr:spPr>
        <a:xfrm>
          <a:off x="16179800" y="674973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4"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120015</xdr:rowOff>
    </xdr:from>
    <xdr:to>
      <xdr:col>23</xdr:col>
      <xdr:colOff>406400</xdr:colOff>
      <xdr:row>39</xdr:row>
      <xdr:rowOff>63182</xdr:rowOff>
    </xdr:to>
    <xdr:cxnSp macro="">
      <xdr:nvCxnSpPr>
        <xdr:cNvPr id="366" name="直線コネクタ 365"/>
        <xdr:cNvCxnSpPr/>
      </xdr:nvCxnSpPr>
      <xdr:spPr>
        <a:xfrm>
          <a:off x="15290800" y="6635115"/>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68" name="テキスト ボックス 367"/>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83820</xdr:rowOff>
    </xdr:from>
    <xdr:to>
      <xdr:col>22</xdr:col>
      <xdr:colOff>203200</xdr:colOff>
      <xdr:row>38</xdr:row>
      <xdr:rowOff>120015</xdr:rowOff>
    </xdr:to>
    <xdr:cxnSp macro="">
      <xdr:nvCxnSpPr>
        <xdr:cNvPr id="369" name="直線コネクタ 368"/>
        <xdr:cNvCxnSpPr/>
      </xdr:nvCxnSpPr>
      <xdr:spPr>
        <a:xfrm>
          <a:off x="14401800" y="65989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1" name="テキスト ボックス 370"/>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83820</xdr:rowOff>
    </xdr:from>
    <xdr:to>
      <xdr:col>21</xdr:col>
      <xdr:colOff>0</xdr:colOff>
      <xdr:row>39</xdr:row>
      <xdr:rowOff>69215</xdr:rowOff>
    </xdr:to>
    <xdr:cxnSp macro="">
      <xdr:nvCxnSpPr>
        <xdr:cNvPr id="372" name="直線コネクタ 371"/>
        <xdr:cNvCxnSpPr/>
      </xdr:nvCxnSpPr>
      <xdr:spPr>
        <a:xfrm flipV="1">
          <a:off x="13512800" y="659892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4" name="テキスト ボックス 373"/>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67628</xdr:rowOff>
    </xdr:from>
    <xdr:to>
      <xdr:col>19</xdr:col>
      <xdr:colOff>533400</xdr:colOff>
      <xdr:row>41</xdr:row>
      <xdr:rowOff>169228</xdr:rowOff>
    </xdr:to>
    <xdr:sp macro="" textlink="">
      <xdr:nvSpPr>
        <xdr:cNvPr id="375" name="フローチャート : 判断 374"/>
        <xdr:cNvSpPr/>
      </xdr:nvSpPr>
      <xdr:spPr>
        <a:xfrm>
          <a:off x="13462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154005</xdr:rowOff>
    </xdr:from>
    <xdr:ext cx="762000" cy="259045"/>
    <xdr:sp macro="" textlink="">
      <xdr:nvSpPr>
        <xdr:cNvPr id="376" name="テキスト ボックス 375"/>
        <xdr:cNvSpPr txBox="1"/>
      </xdr:nvSpPr>
      <xdr:spPr>
        <a:xfrm>
          <a:off x="13131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133032</xdr:rowOff>
    </xdr:from>
    <xdr:to>
      <xdr:col>24</xdr:col>
      <xdr:colOff>609600</xdr:colOff>
      <xdr:row>40</xdr:row>
      <xdr:rowOff>63182</xdr:rowOff>
    </xdr:to>
    <xdr:sp macro="" textlink="">
      <xdr:nvSpPr>
        <xdr:cNvPr id="382" name="円/楕円 381"/>
        <xdr:cNvSpPr/>
      </xdr:nvSpPr>
      <xdr:spPr>
        <a:xfrm>
          <a:off x="169672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105109</xdr:rowOff>
    </xdr:from>
    <xdr:ext cx="762000" cy="259045"/>
    <xdr:sp macro="" textlink="">
      <xdr:nvSpPr>
        <xdr:cNvPr id="383" name="公債費負担の状況該当値テキスト"/>
        <xdr:cNvSpPr txBox="1"/>
      </xdr:nvSpPr>
      <xdr:spPr>
        <a:xfrm>
          <a:off x="17106900" y="67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12382</xdr:rowOff>
    </xdr:from>
    <xdr:to>
      <xdr:col>23</xdr:col>
      <xdr:colOff>457200</xdr:colOff>
      <xdr:row>39</xdr:row>
      <xdr:rowOff>113982</xdr:rowOff>
    </xdr:to>
    <xdr:sp macro="" textlink="">
      <xdr:nvSpPr>
        <xdr:cNvPr id="384" name="円/楕円 383"/>
        <xdr:cNvSpPr/>
      </xdr:nvSpPr>
      <xdr:spPr>
        <a:xfrm>
          <a:off x="16129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124159</xdr:rowOff>
    </xdr:from>
    <xdr:ext cx="736600" cy="259045"/>
    <xdr:sp macro="" textlink="">
      <xdr:nvSpPr>
        <xdr:cNvPr id="385" name="テキスト ボックス 384"/>
        <xdr:cNvSpPr txBox="1"/>
      </xdr:nvSpPr>
      <xdr:spPr>
        <a:xfrm>
          <a:off x="15798800" y="646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69215</xdr:rowOff>
    </xdr:from>
    <xdr:to>
      <xdr:col>22</xdr:col>
      <xdr:colOff>254000</xdr:colOff>
      <xdr:row>38</xdr:row>
      <xdr:rowOff>170815</xdr:rowOff>
    </xdr:to>
    <xdr:sp macro="" textlink="">
      <xdr:nvSpPr>
        <xdr:cNvPr id="386" name="円/楕円 385"/>
        <xdr:cNvSpPr/>
      </xdr:nvSpPr>
      <xdr:spPr>
        <a:xfrm>
          <a:off x="15240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9542</xdr:rowOff>
    </xdr:from>
    <xdr:ext cx="762000" cy="259045"/>
    <xdr:sp macro="" textlink="">
      <xdr:nvSpPr>
        <xdr:cNvPr id="387" name="テキスト ボックス 386"/>
        <xdr:cNvSpPr txBox="1"/>
      </xdr:nvSpPr>
      <xdr:spPr>
        <a:xfrm>
          <a:off x="14909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33020</xdr:rowOff>
    </xdr:from>
    <xdr:to>
      <xdr:col>21</xdr:col>
      <xdr:colOff>50800</xdr:colOff>
      <xdr:row>38</xdr:row>
      <xdr:rowOff>134620</xdr:rowOff>
    </xdr:to>
    <xdr:sp macro="" textlink="">
      <xdr:nvSpPr>
        <xdr:cNvPr id="388" name="円/楕円 387"/>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144797</xdr:rowOff>
    </xdr:from>
    <xdr:ext cx="762000" cy="259045"/>
    <xdr:sp macro="" textlink="">
      <xdr:nvSpPr>
        <xdr:cNvPr id="389" name="テキスト ボックス 388"/>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18415</xdr:rowOff>
    </xdr:from>
    <xdr:to>
      <xdr:col>19</xdr:col>
      <xdr:colOff>533400</xdr:colOff>
      <xdr:row>39</xdr:row>
      <xdr:rowOff>120015</xdr:rowOff>
    </xdr:to>
    <xdr:sp macro="" textlink="">
      <xdr:nvSpPr>
        <xdr:cNvPr id="390" name="円/楕円 389"/>
        <xdr:cNvSpPr/>
      </xdr:nvSpPr>
      <xdr:spPr>
        <a:xfrm>
          <a:off x="13462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130192</xdr:rowOff>
    </xdr:from>
    <xdr:ext cx="762000" cy="259045"/>
    <xdr:sp macro="" textlink="">
      <xdr:nvSpPr>
        <xdr:cNvPr id="391" name="テキスト ボックス 390"/>
        <xdr:cNvSpPr txBox="1"/>
      </xdr:nvSpPr>
      <xdr:spPr>
        <a:xfrm>
          <a:off x="1313180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を大きく下回る。要因としては、新規発行債の抑制による地方債残高の減、交付税措置で有利な起債の活用、財政調整基金等の積立による充当可能基金の増額等が考えられる。今後も公債費等義務的経費の削減等により、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6" name="フローチャート : 判断 42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7" name="フローチャート : 判断 42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8" name="テキスト ボックス 42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29" name="フローチャート : 判断 42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0" name="テキスト ボックス 42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1" name="フローチャート : 判断 43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2" name="テキスト ボックス 43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3" name="フローチャート : 判断 43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4" name="テキスト ボックス 43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鹿児島県三島村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
375
31.40
2,415,894
2,236,563
166,886
895,972
2,363,992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類似団体平均と比較すると、人件費に係る経常収支比率は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低くなっている。行政規模は小規模ではあるが、3島4集落から構成されるため非効率的な職員配置を行ってきた。そのため各地区の出張所長ならびに学校用務員については退職後の職員補充をせず、嘱託職員で対応している。これにより対象者8人のうち、6人は嘱託職員となっている。今後も事務の効率化等による職員数の抑制を図り、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36</xdr:row>
      <xdr:rowOff>58420</xdr:rowOff>
    </xdr:to>
    <xdr:cxnSp macro="">
      <xdr:nvCxnSpPr>
        <xdr:cNvPr id="64" name="直線コネクタ 63"/>
        <xdr:cNvCxnSpPr/>
      </xdr:nvCxnSpPr>
      <xdr:spPr>
        <a:xfrm>
          <a:off x="3987800" y="60858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8890</xdr:rowOff>
    </xdr:from>
    <xdr:to>
      <xdr:col>5</xdr:col>
      <xdr:colOff>549275</xdr:colOff>
      <xdr:row>35</xdr:row>
      <xdr:rowOff>85090</xdr:rowOff>
    </xdr:to>
    <xdr:cxnSp macro="">
      <xdr:nvCxnSpPr>
        <xdr:cNvPr id="67" name="直線コネクタ 66"/>
        <xdr:cNvCxnSpPr/>
      </xdr:nvCxnSpPr>
      <xdr:spPr>
        <a:xfrm>
          <a:off x="3098800" y="6009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8890</xdr:rowOff>
    </xdr:from>
    <xdr:to>
      <xdr:col>4</xdr:col>
      <xdr:colOff>346075</xdr:colOff>
      <xdr:row>36</xdr:row>
      <xdr:rowOff>46990</xdr:rowOff>
    </xdr:to>
    <xdr:cxnSp macro="">
      <xdr:nvCxnSpPr>
        <xdr:cNvPr id="70" name="直線コネクタ 69"/>
        <xdr:cNvCxnSpPr/>
      </xdr:nvCxnSpPr>
      <xdr:spPr>
        <a:xfrm flipV="1">
          <a:off x="2209800" y="600964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96520</xdr:rowOff>
    </xdr:from>
    <xdr:to>
      <xdr:col>3</xdr:col>
      <xdr:colOff>142875</xdr:colOff>
      <xdr:row>36</xdr:row>
      <xdr:rowOff>46990</xdr:rowOff>
    </xdr:to>
    <xdr:cxnSp macro="">
      <xdr:nvCxnSpPr>
        <xdr:cNvPr id="73" name="直線コネクタ 72"/>
        <xdr:cNvCxnSpPr/>
      </xdr:nvCxnSpPr>
      <xdr:spPr>
        <a:xfrm>
          <a:off x="1320800" y="609727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34290</xdr:rowOff>
    </xdr:from>
    <xdr:to>
      <xdr:col>5</xdr:col>
      <xdr:colOff>600075</xdr:colOff>
      <xdr:row>35</xdr:row>
      <xdr:rowOff>135890</xdr:rowOff>
    </xdr:to>
    <xdr:sp macro="" textlink="">
      <xdr:nvSpPr>
        <xdr:cNvPr id="85" name="円/楕円 84"/>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146067</xdr:rowOff>
    </xdr:from>
    <xdr:ext cx="736600" cy="259045"/>
    <xdr:sp macro="" textlink="">
      <xdr:nvSpPr>
        <xdr:cNvPr id="86" name="テキスト ボックス 85"/>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129540</xdr:rowOff>
    </xdr:from>
    <xdr:to>
      <xdr:col>4</xdr:col>
      <xdr:colOff>396875</xdr:colOff>
      <xdr:row>35</xdr:row>
      <xdr:rowOff>59690</xdr:rowOff>
    </xdr:to>
    <xdr:sp macro="" textlink="">
      <xdr:nvSpPr>
        <xdr:cNvPr id="87" name="円/楕円 86"/>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69867</xdr:rowOff>
    </xdr:from>
    <xdr:ext cx="762000" cy="259045"/>
    <xdr:sp macro="" textlink="">
      <xdr:nvSpPr>
        <xdr:cNvPr id="88" name="テキスト ボックス 87"/>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167640</xdr:rowOff>
    </xdr:from>
    <xdr:to>
      <xdr:col>3</xdr:col>
      <xdr:colOff>193675</xdr:colOff>
      <xdr:row>36</xdr:row>
      <xdr:rowOff>97790</xdr:rowOff>
    </xdr:to>
    <xdr:sp macro="" textlink="">
      <xdr:nvSpPr>
        <xdr:cNvPr id="89" name="円/楕円 88"/>
        <xdr:cNvSpPr/>
      </xdr:nvSpPr>
      <xdr:spPr>
        <a:xfrm>
          <a:off x="2159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107967</xdr:rowOff>
    </xdr:from>
    <xdr:ext cx="762000" cy="259045"/>
    <xdr:sp macro="" textlink="">
      <xdr:nvSpPr>
        <xdr:cNvPr id="90" name="テキスト ボックス 89"/>
        <xdr:cNvSpPr txBox="1"/>
      </xdr:nvSpPr>
      <xdr:spPr>
        <a:xfrm>
          <a:off x="1828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45720</xdr:rowOff>
    </xdr:from>
    <xdr:to>
      <xdr:col>1</xdr:col>
      <xdr:colOff>676275</xdr:colOff>
      <xdr:row>35</xdr:row>
      <xdr:rowOff>147320</xdr:rowOff>
    </xdr:to>
    <xdr:sp macro="" textlink="">
      <xdr:nvSpPr>
        <xdr:cNvPr id="91" name="円/楕円 90"/>
        <xdr:cNvSpPr/>
      </xdr:nvSpPr>
      <xdr:spPr>
        <a:xfrm>
          <a:off x="1270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157497</xdr:rowOff>
    </xdr:from>
    <xdr:ext cx="762000" cy="259045"/>
    <xdr:sp macro="" textlink="">
      <xdr:nvSpPr>
        <xdr:cNvPr id="92" name="テキスト ボックス 91"/>
        <xdr:cNvSpPr txBox="1"/>
      </xdr:nvSpPr>
      <xdr:spPr>
        <a:xfrm>
          <a:off x="939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を大きく上回っているが、財政規模が小規模であるため、選挙や大規模イベントの実施等により大きく増減する傾向がある。また、年々増加する各種業務に係るシステムや電算機器の維持管理に係る経費は増加の一途である。自治体の規模に対し、小離島群から構成されるという特殊性から、公共施設数も多く、物件費等の財政需要が高いが、増減要因を的確に把握し、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131572</xdr:rowOff>
    </xdr:from>
    <xdr:to>
      <xdr:col>24</xdr:col>
      <xdr:colOff>31750</xdr:colOff>
      <xdr:row>19</xdr:row>
      <xdr:rowOff>10414</xdr:rowOff>
    </xdr:to>
    <xdr:cxnSp macro="">
      <xdr:nvCxnSpPr>
        <xdr:cNvPr id="122" name="直線コネクタ 121"/>
        <xdr:cNvCxnSpPr/>
      </xdr:nvCxnSpPr>
      <xdr:spPr>
        <a:xfrm>
          <a:off x="15671800" y="32176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28702</xdr:rowOff>
    </xdr:from>
    <xdr:to>
      <xdr:col>22</xdr:col>
      <xdr:colOff>565150</xdr:colOff>
      <xdr:row>18</xdr:row>
      <xdr:rowOff>131572</xdr:rowOff>
    </xdr:to>
    <xdr:cxnSp macro="">
      <xdr:nvCxnSpPr>
        <xdr:cNvPr id="125" name="直線コネクタ 124"/>
        <xdr:cNvCxnSpPr/>
      </xdr:nvCxnSpPr>
      <xdr:spPr>
        <a:xfrm>
          <a:off x="14782800" y="294335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28702</xdr:rowOff>
    </xdr:from>
    <xdr:to>
      <xdr:col>21</xdr:col>
      <xdr:colOff>361950</xdr:colOff>
      <xdr:row>17</xdr:row>
      <xdr:rowOff>143002</xdr:rowOff>
    </xdr:to>
    <xdr:cxnSp macro="">
      <xdr:nvCxnSpPr>
        <xdr:cNvPr id="128" name="直線コネクタ 127"/>
        <xdr:cNvCxnSpPr/>
      </xdr:nvCxnSpPr>
      <xdr:spPr>
        <a:xfrm flipV="1">
          <a:off x="13893800" y="29433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140716</xdr:rowOff>
    </xdr:from>
    <xdr:to>
      <xdr:col>20</xdr:col>
      <xdr:colOff>158750</xdr:colOff>
      <xdr:row>17</xdr:row>
      <xdr:rowOff>143002</xdr:rowOff>
    </xdr:to>
    <xdr:cxnSp macro="">
      <xdr:nvCxnSpPr>
        <xdr:cNvPr id="131" name="直線コネクタ 130"/>
        <xdr:cNvCxnSpPr/>
      </xdr:nvCxnSpPr>
      <xdr:spPr>
        <a:xfrm>
          <a:off x="13004800" y="288391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34" name="フローチャート : 判断 133"/>
        <xdr:cNvSpPr/>
      </xdr:nvSpPr>
      <xdr:spPr>
        <a:xfrm>
          <a:off x="12954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128541</xdr:rowOff>
    </xdr:from>
    <xdr:ext cx="762000" cy="259045"/>
    <xdr:sp macro="" textlink="">
      <xdr:nvSpPr>
        <xdr:cNvPr id="135" name="テキスト ボックス 134"/>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131064</xdr:rowOff>
    </xdr:from>
    <xdr:to>
      <xdr:col>24</xdr:col>
      <xdr:colOff>82550</xdr:colOff>
      <xdr:row>19</xdr:row>
      <xdr:rowOff>61214</xdr:rowOff>
    </xdr:to>
    <xdr:sp macro="" textlink="">
      <xdr:nvSpPr>
        <xdr:cNvPr id="141" name="円/楕円 140"/>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103141</xdr:rowOff>
    </xdr:from>
    <xdr:ext cx="762000" cy="259045"/>
    <xdr:sp macro="" textlink="">
      <xdr:nvSpPr>
        <xdr:cNvPr id="142" name="物件費該当値テキスト"/>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80772</xdr:rowOff>
    </xdr:from>
    <xdr:to>
      <xdr:col>22</xdr:col>
      <xdr:colOff>615950</xdr:colOff>
      <xdr:row>19</xdr:row>
      <xdr:rowOff>10922</xdr:rowOff>
    </xdr:to>
    <xdr:sp macro="" textlink="">
      <xdr:nvSpPr>
        <xdr:cNvPr id="143" name="円/楕円 142"/>
        <xdr:cNvSpPr/>
      </xdr:nvSpPr>
      <xdr:spPr>
        <a:xfrm>
          <a:off x="15621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167149</xdr:rowOff>
    </xdr:from>
    <xdr:ext cx="736600" cy="259045"/>
    <xdr:sp macro="" textlink="">
      <xdr:nvSpPr>
        <xdr:cNvPr id="144" name="テキスト ボックス 143"/>
        <xdr:cNvSpPr txBox="1"/>
      </xdr:nvSpPr>
      <xdr:spPr>
        <a:xfrm>
          <a:off x="15290800" y="325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149352</xdr:rowOff>
    </xdr:from>
    <xdr:to>
      <xdr:col>21</xdr:col>
      <xdr:colOff>412750</xdr:colOff>
      <xdr:row>17</xdr:row>
      <xdr:rowOff>79502</xdr:rowOff>
    </xdr:to>
    <xdr:sp macro="" textlink="">
      <xdr:nvSpPr>
        <xdr:cNvPr id="145" name="円/楕円 144"/>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64279</xdr:rowOff>
    </xdr:from>
    <xdr:ext cx="762000" cy="259045"/>
    <xdr:sp macro="" textlink="">
      <xdr:nvSpPr>
        <xdr:cNvPr id="146" name="テキスト ボックス 145"/>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92202</xdr:rowOff>
    </xdr:from>
    <xdr:to>
      <xdr:col>20</xdr:col>
      <xdr:colOff>209550</xdr:colOff>
      <xdr:row>18</xdr:row>
      <xdr:rowOff>22352</xdr:rowOff>
    </xdr:to>
    <xdr:sp macro="" textlink="">
      <xdr:nvSpPr>
        <xdr:cNvPr id="147" name="円/楕円 146"/>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7129</xdr:rowOff>
    </xdr:from>
    <xdr:ext cx="762000" cy="259045"/>
    <xdr:sp macro="" textlink="">
      <xdr:nvSpPr>
        <xdr:cNvPr id="148" name="テキスト ボックス 147"/>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89916</xdr:rowOff>
    </xdr:from>
    <xdr:to>
      <xdr:col>19</xdr:col>
      <xdr:colOff>6350</xdr:colOff>
      <xdr:row>17</xdr:row>
      <xdr:rowOff>20066</xdr:rowOff>
    </xdr:to>
    <xdr:sp macro="" textlink="">
      <xdr:nvSpPr>
        <xdr:cNvPr id="149" name="円/楕円 148"/>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4843</xdr:rowOff>
    </xdr:from>
    <xdr:ext cx="762000" cy="259045"/>
    <xdr:sp macro="" textlink="">
      <xdr:nvSpPr>
        <xdr:cNvPr id="150" name="テキスト ボックス 149"/>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と比較して低い水準で推移している。人口に対して、児童生徒数等、扶助費を受給する対象者が少ないことが挙げられる。しかし、今後、定住促進の推進による児童生徒数の増加、高齢化率の上昇による医療扶助者の増加等、比率の上昇が見込まれる。医療、福祉面での行政指導の充実を図り、扶助費の増加の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88900</xdr:rowOff>
    </xdr:to>
    <xdr:cxnSp macro="">
      <xdr:nvCxnSpPr>
        <xdr:cNvPr id="182" name="直線コネクタ 181"/>
        <xdr:cNvCxnSpPr/>
      </xdr:nvCxnSpPr>
      <xdr:spPr>
        <a:xfrm>
          <a:off x="3987800" y="927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85" name="直線コネクタ 184"/>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69850</xdr:rowOff>
    </xdr:to>
    <xdr:cxnSp macro="">
      <xdr:nvCxnSpPr>
        <xdr:cNvPr id="188" name="直線コネクタ 187"/>
        <xdr:cNvCxnSpPr/>
      </xdr:nvCxnSpPr>
      <xdr:spPr>
        <a:xfrm flipV="1">
          <a:off x="2209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69850</xdr:rowOff>
    </xdr:to>
    <xdr:cxnSp macro="">
      <xdr:nvCxnSpPr>
        <xdr:cNvPr id="191" name="直線コネクタ 190"/>
        <xdr:cNvCxnSpPr/>
      </xdr:nvCxnSpPr>
      <xdr:spPr>
        <a:xfrm>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1" name="円/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3" name="円/楕円 20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4" name="テキスト ボックス 20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152400</xdr:rowOff>
    </xdr:from>
    <xdr:to>
      <xdr:col>4</xdr:col>
      <xdr:colOff>396875</xdr:colOff>
      <xdr:row>54</xdr:row>
      <xdr:rowOff>82550</xdr:rowOff>
    </xdr:to>
    <xdr:sp macro="" textlink="">
      <xdr:nvSpPr>
        <xdr:cNvPr id="205" name="円/楕円 204"/>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92727</xdr:rowOff>
    </xdr:from>
    <xdr:ext cx="762000" cy="259045"/>
    <xdr:sp macro="" textlink="">
      <xdr:nvSpPr>
        <xdr:cNvPr id="206" name="テキスト ボックス 205"/>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07" name="円/楕円 206"/>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08" name="テキスト ボックス 207"/>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09" name="円/楕円 208"/>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0" name="テキスト ボックス 209"/>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村営定期船の建造費に係る船舶交通事業特別会計繰出金が主なものであるが、平成24年度で過疎債分の償還が終了したことに伴い、減額した。しかし今後、簡易水道事業会計及び下水道事業会計への運転資金及び公債費財源繰出金の増加が見込まれるため、公営企業にあっては経営の健全化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167005</xdr:rowOff>
    </xdr:from>
    <xdr:to>
      <xdr:col>24</xdr:col>
      <xdr:colOff>31750</xdr:colOff>
      <xdr:row>55</xdr:row>
      <xdr:rowOff>1270</xdr:rowOff>
    </xdr:to>
    <xdr:cxnSp macro="">
      <xdr:nvCxnSpPr>
        <xdr:cNvPr id="238" name="直線コネクタ 237"/>
        <xdr:cNvCxnSpPr/>
      </xdr:nvCxnSpPr>
      <xdr:spPr>
        <a:xfrm flipV="1">
          <a:off x="15671800" y="94253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xdr:rowOff>
    </xdr:from>
    <xdr:to>
      <xdr:col>22</xdr:col>
      <xdr:colOff>565150</xdr:colOff>
      <xdr:row>55</xdr:row>
      <xdr:rowOff>12700</xdr:rowOff>
    </xdr:to>
    <xdr:cxnSp macro="">
      <xdr:nvCxnSpPr>
        <xdr:cNvPr id="241" name="直線コネクタ 240"/>
        <xdr:cNvCxnSpPr/>
      </xdr:nvCxnSpPr>
      <xdr:spPr>
        <a:xfrm flipV="1">
          <a:off x="14782800" y="9431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144145</xdr:rowOff>
    </xdr:from>
    <xdr:to>
      <xdr:col>21</xdr:col>
      <xdr:colOff>361950</xdr:colOff>
      <xdr:row>55</xdr:row>
      <xdr:rowOff>12700</xdr:rowOff>
    </xdr:to>
    <xdr:cxnSp macro="">
      <xdr:nvCxnSpPr>
        <xdr:cNvPr id="244" name="直線コネクタ 243"/>
        <xdr:cNvCxnSpPr/>
      </xdr:nvCxnSpPr>
      <xdr:spPr>
        <a:xfrm>
          <a:off x="13893800" y="94024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144145</xdr:rowOff>
    </xdr:from>
    <xdr:to>
      <xdr:col>20</xdr:col>
      <xdr:colOff>158750</xdr:colOff>
      <xdr:row>55</xdr:row>
      <xdr:rowOff>6985</xdr:rowOff>
    </xdr:to>
    <xdr:cxnSp macro="">
      <xdr:nvCxnSpPr>
        <xdr:cNvPr id="247" name="直線コネクタ 246"/>
        <xdr:cNvCxnSpPr/>
      </xdr:nvCxnSpPr>
      <xdr:spPr>
        <a:xfrm flipV="1">
          <a:off x="13004800" y="9402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50" name="フローチャート : 判断 249"/>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51" name="テキスト ボックス 250"/>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116205</xdr:rowOff>
    </xdr:from>
    <xdr:to>
      <xdr:col>24</xdr:col>
      <xdr:colOff>82550</xdr:colOff>
      <xdr:row>55</xdr:row>
      <xdr:rowOff>46355</xdr:rowOff>
    </xdr:to>
    <xdr:sp macro="" textlink="">
      <xdr:nvSpPr>
        <xdr:cNvPr id="257" name="円/楕円 256"/>
        <xdr:cNvSpPr/>
      </xdr:nvSpPr>
      <xdr:spPr>
        <a:xfrm>
          <a:off x="16459200" y="93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132732</xdr:rowOff>
    </xdr:from>
    <xdr:ext cx="762000" cy="259045"/>
    <xdr:sp macro="" textlink="">
      <xdr:nvSpPr>
        <xdr:cNvPr id="258" name="その他該当値テキスト"/>
        <xdr:cNvSpPr txBox="1"/>
      </xdr:nvSpPr>
      <xdr:spPr>
        <a:xfrm>
          <a:off x="16598900" y="921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121920</xdr:rowOff>
    </xdr:from>
    <xdr:to>
      <xdr:col>22</xdr:col>
      <xdr:colOff>615950</xdr:colOff>
      <xdr:row>55</xdr:row>
      <xdr:rowOff>52070</xdr:rowOff>
    </xdr:to>
    <xdr:sp macro="" textlink="">
      <xdr:nvSpPr>
        <xdr:cNvPr id="259" name="円/楕円 258"/>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62247</xdr:rowOff>
    </xdr:from>
    <xdr:ext cx="736600" cy="259045"/>
    <xdr:sp macro="" textlink="">
      <xdr:nvSpPr>
        <xdr:cNvPr id="260" name="テキスト ボックス 259"/>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133350</xdr:rowOff>
    </xdr:from>
    <xdr:to>
      <xdr:col>21</xdr:col>
      <xdr:colOff>412750</xdr:colOff>
      <xdr:row>55</xdr:row>
      <xdr:rowOff>63500</xdr:rowOff>
    </xdr:to>
    <xdr:sp macro="" textlink="">
      <xdr:nvSpPr>
        <xdr:cNvPr id="261" name="円/楕円 260"/>
        <xdr:cNvSpPr/>
      </xdr:nvSpPr>
      <xdr:spPr>
        <a:xfrm>
          <a:off x="14732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73677</xdr:rowOff>
    </xdr:from>
    <xdr:ext cx="762000" cy="259045"/>
    <xdr:sp macro="" textlink="">
      <xdr:nvSpPr>
        <xdr:cNvPr id="262" name="テキスト ボックス 261"/>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93345</xdr:rowOff>
    </xdr:from>
    <xdr:to>
      <xdr:col>20</xdr:col>
      <xdr:colOff>209550</xdr:colOff>
      <xdr:row>55</xdr:row>
      <xdr:rowOff>23495</xdr:rowOff>
    </xdr:to>
    <xdr:sp macro="" textlink="">
      <xdr:nvSpPr>
        <xdr:cNvPr id="263" name="円/楕円 262"/>
        <xdr:cNvSpPr/>
      </xdr:nvSpPr>
      <xdr:spPr>
        <a:xfrm>
          <a:off x="13843000" y="9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33672</xdr:rowOff>
    </xdr:from>
    <xdr:ext cx="762000" cy="259045"/>
    <xdr:sp macro="" textlink="">
      <xdr:nvSpPr>
        <xdr:cNvPr id="264" name="テキスト ボックス 263"/>
        <xdr:cNvSpPr txBox="1"/>
      </xdr:nvSpPr>
      <xdr:spPr>
        <a:xfrm>
          <a:off x="13512800" y="91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127635</xdr:rowOff>
    </xdr:from>
    <xdr:to>
      <xdr:col>19</xdr:col>
      <xdr:colOff>6350</xdr:colOff>
      <xdr:row>55</xdr:row>
      <xdr:rowOff>57785</xdr:rowOff>
    </xdr:to>
    <xdr:sp macro="" textlink="">
      <xdr:nvSpPr>
        <xdr:cNvPr id="265" name="円/楕円 264"/>
        <xdr:cNvSpPr/>
      </xdr:nvSpPr>
      <xdr:spPr>
        <a:xfrm>
          <a:off x="12954000" y="93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67962</xdr:rowOff>
    </xdr:from>
    <xdr:ext cx="762000" cy="259045"/>
    <xdr:sp macro="" textlink="">
      <xdr:nvSpPr>
        <xdr:cNvPr id="266" name="テキスト ボックス 265"/>
        <xdr:cNvSpPr txBox="1"/>
      </xdr:nvSpPr>
      <xdr:spPr>
        <a:xfrm>
          <a:off x="12623800" y="915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補助金交付対象団体等が少ないため、例年低い水準で推移している。しかし、今後、定住促進による地域活性化を図っていくため、多額の補助費需要が見込まれる。今後も交付基準を明確にし、社会通念上、適切な交付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3556</xdr:rowOff>
    </xdr:from>
    <xdr:to>
      <xdr:col>24</xdr:col>
      <xdr:colOff>31750</xdr:colOff>
      <xdr:row>34</xdr:row>
      <xdr:rowOff>94996</xdr:rowOff>
    </xdr:to>
    <xdr:cxnSp macro="">
      <xdr:nvCxnSpPr>
        <xdr:cNvPr id="296" name="直線コネクタ 295"/>
        <xdr:cNvCxnSpPr/>
      </xdr:nvCxnSpPr>
      <xdr:spPr>
        <a:xfrm>
          <a:off x="15671800" y="58328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3556</xdr:rowOff>
    </xdr:from>
    <xdr:to>
      <xdr:col>22</xdr:col>
      <xdr:colOff>565150</xdr:colOff>
      <xdr:row>34</xdr:row>
      <xdr:rowOff>12700</xdr:rowOff>
    </xdr:to>
    <xdr:cxnSp macro="">
      <xdr:nvCxnSpPr>
        <xdr:cNvPr id="299" name="直線コネクタ 298"/>
        <xdr:cNvCxnSpPr/>
      </xdr:nvCxnSpPr>
      <xdr:spPr>
        <a:xfrm flipV="1">
          <a:off x="14782800" y="5832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129286</xdr:rowOff>
    </xdr:from>
    <xdr:to>
      <xdr:col>21</xdr:col>
      <xdr:colOff>361950</xdr:colOff>
      <xdr:row>34</xdr:row>
      <xdr:rowOff>12700</xdr:rowOff>
    </xdr:to>
    <xdr:cxnSp macro="">
      <xdr:nvCxnSpPr>
        <xdr:cNvPr id="302" name="直線コネクタ 301"/>
        <xdr:cNvCxnSpPr/>
      </xdr:nvCxnSpPr>
      <xdr:spPr>
        <a:xfrm>
          <a:off x="13893800" y="57871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129286</xdr:rowOff>
    </xdr:from>
    <xdr:to>
      <xdr:col>20</xdr:col>
      <xdr:colOff>158750</xdr:colOff>
      <xdr:row>33</xdr:row>
      <xdr:rowOff>165862</xdr:rowOff>
    </xdr:to>
    <xdr:cxnSp macro="">
      <xdr:nvCxnSpPr>
        <xdr:cNvPr id="305" name="直線コネクタ 304"/>
        <xdr:cNvCxnSpPr/>
      </xdr:nvCxnSpPr>
      <xdr:spPr>
        <a:xfrm flipV="1">
          <a:off x="13004800" y="57871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08" name="フローチャート : 判断 307"/>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09" name="テキスト ボックス 308"/>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44196</xdr:rowOff>
    </xdr:from>
    <xdr:to>
      <xdr:col>24</xdr:col>
      <xdr:colOff>82550</xdr:colOff>
      <xdr:row>34</xdr:row>
      <xdr:rowOff>145796</xdr:rowOff>
    </xdr:to>
    <xdr:sp macro="" textlink="">
      <xdr:nvSpPr>
        <xdr:cNvPr id="315" name="円/楕円 314"/>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124223</xdr:rowOff>
    </xdr:from>
    <xdr:ext cx="762000" cy="259045"/>
    <xdr:sp macro="" textlink="">
      <xdr:nvSpPr>
        <xdr:cNvPr id="316" name="補助費等該当値テキスト"/>
        <xdr:cNvSpPr txBox="1"/>
      </xdr:nvSpPr>
      <xdr:spPr>
        <a:xfrm>
          <a:off x="16598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124206</xdr:rowOff>
    </xdr:from>
    <xdr:to>
      <xdr:col>22</xdr:col>
      <xdr:colOff>615950</xdr:colOff>
      <xdr:row>34</xdr:row>
      <xdr:rowOff>54356</xdr:rowOff>
    </xdr:to>
    <xdr:sp macro="" textlink="">
      <xdr:nvSpPr>
        <xdr:cNvPr id="317" name="円/楕円 316"/>
        <xdr:cNvSpPr/>
      </xdr:nvSpPr>
      <xdr:spPr>
        <a:xfrm>
          <a:off x="15621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64533</xdr:rowOff>
    </xdr:from>
    <xdr:ext cx="736600" cy="259045"/>
    <xdr:sp macro="" textlink="">
      <xdr:nvSpPr>
        <xdr:cNvPr id="318" name="テキスト ボックス 317"/>
        <xdr:cNvSpPr txBox="1"/>
      </xdr:nvSpPr>
      <xdr:spPr>
        <a:xfrm>
          <a:off x="15290800" y="555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133350</xdr:rowOff>
    </xdr:from>
    <xdr:to>
      <xdr:col>21</xdr:col>
      <xdr:colOff>412750</xdr:colOff>
      <xdr:row>34</xdr:row>
      <xdr:rowOff>63500</xdr:rowOff>
    </xdr:to>
    <xdr:sp macro="" textlink="">
      <xdr:nvSpPr>
        <xdr:cNvPr id="319" name="円/楕円 318"/>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73677</xdr:rowOff>
    </xdr:from>
    <xdr:ext cx="762000" cy="259045"/>
    <xdr:sp macro="" textlink="">
      <xdr:nvSpPr>
        <xdr:cNvPr id="320" name="テキスト ボックス 319"/>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78486</xdr:rowOff>
    </xdr:from>
    <xdr:to>
      <xdr:col>20</xdr:col>
      <xdr:colOff>209550</xdr:colOff>
      <xdr:row>34</xdr:row>
      <xdr:rowOff>8636</xdr:rowOff>
    </xdr:to>
    <xdr:sp macro="" textlink="">
      <xdr:nvSpPr>
        <xdr:cNvPr id="321" name="円/楕円 320"/>
        <xdr:cNvSpPr/>
      </xdr:nvSpPr>
      <xdr:spPr>
        <a:xfrm>
          <a:off x="13843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18813</xdr:rowOff>
    </xdr:from>
    <xdr:ext cx="762000" cy="259045"/>
    <xdr:sp macro="" textlink="">
      <xdr:nvSpPr>
        <xdr:cNvPr id="322" name="テキスト ボックス 321"/>
        <xdr:cNvSpPr txBox="1"/>
      </xdr:nvSpPr>
      <xdr:spPr>
        <a:xfrm>
          <a:off x="13512800" y="550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115062</xdr:rowOff>
    </xdr:from>
    <xdr:to>
      <xdr:col>19</xdr:col>
      <xdr:colOff>6350</xdr:colOff>
      <xdr:row>34</xdr:row>
      <xdr:rowOff>45212</xdr:rowOff>
    </xdr:to>
    <xdr:sp macro="" textlink="">
      <xdr:nvSpPr>
        <xdr:cNvPr id="323" name="円/楕円 322"/>
        <xdr:cNvSpPr/>
      </xdr:nvSpPr>
      <xdr:spPr>
        <a:xfrm>
          <a:off x="12954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55389</xdr:rowOff>
    </xdr:from>
    <xdr:ext cx="762000" cy="259045"/>
    <xdr:sp macro="" textlink="">
      <xdr:nvSpPr>
        <xdr:cNvPr id="324" name="テキスト ボックス 323"/>
        <xdr:cNvSpPr txBox="1"/>
      </xdr:nvSpPr>
      <xdr:spPr>
        <a:xfrm>
          <a:off x="12623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新規発行債の抑制により公債費は縮減傾向にあるが、類似団体平均と比較すると依然として高い水準にある。3港湾に係る港湾改修をはじめとするインフラ整備等で多額の起債を要しているのが主な要因である。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年度には黒島に体育館建設及び高齢者交流施設など、地方債の新規発行を伴う普通建設事業を予定しているため、公債費の増加が懸念されるが、必要性・緊急性を精査し、縮減に努めることとしている。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127000</xdr:rowOff>
    </xdr:from>
    <xdr:to>
      <xdr:col>7</xdr:col>
      <xdr:colOff>15875</xdr:colOff>
      <xdr:row>81</xdr:row>
      <xdr:rowOff>24130</xdr:rowOff>
    </xdr:to>
    <xdr:cxnSp macro="">
      <xdr:nvCxnSpPr>
        <xdr:cNvPr id="356" name="直線コネクタ 355"/>
        <xdr:cNvCxnSpPr/>
      </xdr:nvCxnSpPr>
      <xdr:spPr>
        <a:xfrm>
          <a:off x="3987800" y="13843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111761</xdr:rowOff>
    </xdr:from>
    <xdr:to>
      <xdr:col>5</xdr:col>
      <xdr:colOff>549275</xdr:colOff>
      <xdr:row>80</xdr:row>
      <xdr:rowOff>127000</xdr:rowOff>
    </xdr:to>
    <xdr:cxnSp macro="">
      <xdr:nvCxnSpPr>
        <xdr:cNvPr id="359" name="直線コネクタ 358"/>
        <xdr:cNvCxnSpPr/>
      </xdr:nvCxnSpPr>
      <xdr:spPr>
        <a:xfrm>
          <a:off x="3098800" y="13827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111761</xdr:rowOff>
    </xdr:from>
    <xdr:to>
      <xdr:col>4</xdr:col>
      <xdr:colOff>346075</xdr:colOff>
      <xdr:row>81</xdr:row>
      <xdr:rowOff>127000</xdr:rowOff>
    </xdr:to>
    <xdr:cxnSp macro="">
      <xdr:nvCxnSpPr>
        <xdr:cNvPr id="362" name="直線コネクタ 361"/>
        <xdr:cNvCxnSpPr/>
      </xdr:nvCxnSpPr>
      <xdr:spPr>
        <a:xfrm flipV="1">
          <a:off x="2209800" y="13827761"/>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12700</xdr:rowOff>
    </xdr:from>
    <xdr:to>
      <xdr:col>3</xdr:col>
      <xdr:colOff>142875</xdr:colOff>
      <xdr:row>81</xdr:row>
      <xdr:rowOff>127000</xdr:rowOff>
    </xdr:to>
    <xdr:cxnSp macro="">
      <xdr:nvCxnSpPr>
        <xdr:cNvPr id="365" name="直線コネクタ 364"/>
        <xdr:cNvCxnSpPr/>
      </xdr:nvCxnSpPr>
      <xdr:spPr>
        <a:xfrm>
          <a:off x="1320800" y="13900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68" name="フローチャート : 判断 367"/>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69" name="テキスト ボックス 368"/>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144780</xdr:rowOff>
    </xdr:from>
    <xdr:to>
      <xdr:col>7</xdr:col>
      <xdr:colOff>66675</xdr:colOff>
      <xdr:row>81</xdr:row>
      <xdr:rowOff>74930</xdr:rowOff>
    </xdr:to>
    <xdr:sp macro="" textlink="">
      <xdr:nvSpPr>
        <xdr:cNvPr id="375" name="円/楕円 374"/>
        <xdr:cNvSpPr/>
      </xdr:nvSpPr>
      <xdr:spPr>
        <a:xfrm>
          <a:off x="4775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53357</xdr:rowOff>
    </xdr:from>
    <xdr:ext cx="762000" cy="259045"/>
    <xdr:sp macro="" textlink="">
      <xdr:nvSpPr>
        <xdr:cNvPr id="376" name="公債費該当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76200</xdr:rowOff>
    </xdr:from>
    <xdr:to>
      <xdr:col>5</xdr:col>
      <xdr:colOff>600075</xdr:colOff>
      <xdr:row>81</xdr:row>
      <xdr:rowOff>6350</xdr:rowOff>
    </xdr:to>
    <xdr:sp macro="" textlink="">
      <xdr:nvSpPr>
        <xdr:cNvPr id="377" name="円/楕円 376"/>
        <xdr:cNvSpPr/>
      </xdr:nvSpPr>
      <xdr:spPr>
        <a:xfrm>
          <a:off x="3937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162577</xdr:rowOff>
    </xdr:from>
    <xdr:ext cx="736600" cy="259045"/>
    <xdr:sp macro="" textlink="">
      <xdr:nvSpPr>
        <xdr:cNvPr id="378" name="テキスト ボックス 377"/>
        <xdr:cNvSpPr txBox="1"/>
      </xdr:nvSpPr>
      <xdr:spPr>
        <a:xfrm>
          <a:off x="3606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60961</xdr:rowOff>
    </xdr:from>
    <xdr:to>
      <xdr:col>4</xdr:col>
      <xdr:colOff>396875</xdr:colOff>
      <xdr:row>80</xdr:row>
      <xdr:rowOff>162561</xdr:rowOff>
    </xdr:to>
    <xdr:sp macro="" textlink="">
      <xdr:nvSpPr>
        <xdr:cNvPr id="379" name="円/楕円 378"/>
        <xdr:cNvSpPr/>
      </xdr:nvSpPr>
      <xdr:spPr>
        <a:xfrm>
          <a:off x="3048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147338</xdr:rowOff>
    </xdr:from>
    <xdr:ext cx="762000" cy="259045"/>
    <xdr:sp macro="" textlink="">
      <xdr:nvSpPr>
        <xdr:cNvPr id="380" name="テキスト ボックス 379"/>
        <xdr:cNvSpPr txBox="1"/>
      </xdr:nvSpPr>
      <xdr:spPr>
        <a:xfrm>
          <a:off x="2717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76200</xdr:rowOff>
    </xdr:from>
    <xdr:to>
      <xdr:col>3</xdr:col>
      <xdr:colOff>193675</xdr:colOff>
      <xdr:row>82</xdr:row>
      <xdr:rowOff>6350</xdr:rowOff>
    </xdr:to>
    <xdr:sp macro="" textlink="">
      <xdr:nvSpPr>
        <xdr:cNvPr id="381" name="円/楕円 380"/>
        <xdr:cNvSpPr/>
      </xdr:nvSpPr>
      <xdr:spPr>
        <a:xfrm>
          <a:off x="2159000" y="139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162577</xdr:rowOff>
    </xdr:from>
    <xdr:ext cx="762000" cy="259045"/>
    <xdr:sp macro="" textlink="">
      <xdr:nvSpPr>
        <xdr:cNvPr id="382" name="テキスト ボックス 381"/>
        <xdr:cNvSpPr txBox="1"/>
      </xdr:nvSpPr>
      <xdr:spPr>
        <a:xfrm>
          <a:off x="1828800" y="1405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133350</xdr:rowOff>
    </xdr:from>
    <xdr:to>
      <xdr:col>1</xdr:col>
      <xdr:colOff>676275</xdr:colOff>
      <xdr:row>81</xdr:row>
      <xdr:rowOff>63500</xdr:rowOff>
    </xdr:to>
    <xdr:sp macro="" textlink="">
      <xdr:nvSpPr>
        <xdr:cNvPr id="383" name="円/楕円 382"/>
        <xdr:cNvSpPr/>
      </xdr:nvSpPr>
      <xdr:spPr>
        <a:xfrm>
          <a:off x="1270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48277</xdr:rowOff>
    </xdr:from>
    <xdr:ext cx="762000" cy="259045"/>
    <xdr:sp macro="" textlink="">
      <xdr:nvSpPr>
        <xdr:cNvPr id="384" name="テキスト ボックス 383"/>
        <xdr:cNvSpPr txBox="1"/>
      </xdr:nvSpPr>
      <xdr:spPr>
        <a:xfrm>
          <a:off x="939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公債費以外の比率については、いずれも類似団体平均を大きく下回る水準となっている。また、財政規模が小規模なため普通交付税の増減による比率の変動が大きくなる傾向がある。　　　　　　　　　　　　　　　　　　　　　　　　外海小離島群という地理的な不利条件や、過疎・高齢化が著しい状況にあって、厳しい財政運営を強いられているが、徹底した歳出削減による財政健全化を図りながら、限られた予算の重点配分により、産業振興や定住者の確保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72136</xdr:rowOff>
    </xdr:from>
    <xdr:to>
      <xdr:col>24</xdr:col>
      <xdr:colOff>31750</xdr:colOff>
      <xdr:row>75</xdr:row>
      <xdr:rowOff>65278</xdr:rowOff>
    </xdr:to>
    <xdr:cxnSp macro="">
      <xdr:nvCxnSpPr>
        <xdr:cNvPr id="415" name="直線コネクタ 414"/>
        <xdr:cNvCxnSpPr/>
      </xdr:nvCxnSpPr>
      <xdr:spPr>
        <a:xfrm>
          <a:off x="15671800" y="1275943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72136</xdr:rowOff>
    </xdr:from>
    <xdr:to>
      <xdr:col>22</xdr:col>
      <xdr:colOff>565150</xdr:colOff>
      <xdr:row>74</xdr:row>
      <xdr:rowOff>72136</xdr:rowOff>
    </xdr:to>
    <xdr:cxnSp macro="">
      <xdr:nvCxnSpPr>
        <xdr:cNvPr id="418" name="直線コネクタ 417"/>
        <xdr:cNvCxnSpPr/>
      </xdr:nvCxnSpPr>
      <xdr:spPr>
        <a:xfrm>
          <a:off x="14782800" y="12587986"/>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72136</xdr:rowOff>
    </xdr:from>
    <xdr:to>
      <xdr:col>21</xdr:col>
      <xdr:colOff>361950</xdr:colOff>
      <xdr:row>74</xdr:row>
      <xdr:rowOff>44704</xdr:rowOff>
    </xdr:to>
    <xdr:cxnSp macro="">
      <xdr:nvCxnSpPr>
        <xdr:cNvPr id="421" name="直線コネクタ 420"/>
        <xdr:cNvCxnSpPr/>
      </xdr:nvCxnSpPr>
      <xdr:spPr>
        <a:xfrm flipV="1">
          <a:off x="13893800" y="1258798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83566</xdr:rowOff>
    </xdr:from>
    <xdr:to>
      <xdr:col>20</xdr:col>
      <xdr:colOff>158750</xdr:colOff>
      <xdr:row>74</xdr:row>
      <xdr:rowOff>44704</xdr:rowOff>
    </xdr:to>
    <xdr:cxnSp macro="">
      <xdr:nvCxnSpPr>
        <xdr:cNvPr id="424" name="直線コネクタ 423"/>
        <xdr:cNvCxnSpPr/>
      </xdr:nvCxnSpPr>
      <xdr:spPr>
        <a:xfrm>
          <a:off x="13004800" y="125994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57912</xdr:rowOff>
    </xdr:from>
    <xdr:to>
      <xdr:col>19</xdr:col>
      <xdr:colOff>6350</xdr:colOff>
      <xdr:row>75</xdr:row>
      <xdr:rowOff>159513</xdr:rowOff>
    </xdr:to>
    <xdr:sp macro="" textlink="">
      <xdr:nvSpPr>
        <xdr:cNvPr id="427" name="フローチャート : 判断 426"/>
        <xdr:cNvSpPr/>
      </xdr:nvSpPr>
      <xdr:spPr>
        <a:xfrm>
          <a:off x="12954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144290</xdr:rowOff>
    </xdr:from>
    <xdr:ext cx="762000" cy="259045"/>
    <xdr:sp macro="" textlink="">
      <xdr:nvSpPr>
        <xdr:cNvPr id="428" name="テキスト ボックス 427"/>
        <xdr:cNvSpPr txBox="1"/>
      </xdr:nvSpPr>
      <xdr:spPr>
        <a:xfrm>
          <a:off x="12623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14478</xdr:rowOff>
    </xdr:from>
    <xdr:to>
      <xdr:col>24</xdr:col>
      <xdr:colOff>82550</xdr:colOff>
      <xdr:row>75</xdr:row>
      <xdr:rowOff>116078</xdr:rowOff>
    </xdr:to>
    <xdr:sp macro="" textlink="">
      <xdr:nvSpPr>
        <xdr:cNvPr id="434" name="円/楕円 433"/>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31005</xdr:rowOff>
    </xdr:from>
    <xdr:ext cx="762000" cy="259045"/>
    <xdr:sp macro="" textlink="">
      <xdr:nvSpPr>
        <xdr:cNvPr id="435" name="公債費以外該当値テキスト"/>
        <xdr:cNvSpPr txBox="1"/>
      </xdr:nvSpPr>
      <xdr:spPr>
        <a:xfrm>
          <a:off x="16598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21336</xdr:rowOff>
    </xdr:from>
    <xdr:to>
      <xdr:col>22</xdr:col>
      <xdr:colOff>615950</xdr:colOff>
      <xdr:row>74</xdr:row>
      <xdr:rowOff>122936</xdr:rowOff>
    </xdr:to>
    <xdr:sp macro="" textlink="">
      <xdr:nvSpPr>
        <xdr:cNvPr id="436" name="円/楕円 435"/>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133113</xdr:rowOff>
    </xdr:from>
    <xdr:ext cx="736600" cy="259045"/>
    <xdr:sp macro="" textlink="">
      <xdr:nvSpPr>
        <xdr:cNvPr id="437" name="テキスト ボックス 436"/>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21336</xdr:rowOff>
    </xdr:from>
    <xdr:to>
      <xdr:col>21</xdr:col>
      <xdr:colOff>412750</xdr:colOff>
      <xdr:row>73</xdr:row>
      <xdr:rowOff>122936</xdr:rowOff>
    </xdr:to>
    <xdr:sp macro="" textlink="">
      <xdr:nvSpPr>
        <xdr:cNvPr id="438" name="円/楕円 437"/>
        <xdr:cNvSpPr/>
      </xdr:nvSpPr>
      <xdr:spPr>
        <a:xfrm>
          <a:off x="14732000" y="125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133113</xdr:rowOff>
    </xdr:from>
    <xdr:ext cx="762000" cy="259045"/>
    <xdr:sp macro="" textlink="">
      <xdr:nvSpPr>
        <xdr:cNvPr id="439" name="テキスト ボックス 438"/>
        <xdr:cNvSpPr txBox="1"/>
      </xdr:nvSpPr>
      <xdr:spPr>
        <a:xfrm>
          <a:off x="14401800" y="1230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165354</xdr:rowOff>
    </xdr:from>
    <xdr:to>
      <xdr:col>20</xdr:col>
      <xdr:colOff>209550</xdr:colOff>
      <xdr:row>74</xdr:row>
      <xdr:rowOff>95504</xdr:rowOff>
    </xdr:to>
    <xdr:sp macro="" textlink="">
      <xdr:nvSpPr>
        <xdr:cNvPr id="440" name="円/楕円 439"/>
        <xdr:cNvSpPr/>
      </xdr:nvSpPr>
      <xdr:spPr>
        <a:xfrm>
          <a:off x="13843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105681</xdr:rowOff>
    </xdr:from>
    <xdr:ext cx="762000" cy="259045"/>
    <xdr:sp macro="" textlink="">
      <xdr:nvSpPr>
        <xdr:cNvPr id="441" name="テキスト ボックス 440"/>
        <xdr:cNvSpPr txBox="1"/>
      </xdr:nvSpPr>
      <xdr:spPr>
        <a:xfrm>
          <a:off x="13512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32766</xdr:rowOff>
    </xdr:from>
    <xdr:to>
      <xdr:col>19</xdr:col>
      <xdr:colOff>6350</xdr:colOff>
      <xdr:row>73</xdr:row>
      <xdr:rowOff>134366</xdr:rowOff>
    </xdr:to>
    <xdr:sp macro="" textlink="">
      <xdr:nvSpPr>
        <xdr:cNvPr id="442" name="円/楕円 441"/>
        <xdr:cNvSpPr/>
      </xdr:nvSpPr>
      <xdr:spPr>
        <a:xfrm>
          <a:off x="12954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144543</xdr:rowOff>
    </xdr:from>
    <xdr:ext cx="762000" cy="259045"/>
    <xdr:sp macro="" textlink="">
      <xdr:nvSpPr>
        <xdr:cNvPr id="443" name="テキスト ボックス 442"/>
        <xdr:cNvSpPr txBox="1"/>
      </xdr:nvSpPr>
      <xdr:spPr>
        <a:xfrm>
          <a:off x="12623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鹿児島県三島村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35865</xdr:rowOff>
    </xdr:from>
    <xdr:to>
      <xdr:col>4</xdr:col>
      <xdr:colOff>1117600</xdr:colOff>
      <xdr:row>13</xdr:row>
      <xdr:rowOff>54559</xdr:rowOff>
    </xdr:to>
    <xdr:cxnSp macro="">
      <xdr:nvCxnSpPr>
        <xdr:cNvPr id="51" name="直線コネクタ 50"/>
        <xdr:cNvCxnSpPr/>
      </xdr:nvCxnSpPr>
      <xdr:spPr bwMode="auto">
        <a:xfrm>
          <a:off x="5003800" y="2140890"/>
          <a:ext cx="647700" cy="190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62970</xdr:rowOff>
    </xdr:from>
    <xdr:to>
      <xdr:col>4</xdr:col>
      <xdr:colOff>469900</xdr:colOff>
      <xdr:row>12</xdr:row>
      <xdr:rowOff>35865</xdr:rowOff>
    </xdr:to>
    <xdr:cxnSp macro="">
      <xdr:nvCxnSpPr>
        <xdr:cNvPr id="54" name="直線コネクタ 53"/>
        <xdr:cNvCxnSpPr/>
      </xdr:nvCxnSpPr>
      <xdr:spPr bwMode="auto">
        <a:xfrm>
          <a:off x="4305300" y="1996545"/>
          <a:ext cx="698500" cy="14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62970</xdr:rowOff>
    </xdr:from>
    <xdr:to>
      <xdr:col>3</xdr:col>
      <xdr:colOff>904875</xdr:colOff>
      <xdr:row>11</xdr:row>
      <xdr:rowOff>110246</xdr:rowOff>
    </xdr:to>
    <xdr:cxnSp macro="">
      <xdr:nvCxnSpPr>
        <xdr:cNvPr id="57" name="直線コネクタ 56"/>
        <xdr:cNvCxnSpPr/>
      </xdr:nvCxnSpPr>
      <xdr:spPr bwMode="auto">
        <a:xfrm flipV="1">
          <a:off x="3606800" y="1996545"/>
          <a:ext cx="698500" cy="47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110246</xdr:rowOff>
    </xdr:from>
    <xdr:to>
      <xdr:col>3</xdr:col>
      <xdr:colOff>206375</xdr:colOff>
      <xdr:row>12</xdr:row>
      <xdr:rowOff>64541</xdr:rowOff>
    </xdr:to>
    <xdr:cxnSp macro="">
      <xdr:nvCxnSpPr>
        <xdr:cNvPr id="60" name="直線コネクタ 59"/>
        <xdr:cNvCxnSpPr/>
      </xdr:nvCxnSpPr>
      <xdr:spPr bwMode="auto">
        <a:xfrm flipV="1">
          <a:off x="2908300" y="2043821"/>
          <a:ext cx="698500" cy="12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72176</xdr:rowOff>
    </xdr:from>
    <xdr:to>
      <xdr:col>2</xdr:col>
      <xdr:colOff>692150</xdr:colOff>
      <xdr:row>19</xdr:row>
      <xdr:rowOff>2326</xdr:rowOff>
    </xdr:to>
    <xdr:sp macro="" textlink="">
      <xdr:nvSpPr>
        <xdr:cNvPr id="63" name="フローチャート : 判断 62"/>
        <xdr:cNvSpPr/>
      </xdr:nvSpPr>
      <xdr:spPr bwMode="auto">
        <a:xfrm>
          <a:off x="2857500" y="3205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158553</xdr:rowOff>
    </xdr:from>
    <xdr:ext cx="762000" cy="259045"/>
    <xdr:sp macro="" textlink="">
      <xdr:nvSpPr>
        <xdr:cNvPr id="64" name="テキスト ボックス 63"/>
        <xdr:cNvSpPr txBox="1"/>
      </xdr:nvSpPr>
      <xdr:spPr>
        <a:xfrm>
          <a:off x="2527300" y="329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3759</xdr:rowOff>
    </xdr:from>
    <xdr:to>
      <xdr:col>5</xdr:col>
      <xdr:colOff>34925</xdr:colOff>
      <xdr:row>13</xdr:row>
      <xdr:rowOff>105359</xdr:rowOff>
    </xdr:to>
    <xdr:sp macro="" textlink="">
      <xdr:nvSpPr>
        <xdr:cNvPr id="70" name="円/楕円 69"/>
        <xdr:cNvSpPr/>
      </xdr:nvSpPr>
      <xdr:spPr bwMode="auto">
        <a:xfrm>
          <a:off x="5600700" y="228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20286</xdr:rowOff>
    </xdr:from>
    <xdr:ext cx="762000" cy="259045"/>
    <xdr:sp macro="" textlink="">
      <xdr:nvSpPr>
        <xdr:cNvPr id="71" name="人口1人当たり決算額の推移該当値テキスト130"/>
        <xdr:cNvSpPr txBox="1"/>
      </xdr:nvSpPr>
      <xdr:spPr>
        <a:xfrm>
          <a:off x="5740400" y="212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783,531</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156515</xdr:rowOff>
    </xdr:from>
    <xdr:to>
      <xdr:col>4</xdr:col>
      <xdr:colOff>520700</xdr:colOff>
      <xdr:row>12</xdr:row>
      <xdr:rowOff>86665</xdr:rowOff>
    </xdr:to>
    <xdr:sp macro="" textlink="">
      <xdr:nvSpPr>
        <xdr:cNvPr id="72" name="円/楕円 71"/>
        <xdr:cNvSpPr/>
      </xdr:nvSpPr>
      <xdr:spPr bwMode="auto">
        <a:xfrm>
          <a:off x="4953000" y="209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96842</xdr:rowOff>
    </xdr:from>
    <xdr:ext cx="736600" cy="259045"/>
    <xdr:sp macro="" textlink="">
      <xdr:nvSpPr>
        <xdr:cNvPr id="73" name="テキスト ボックス 72"/>
        <xdr:cNvSpPr txBox="1"/>
      </xdr:nvSpPr>
      <xdr:spPr>
        <a:xfrm>
          <a:off x="4622800" y="185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899,980</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12170</xdr:rowOff>
    </xdr:from>
    <xdr:to>
      <xdr:col>3</xdr:col>
      <xdr:colOff>955675</xdr:colOff>
      <xdr:row>11</xdr:row>
      <xdr:rowOff>113770</xdr:rowOff>
    </xdr:to>
    <xdr:sp macro="" textlink="">
      <xdr:nvSpPr>
        <xdr:cNvPr id="74" name="円/楕円 73"/>
        <xdr:cNvSpPr/>
      </xdr:nvSpPr>
      <xdr:spPr bwMode="auto">
        <a:xfrm>
          <a:off x="4254500" y="1945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123947</xdr:rowOff>
    </xdr:from>
    <xdr:ext cx="762000" cy="259045"/>
    <xdr:sp macro="" textlink="">
      <xdr:nvSpPr>
        <xdr:cNvPr id="75" name="テキスト ボックス 74"/>
        <xdr:cNvSpPr txBox="1"/>
      </xdr:nvSpPr>
      <xdr:spPr>
        <a:xfrm>
          <a:off x="3924300" y="171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988,380</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59446</xdr:rowOff>
    </xdr:from>
    <xdr:to>
      <xdr:col>3</xdr:col>
      <xdr:colOff>257175</xdr:colOff>
      <xdr:row>11</xdr:row>
      <xdr:rowOff>161046</xdr:rowOff>
    </xdr:to>
    <xdr:sp macro="" textlink="">
      <xdr:nvSpPr>
        <xdr:cNvPr id="76" name="円/楕円 75"/>
        <xdr:cNvSpPr/>
      </xdr:nvSpPr>
      <xdr:spPr bwMode="auto">
        <a:xfrm>
          <a:off x="3556000" y="199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171223</xdr:rowOff>
    </xdr:from>
    <xdr:ext cx="762000" cy="259045"/>
    <xdr:sp macro="" textlink="">
      <xdr:nvSpPr>
        <xdr:cNvPr id="77" name="テキスト ボックス 76"/>
        <xdr:cNvSpPr txBox="1"/>
      </xdr:nvSpPr>
      <xdr:spPr>
        <a:xfrm>
          <a:off x="3225800" y="176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959,427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13741</xdr:rowOff>
    </xdr:from>
    <xdr:to>
      <xdr:col>2</xdr:col>
      <xdr:colOff>692150</xdr:colOff>
      <xdr:row>12</xdr:row>
      <xdr:rowOff>115341</xdr:rowOff>
    </xdr:to>
    <xdr:sp macro="" textlink="">
      <xdr:nvSpPr>
        <xdr:cNvPr id="78" name="円/楕円 77"/>
        <xdr:cNvSpPr/>
      </xdr:nvSpPr>
      <xdr:spPr bwMode="auto">
        <a:xfrm>
          <a:off x="2857500" y="2118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125518</xdr:rowOff>
    </xdr:from>
    <xdr:ext cx="762000" cy="259045"/>
    <xdr:sp macro="" textlink="">
      <xdr:nvSpPr>
        <xdr:cNvPr id="79" name="テキスト ボックス 78"/>
        <xdr:cNvSpPr txBox="1"/>
      </xdr:nvSpPr>
      <xdr:spPr>
        <a:xfrm>
          <a:off x="2527300" y="188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882,418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196000</xdr:rowOff>
    </xdr:from>
    <xdr:to>
      <xdr:col>4</xdr:col>
      <xdr:colOff>1117600</xdr:colOff>
      <xdr:row>34</xdr:row>
      <xdr:rowOff>75359</xdr:rowOff>
    </xdr:to>
    <xdr:cxnSp macro="">
      <xdr:nvCxnSpPr>
        <xdr:cNvPr id="110" name="直線コネクタ 109"/>
        <xdr:cNvCxnSpPr/>
      </xdr:nvCxnSpPr>
      <xdr:spPr bwMode="auto">
        <a:xfrm flipV="1">
          <a:off x="5003800" y="6120550"/>
          <a:ext cx="647700" cy="222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75359</xdr:rowOff>
    </xdr:from>
    <xdr:to>
      <xdr:col>4</xdr:col>
      <xdr:colOff>469900</xdr:colOff>
      <xdr:row>34</xdr:row>
      <xdr:rowOff>295533</xdr:rowOff>
    </xdr:to>
    <xdr:cxnSp macro="">
      <xdr:nvCxnSpPr>
        <xdr:cNvPr id="113" name="直線コネクタ 112"/>
        <xdr:cNvCxnSpPr/>
      </xdr:nvCxnSpPr>
      <xdr:spPr bwMode="auto">
        <a:xfrm flipV="1">
          <a:off x="4305300" y="6342809"/>
          <a:ext cx="698500" cy="220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295533</xdr:rowOff>
    </xdr:from>
    <xdr:to>
      <xdr:col>3</xdr:col>
      <xdr:colOff>904875</xdr:colOff>
      <xdr:row>34</xdr:row>
      <xdr:rowOff>321959</xdr:rowOff>
    </xdr:to>
    <xdr:cxnSp macro="">
      <xdr:nvCxnSpPr>
        <xdr:cNvPr id="116" name="直線コネクタ 115"/>
        <xdr:cNvCxnSpPr/>
      </xdr:nvCxnSpPr>
      <xdr:spPr bwMode="auto">
        <a:xfrm flipV="1">
          <a:off x="3606800" y="6562983"/>
          <a:ext cx="698500" cy="26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321959</xdr:rowOff>
    </xdr:from>
    <xdr:to>
      <xdr:col>3</xdr:col>
      <xdr:colOff>206375</xdr:colOff>
      <xdr:row>35</xdr:row>
      <xdr:rowOff>235352</xdr:rowOff>
    </xdr:to>
    <xdr:cxnSp macro="">
      <xdr:nvCxnSpPr>
        <xdr:cNvPr id="119" name="直線コネクタ 118"/>
        <xdr:cNvCxnSpPr/>
      </xdr:nvCxnSpPr>
      <xdr:spPr bwMode="auto">
        <a:xfrm flipV="1">
          <a:off x="2908300" y="6589409"/>
          <a:ext cx="698500" cy="256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64834</xdr:rowOff>
    </xdr:from>
    <xdr:to>
      <xdr:col>2</xdr:col>
      <xdr:colOff>692150</xdr:colOff>
      <xdr:row>35</xdr:row>
      <xdr:rowOff>166434</xdr:rowOff>
    </xdr:to>
    <xdr:sp macro="" textlink="">
      <xdr:nvSpPr>
        <xdr:cNvPr id="122" name="フローチャート : 判断 121"/>
        <xdr:cNvSpPr/>
      </xdr:nvSpPr>
      <xdr:spPr bwMode="auto">
        <a:xfrm>
          <a:off x="2857500" y="667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176611</xdr:rowOff>
    </xdr:from>
    <xdr:ext cx="762000" cy="259045"/>
    <xdr:sp macro="" textlink="">
      <xdr:nvSpPr>
        <xdr:cNvPr id="123" name="テキスト ボックス 122"/>
        <xdr:cNvSpPr txBox="1"/>
      </xdr:nvSpPr>
      <xdr:spPr>
        <a:xfrm>
          <a:off x="2527300" y="64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145200</xdr:rowOff>
    </xdr:from>
    <xdr:to>
      <xdr:col>5</xdr:col>
      <xdr:colOff>34925</xdr:colOff>
      <xdr:row>33</xdr:row>
      <xdr:rowOff>246800</xdr:rowOff>
    </xdr:to>
    <xdr:sp macro="" textlink="">
      <xdr:nvSpPr>
        <xdr:cNvPr id="129" name="円/楕円 128"/>
        <xdr:cNvSpPr/>
      </xdr:nvSpPr>
      <xdr:spPr bwMode="auto">
        <a:xfrm>
          <a:off x="5600700" y="606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91877</xdr:rowOff>
    </xdr:from>
    <xdr:ext cx="762000" cy="259045"/>
    <xdr:sp macro="" textlink="">
      <xdr:nvSpPr>
        <xdr:cNvPr id="130" name="人口1人当たり決算額の推移該当値テキスト445"/>
        <xdr:cNvSpPr txBox="1"/>
      </xdr:nvSpPr>
      <xdr:spPr>
        <a:xfrm>
          <a:off x="5740400" y="601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197,408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24559</xdr:rowOff>
    </xdr:from>
    <xdr:to>
      <xdr:col>4</xdr:col>
      <xdr:colOff>520700</xdr:colOff>
      <xdr:row>34</xdr:row>
      <xdr:rowOff>126159</xdr:rowOff>
    </xdr:to>
    <xdr:sp macro="" textlink="">
      <xdr:nvSpPr>
        <xdr:cNvPr id="131" name="円/楕円 130"/>
        <xdr:cNvSpPr/>
      </xdr:nvSpPr>
      <xdr:spPr bwMode="auto">
        <a:xfrm>
          <a:off x="4953000" y="629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136336</xdr:rowOff>
    </xdr:from>
    <xdr:ext cx="736600" cy="259045"/>
    <xdr:sp macro="" textlink="">
      <xdr:nvSpPr>
        <xdr:cNvPr id="132" name="テキスト ボックス 131"/>
        <xdr:cNvSpPr txBox="1"/>
      </xdr:nvSpPr>
      <xdr:spPr>
        <a:xfrm>
          <a:off x="4622800" y="606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148,795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244733</xdr:rowOff>
    </xdr:from>
    <xdr:to>
      <xdr:col>3</xdr:col>
      <xdr:colOff>955675</xdr:colOff>
      <xdr:row>35</xdr:row>
      <xdr:rowOff>3433</xdr:rowOff>
    </xdr:to>
    <xdr:sp macro="" textlink="">
      <xdr:nvSpPr>
        <xdr:cNvPr id="133" name="円/楕円 132"/>
        <xdr:cNvSpPr/>
      </xdr:nvSpPr>
      <xdr:spPr bwMode="auto">
        <a:xfrm>
          <a:off x="4254500" y="651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13610</xdr:rowOff>
    </xdr:from>
    <xdr:ext cx="762000" cy="259045"/>
    <xdr:sp macro="" textlink="">
      <xdr:nvSpPr>
        <xdr:cNvPr id="134" name="テキスト ボックス 133"/>
        <xdr:cNvSpPr txBox="1"/>
      </xdr:nvSpPr>
      <xdr:spPr>
        <a:xfrm>
          <a:off x="3924300" y="628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100,638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271159</xdr:rowOff>
    </xdr:from>
    <xdr:to>
      <xdr:col>3</xdr:col>
      <xdr:colOff>257175</xdr:colOff>
      <xdr:row>35</xdr:row>
      <xdr:rowOff>29859</xdr:rowOff>
    </xdr:to>
    <xdr:sp macro="" textlink="">
      <xdr:nvSpPr>
        <xdr:cNvPr id="135" name="円/楕円 134"/>
        <xdr:cNvSpPr/>
      </xdr:nvSpPr>
      <xdr:spPr bwMode="auto">
        <a:xfrm>
          <a:off x="3556000" y="653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40036</xdr:rowOff>
    </xdr:from>
    <xdr:ext cx="762000" cy="259045"/>
    <xdr:sp macro="" textlink="">
      <xdr:nvSpPr>
        <xdr:cNvPr id="136" name="テキスト ボックス 135"/>
        <xdr:cNvSpPr txBox="1"/>
      </xdr:nvSpPr>
      <xdr:spPr>
        <a:xfrm>
          <a:off x="3225800" y="630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184552</xdr:rowOff>
    </xdr:from>
    <xdr:to>
      <xdr:col>2</xdr:col>
      <xdr:colOff>692150</xdr:colOff>
      <xdr:row>35</xdr:row>
      <xdr:rowOff>286152</xdr:rowOff>
    </xdr:to>
    <xdr:sp macro="" textlink="">
      <xdr:nvSpPr>
        <xdr:cNvPr id="137" name="円/楕円 136"/>
        <xdr:cNvSpPr/>
      </xdr:nvSpPr>
      <xdr:spPr bwMode="auto">
        <a:xfrm>
          <a:off x="2857500" y="679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270929</xdr:rowOff>
    </xdr:from>
    <xdr:ext cx="762000" cy="259045"/>
    <xdr:sp macro="" textlink="">
      <xdr:nvSpPr>
        <xdr:cNvPr id="138" name="テキスト ボックス 137"/>
        <xdr:cNvSpPr txBox="1"/>
      </xdr:nvSpPr>
      <xdr:spPr>
        <a:xfrm>
          <a:off x="2527300" y="688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徹底した歳出抑制により、実質収支比率は、安定しており、これに比例して財政調整基金も増加の一途であるが、普通交付税の増減により値が大きく変動する要因がある。　　　　　　　　　　　今後発生する新船建造に係る多額（約</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35</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億円）の財政需要が必要となることから、更なる歳出抑制、財源の確保に努め、健全な財政運営に努める。</a:t>
          </a:r>
          <a:endPar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船舶交通事業の資金不足額に関しては、全額国県補助金で補てんされるが、平成</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年度は、本村の収入額が大幅に減少に転じてしまったため、資金不足となっていた。しかし、平成</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26</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年度は、適正に収入見込額を精査したことにより赤字額は解消された。</a:t>
          </a:r>
          <a:endParaRPr kumimoji="0" lang="en-US" altLang="ja-JP" sz="16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本航路は生活航路であることから経営改善が困難であるため、観光客受入体制及び航路広報活動の強化、物流ルートの確保等での収入増、経費費削減に努め、経営の健全化を図る。</a:t>
          </a:r>
          <a:endParaRPr kumimoji="0" lang="en-US" altLang="ja-JP" sz="16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また、国民健康保険特別会計が平成</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年度から黒字幅が大きく減少しているが、療養給付費増加に伴うものが主な要因である。現在、基金を取崩して財政運営しているが、このままで推移していくと</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4</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5</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年後には赤字に転じる可能性があるため、特定健康診査事業等に取組み事前予防推進を図ることとしている。</a:t>
          </a:r>
          <a:endParaRPr kumimoji="0" lang="ja-JP" altLang="en-US" sz="1600" b="0" i="0" u="none" strike="noStrike" kern="0" cap="none" spc="0" normalizeH="0" baseline="0" noProof="0">
            <a:ln>
              <a:noFill/>
            </a:ln>
            <a:solidFill>
              <a:srgbClr val="000000"/>
            </a:solidFill>
            <a:effectLst/>
            <a:uLnTx/>
            <a:uFillTx/>
            <a:latin typeface="ＭＳ ゴシック"/>
            <a:ea typeface="ＭＳ 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多額で高利率の起債償還が順次終了していることと、新発債の抑制により元利償還金等は縮減傾向にある。</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普通交付税の増減により数値が大きく変動する要因もあるが、</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今後も新規発行債を抑制し、交付税算入で有利な起債の活用に努める。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多額で高利率の起債償還が順次終了していることと、新規発行債の抑制により地方債残高は減少傾向にある。今後も新規発行債を抑制し、交付税算入で有利な起債の活用に努める。また、充当可能財源の確保にも努め、将来負担比率の発生を抑制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2415894</v>
      </c>
      <c r="BO4" s="349"/>
      <c r="BP4" s="349"/>
      <c r="BQ4" s="349"/>
      <c r="BR4" s="349"/>
      <c r="BS4" s="349"/>
      <c r="BT4" s="349"/>
      <c r="BU4" s="350"/>
      <c r="BV4" s="348">
        <v>2030996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18.600000000000001</v>
      </c>
      <c r="CU4" s="355"/>
      <c r="CV4" s="355"/>
      <c r="CW4" s="355"/>
      <c r="CX4" s="355"/>
      <c r="CY4" s="355"/>
      <c r="CZ4" s="355"/>
      <c r="DA4" s="356"/>
      <c r="DB4" s="354">
        <v>30</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2236563</v>
      </c>
      <c r="BO5" s="386"/>
      <c r="BP5" s="386"/>
      <c r="BQ5" s="386"/>
      <c r="BR5" s="386"/>
      <c r="BS5" s="386"/>
      <c r="BT5" s="386"/>
      <c r="BU5" s="387"/>
      <c r="BV5" s="385">
        <v>1708361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91.6</v>
      </c>
      <c r="CU5" s="383"/>
      <c r="CV5" s="383"/>
      <c r="CW5" s="383"/>
      <c r="CX5" s="383"/>
      <c r="CY5" s="383"/>
      <c r="CZ5" s="383"/>
      <c r="DA5" s="384"/>
      <c r="DB5" s="382">
        <v>82.6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179331</v>
      </c>
      <c r="BO6" s="386"/>
      <c r="BP6" s="386"/>
      <c r="BQ6" s="386"/>
      <c r="BR6" s="386"/>
      <c r="BS6" s="386"/>
      <c r="BT6" s="386"/>
      <c r="BU6" s="387"/>
      <c r="BV6" s="385">
        <v>322635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95.9</v>
      </c>
      <c r="CU6" s="423"/>
      <c r="CV6" s="423"/>
      <c r="CW6" s="423"/>
      <c r="CX6" s="423"/>
      <c r="CY6" s="423"/>
      <c r="CZ6" s="423"/>
      <c r="DA6" s="424"/>
      <c r="DB6" s="422">
        <v>86.6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12445</v>
      </c>
      <c r="BO7" s="386"/>
      <c r="BP7" s="386"/>
      <c r="BQ7" s="386"/>
      <c r="BR7" s="386"/>
      <c r="BS7" s="386"/>
      <c r="BT7" s="386"/>
      <c r="BU7" s="387"/>
      <c r="BV7" s="385">
        <v>29806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895972</v>
      </c>
      <c r="CU7" s="386"/>
      <c r="CV7" s="386"/>
      <c r="CW7" s="386"/>
      <c r="CX7" s="386"/>
      <c r="CY7" s="386"/>
      <c r="CZ7" s="386"/>
      <c r="DA7" s="387"/>
      <c r="DB7" s="385">
        <v>976972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166886</v>
      </c>
      <c r="BO8" s="386"/>
      <c r="BP8" s="386"/>
      <c r="BQ8" s="386"/>
      <c r="BR8" s="386"/>
      <c r="BS8" s="386"/>
      <c r="BT8" s="386"/>
      <c r="BU8" s="387"/>
      <c r="BV8" s="385">
        <v>292829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0.05</v>
      </c>
      <c r="CU8" s="426"/>
      <c r="CV8" s="426"/>
      <c r="CW8" s="426"/>
      <c r="CX8" s="426"/>
      <c r="CY8" s="426"/>
      <c r="CZ8" s="426"/>
      <c r="DA8" s="427"/>
      <c r="DB8" s="425">
        <v>0.05</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418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-125943</v>
      </c>
      <c r="BO9" s="386"/>
      <c r="BP9" s="386"/>
      <c r="BQ9" s="386"/>
      <c r="BR9" s="386"/>
      <c r="BS9" s="386"/>
      <c r="BT9" s="386"/>
      <c r="BU9" s="387"/>
      <c r="BV9" s="385">
        <v>48820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23.4</v>
      </c>
      <c r="CU9" s="383"/>
      <c r="CV9" s="383"/>
      <c r="CW9" s="383"/>
      <c r="CX9" s="383"/>
      <c r="CY9" s="383"/>
      <c r="CZ9" s="383"/>
      <c r="DA9" s="384"/>
      <c r="DB9" s="382">
        <v>23.6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462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150237</v>
      </c>
      <c r="BO10" s="386"/>
      <c r="BP10" s="386"/>
      <c r="BQ10" s="386"/>
      <c r="BR10" s="386"/>
      <c r="BS10" s="386"/>
      <c r="BT10" s="386"/>
      <c r="BU10" s="387"/>
      <c r="BV10" s="385">
        <v>50226</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375</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375</v>
      </c>
      <c r="S13" s="467"/>
      <c r="T13" s="467"/>
      <c r="U13" s="467"/>
      <c r="V13" s="468"/>
      <c r="W13" s="401" t="s">
        <v>122</v>
      </c>
      <c r="X13" s="402"/>
      <c r="Y13" s="402"/>
      <c r="Z13" s="402"/>
      <c r="AA13" s="402"/>
      <c r="AB13" s="392"/>
      <c r="AC13" s="436">
        <v>37</v>
      </c>
      <c r="AD13" s="437"/>
      <c r="AE13" s="437"/>
      <c r="AF13" s="437"/>
      <c r="AG13" s="476"/>
      <c r="AH13" s="436">
        <v>52</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24294</v>
      </c>
      <c r="BO13" s="386"/>
      <c r="BP13" s="386"/>
      <c r="BQ13" s="386"/>
      <c r="BR13" s="386"/>
      <c r="BS13" s="386"/>
      <c r="BT13" s="386"/>
      <c r="BU13" s="387"/>
      <c r="BV13" s="385">
        <v>99046</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8.1</v>
      </c>
      <c r="CU13" s="383"/>
      <c r="CV13" s="383"/>
      <c r="CW13" s="383"/>
      <c r="CX13" s="383"/>
      <c r="CY13" s="383"/>
      <c r="CZ13" s="383"/>
      <c r="DA13" s="384"/>
      <c r="DB13" s="382">
        <v>6.1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356</v>
      </c>
      <c r="S14" s="467"/>
      <c r="T14" s="467"/>
      <c r="U14" s="467"/>
      <c r="V14" s="468"/>
      <c r="W14" s="375"/>
      <c r="X14" s="376"/>
      <c r="Y14" s="376"/>
      <c r="Z14" s="376"/>
      <c r="AA14" s="376"/>
      <c r="AB14" s="365"/>
      <c r="AC14" s="469">
        <v>17.5</v>
      </c>
      <c r="AD14" s="470"/>
      <c r="AE14" s="470"/>
      <c r="AF14" s="470"/>
      <c r="AG14" s="471"/>
      <c r="AH14" s="469">
        <v>22.3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356</v>
      </c>
      <c r="S15" s="467"/>
      <c r="T15" s="467"/>
      <c r="U15" s="467"/>
      <c r="V15" s="468"/>
      <c r="W15" s="401" t="s">
        <v>129</v>
      </c>
      <c r="X15" s="402"/>
      <c r="Y15" s="402"/>
      <c r="Z15" s="402"/>
      <c r="AA15" s="402"/>
      <c r="AB15" s="392"/>
      <c r="AC15" s="436">
        <v>46</v>
      </c>
      <c r="AD15" s="437"/>
      <c r="AE15" s="437"/>
      <c r="AF15" s="437"/>
      <c r="AG15" s="476"/>
      <c r="AH15" s="436">
        <v>61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40800</v>
      </c>
      <c r="BO15" s="349"/>
      <c r="BP15" s="349"/>
      <c r="BQ15" s="349"/>
      <c r="BR15" s="349"/>
      <c r="BS15" s="349"/>
      <c r="BT15" s="349"/>
      <c r="BU15" s="350"/>
      <c r="BV15" s="348">
        <v>42134</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21.7</v>
      </c>
      <c r="AD16" s="470"/>
      <c r="AE16" s="470"/>
      <c r="AF16" s="470"/>
      <c r="AG16" s="471"/>
      <c r="AH16" s="469">
        <v>26.2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845186</v>
      </c>
      <c r="BO16" s="386"/>
      <c r="BP16" s="386"/>
      <c r="BQ16" s="386"/>
      <c r="BR16" s="386"/>
      <c r="BS16" s="386"/>
      <c r="BT16" s="386"/>
      <c r="BU16" s="387"/>
      <c r="BV16" s="385">
        <v>920701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129</v>
      </c>
      <c r="AD17" s="437"/>
      <c r="AE17" s="437"/>
      <c r="AF17" s="437"/>
      <c r="AG17" s="476"/>
      <c r="AH17" s="436">
        <v>120</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49789</v>
      </c>
      <c r="BO17" s="386"/>
      <c r="BP17" s="386"/>
      <c r="BQ17" s="386"/>
      <c r="BR17" s="386"/>
      <c r="BS17" s="386"/>
      <c r="BT17" s="386"/>
      <c r="BU17" s="387"/>
      <c r="BV17" s="385">
        <v>52294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31.4</v>
      </c>
      <c r="M18" s="498"/>
      <c r="N18" s="498"/>
      <c r="O18" s="498"/>
      <c r="P18" s="498"/>
      <c r="Q18" s="498"/>
      <c r="R18" s="499"/>
      <c r="S18" s="499"/>
      <c r="T18" s="499"/>
      <c r="U18" s="499"/>
      <c r="V18" s="500"/>
      <c r="W18" s="403"/>
      <c r="X18" s="404"/>
      <c r="Y18" s="404"/>
      <c r="Z18" s="404"/>
      <c r="AA18" s="404"/>
      <c r="AB18" s="395"/>
      <c r="AC18" s="501">
        <v>60.8</v>
      </c>
      <c r="AD18" s="502"/>
      <c r="AE18" s="502"/>
      <c r="AF18" s="502"/>
      <c r="AG18" s="503"/>
      <c r="AH18" s="501">
        <v>51.5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851608</v>
      </c>
      <c r="BO18" s="386"/>
      <c r="BP18" s="386"/>
      <c r="BQ18" s="386"/>
      <c r="BR18" s="386"/>
      <c r="BS18" s="386"/>
      <c r="BT18" s="386"/>
      <c r="BU18" s="387"/>
      <c r="BV18" s="385">
        <v>831436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13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1460838</v>
      </c>
      <c r="BO19" s="386"/>
      <c r="BP19" s="386"/>
      <c r="BQ19" s="386"/>
      <c r="BR19" s="386"/>
      <c r="BS19" s="386"/>
      <c r="BT19" s="386"/>
      <c r="BU19" s="387"/>
      <c r="BV19" s="385">
        <v>1490564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242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2363992</v>
      </c>
      <c r="BO23" s="386"/>
      <c r="BP23" s="386"/>
      <c r="BQ23" s="386"/>
      <c r="BR23" s="386"/>
      <c r="BS23" s="386"/>
      <c r="BT23" s="386"/>
      <c r="BU23" s="387"/>
      <c r="BV23" s="385">
        <v>2431243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6468</v>
      </c>
      <c r="R24" s="437"/>
      <c r="S24" s="437"/>
      <c r="T24" s="437"/>
      <c r="U24" s="437"/>
      <c r="V24" s="476"/>
      <c r="W24" s="531"/>
      <c r="X24" s="519"/>
      <c r="Y24" s="520"/>
      <c r="Z24" s="435" t="s">
        <v>152</v>
      </c>
      <c r="AA24" s="415"/>
      <c r="AB24" s="415"/>
      <c r="AC24" s="415"/>
      <c r="AD24" s="415"/>
      <c r="AE24" s="415"/>
      <c r="AF24" s="415"/>
      <c r="AG24" s="416"/>
      <c r="AH24" s="436">
        <v>31</v>
      </c>
      <c r="AI24" s="437"/>
      <c r="AJ24" s="437"/>
      <c r="AK24" s="437"/>
      <c r="AL24" s="476"/>
      <c r="AM24" s="436">
        <v>88691</v>
      </c>
      <c r="AN24" s="437"/>
      <c r="AO24" s="437"/>
      <c r="AP24" s="437"/>
      <c r="AQ24" s="437"/>
      <c r="AR24" s="476"/>
      <c r="AS24" s="436">
        <v>2861</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2337514</v>
      </c>
      <c r="BO24" s="386"/>
      <c r="BP24" s="386"/>
      <c r="BQ24" s="386"/>
      <c r="BR24" s="386"/>
      <c r="BS24" s="386"/>
      <c r="BT24" s="386"/>
      <c r="BU24" s="387"/>
      <c r="BV24" s="385">
        <v>2402119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5700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t="s">
        <v>119</v>
      </c>
      <c r="BO25" s="349"/>
      <c r="BP25" s="349"/>
      <c r="BQ25" s="349"/>
      <c r="BR25" s="349"/>
      <c r="BS25" s="349"/>
      <c r="BT25" s="349"/>
      <c r="BU25" s="350"/>
      <c r="BV25" s="348" t="s">
        <v>119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5386</v>
      </c>
      <c r="R26" s="437"/>
      <c r="S26" s="437"/>
      <c r="T26" s="437"/>
      <c r="U26" s="437"/>
      <c r="V26" s="476"/>
      <c r="W26" s="531"/>
      <c r="X26" s="519"/>
      <c r="Y26" s="520"/>
      <c r="Z26" s="435" t="s">
        <v>158</v>
      </c>
      <c r="AA26" s="541"/>
      <c r="AB26" s="541"/>
      <c r="AC26" s="541"/>
      <c r="AD26" s="541"/>
      <c r="AE26" s="541"/>
      <c r="AF26" s="541"/>
      <c r="AG26" s="542"/>
      <c r="AH26" s="436">
        <v>2</v>
      </c>
      <c r="AI26" s="437"/>
      <c r="AJ26" s="437"/>
      <c r="AK26" s="437"/>
      <c r="AL26" s="476"/>
      <c r="AM26" s="436" t="s">
        <v>159</v>
      </c>
      <c r="AN26" s="437"/>
      <c r="AO26" s="437"/>
      <c r="AP26" s="437"/>
      <c r="AQ26" s="437"/>
      <c r="AR26" s="476"/>
      <c r="AS26" s="436" t="s">
        <v>159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2736</v>
      </c>
      <c r="R27" s="437"/>
      <c r="S27" s="437"/>
      <c r="T27" s="437"/>
      <c r="U27" s="437"/>
      <c r="V27" s="476"/>
      <c r="W27" s="531"/>
      <c r="X27" s="519"/>
      <c r="Y27" s="520"/>
      <c r="Z27" s="435" t="s">
        <v>162</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17773</v>
      </c>
      <c r="BO27" s="555"/>
      <c r="BP27" s="555"/>
      <c r="BQ27" s="555"/>
      <c r="BR27" s="555"/>
      <c r="BS27" s="555"/>
      <c r="BT27" s="555"/>
      <c r="BU27" s="556"/>
      <c r="BV27" s="554">
        <v>17765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2259</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849854</v>
      </c>
      <c r="BO28" s="349"/>
      <c r="BP28" s="349"/>
      <c r="BQ28" s="349"/>
      <c r="BR28" s="349"/>
      <c r="BS28" s="349"/>
      <c r="BT28" s="349"/>
      <c r="BU28" s="350"/>
      <c r="BV28" s="348">
        <v>699617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5</v>
      </c>
      <c r="M29" s="437"/>
      <c r="N29" s="437"/>
      <c r="O29" s="437"/>
      <c r="P29" s="476"/>
      <c r="Q29" s="436">
        <v>2052</v>
      </c>
      <c r="R29" s="437"/>
      <c r="S29" s="437"/>
      <c r="T29" s="437"/>
      <c r="U29" s="437"/>
      <c r="V29" s="476"/>
      <c r="W29" s="532"/>
      <c r="X29" s="533"/>
      <c r="Y29" s="534"/>
      <c r="Z29" s="435" t="s">
        <v>169</v>
      </c>
      <c r="AA29" s="415"/>
      <c r="AB29" s="415"/>
      <c r="AC29" s="415"/>
      <c r="AD29" s="415"/>
      <c r="AE29" s="415"/>
      <c r="AF29" s="415"/>
      <c r="AG29" s="416"/>
      <c r="AH29" s="436">
        <v>31</v>
      </c>
      <c r="AI29" s="437"/>
      <c r="AJ29" s="437"/>
      <c r="AK29" s="437"/>
      <c r="AL29" s="476"/>
      <c r="AM29" s="436">
        <v>88691</v>
      </c>
      <c r="AN29" s="437"/>
      <c r="AO29" s="437"/>
      <c r="AP29" s="437"/>
      <c r="AQ29" s="437"/>
      <c r="AR29" s="476"/>
      <c r="AS29" s="436">
        <v>2861</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388852</v>
      </c>
      <c r="BO29" s="386"/>
      <c r="BP29" s="386"/>
      <c r="BQ29" s="386"/>
      <c r="BR29" s="386"/>
      <c r="BS29" s="386"/>
      <c r="BT29" s="386"/>
      <c r="BU29" s="387"/>
      <c r="BV29" s="385">
        <v>388755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555750</v>
      </c>
      <c r="BO30" s="555"/>
      <c r="BP30" s="555"/>
      <c r="BQ30" s="555"/>
      <c r="BR30" s="555"/>
      <c r="BS30" s="555"/>
      <c r="BT30" s="555"/>
      <c r="BU30" s="556"/>
      <c r="BV30" s="554">
        <v>505422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船舶交通事業</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介護保険特別会計（介護保険）</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鹿児島県後期高齢者医療広域連合　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鹿児島県後期高齢者医療広域連合　後期高齢者医療特別会計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介護保険特別会計（介護サービス）</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35430</v>
      </c>
      <c r="S5" s="583"/>
      <c r="T5" s="583"/>
      <c r="U5" s="583"/>
      <c r="V5" s="583"/>
      <c r="W5" s="583"/>
      <c r="X5" s="583"/>
      <c r="Y5" s="584"/>
      <c r="Z5" s="585">
        <v>1.5</v>
      </c>
      <c r="AA5" s="585"/>
      <c r="AB5" s="585"/>
      <c r="AC5" s="585"/>
      <c r="AD5" s="586">
        <v>35430</v>
      </c>
      <c r="AE5" s="586"/>
      <c r="AF5" s="586"/>
      <c r="AG5" s="586"/>
      <c r="AH5" s="586"/>
      <c r="AI5" s="586"/>
      <c r="AJ5" s="586"/>
      <c r="AK5" s="586"/>
      <c r="AL5" s="587">
        <v>4</v>
      </c>
      <c r="AM5" s="588"/>
      <c r="AN5" s="588"/>
      <c r="AO5" s="589"/>
      <c r="AP5" s="579" t="s">
        <v>207</v>
      </c>
      <c r="AQ5" s="580"/>
      <c r="AR5" s="580"/>
      <c r="AS5" s="580"/>
      <c r="AT5" s="580"/>
      <c r="AU5" s="580"/>
      <c r="AV5" s="580"/>
      <c r="AW5" s="580"/>
      <c r="AX5" s="580"/>
      <c r="AY5" s="580"/>
      <c r="AZ5" s="580"/>
      <c r="BA5" s="580"/>
      <c r="BB5" s="580"/>
      <c r="BC5" s="580"/>
      <c r="BD5" s="580"/>
      <c r="BE5" s="580"/>
      <c r="BF5" s="581"/>
      <c r="BG5" s="593">
        <v>35430</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9562</v>
      </c>
      <c r="S6" s="594"/>
      <c r="T6" s="594"/>
      <c r="U6" s="594"/>
      <c r="V6" s="594"/>
      <c r="W6" s="594"/>
      <c r="X6" s="594"/>
      <c r="Y6" s="595"/>
      <c r="Z6" s="596">
        <v>0.4</v>
      </c>
      <c r="AA6" s="596"/>
      <c r="AB6" s="596"/>
      <c r="AC6" s="596"/>
      <c r="AD6" s="597">
        <v>9562</v>
      </c>
      <c r="AE6" s="597"/>
      <c r="AF6" s="597"/>
      <c r="AG6" s="597"/>
      <c r="AH6" s="597"/>
      <c r="AI6" s="597"/>
      <c r="AJ6" s="597"/>
      <c r="AK6" s="597"/>
      <c r="AL6" s="598">
        <v>1.1000000000000001</v>
      </c>
      <c r="AM6" s="599"/>
      <c r="AN6" s="599"/>
      <c r="AO6" s="600"/>
      <c r="AP6" s="590" t="s">
        <v>213</v>
      </c>
      <c r="AQ6" s="591"/>
      <c r="AR6" s="591"/>
      <c r="AS6" s="591"/>
      <c r="AT6" s="591"/>
      <c r="AU6" s="591"/>
      <c r="AV6" s="591"/>
      <c r="AW6" s="591"/>
      <c r="AX6" s="591"/>
      <c r="AY6" s="591"/>
      <c r="AZ6" s="591"/>
      <c r="BA6" s="591"/>
      <c r="BB6" s="591"/>
      <c r="BC6" s="591"/>
      <c r="BD6" s="591"/>
      <c r="BE6" s="591"/>
      <c r="BF6" s="592"/>
      <c r="BG6" s="593">
        <v>35430</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35776</v>
      </c>
      <c r="CS6" s="594"/>
      <c r="CT6" s="594"/>
      <c r="CU6" s="594"/>
      <c r="CV6" s="594"/>
      <c r="CW6" s="594"/>
      <c r="CX6" s="594"/>
      <c r="CY6" s="595"/>
      <c r="CZ6" s="596">
        <v>1.6</v>
      </c>
      <c r="DA6" s="596"/>
      <c r="DB6" s="596"/>
      <c r="DC6" s="596"/>
      <c r="DD6" s="602" t="s">
        <v>208</v>
      </c>
      <c r="DE6" s="594"/>
      <c r="DF6" s="594"/>
      <c r="DG6" s="594"/>
      <c r="DH6" s="594"/>
      <c r="DI6" s="594"/>
      <c r="DJ6" s="594"/>
      <c r="DK6" s="594"/>
      <c r="DL6" s="594"/>
      <c r="DM6" s="594"/>
      <c r="DN6" s="594"/>
      <c r="DO6" s="594"/>
      <c r="DP6" s="595"/>
      <c r="DQ6" s="602">
        <v>35776</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61</v>
      </c>
      <c r="S7" s="594"/>
      <c r="T7" s="594"/>
      <c r="U7" s="594"/>
      <c r="V7" s="594"/>
      <c r="W7" s="594"/>
      <c r="X7" s="594"/>
      <c r="Y7" s="595"/>
      <c r="Z7" s="596">
        <v>0</v>
      </c>
      <c r="AA7" s="596"/>
      <c r="AB7" s="596"/>
      <c r="AC7" s="596"/>
      <c r="AD7" s="597">
        <v>61</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15684</v>
      </c>
      <c r="BH7" s="594"/>
      <c r="BI7" s="594"/>
      <c r="BJ7" s="594"/>
      <c r="BK7" s="594"/>
      <c r="BL7" s="594"/>
      <c r="BM7" s="594"/>
      <c r="BN7" s="595"/>
      <c r="BO7" s="596">
        <v>44.3</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537339</v>
      </c>
      <c r="CS7" s="594"/>
      <c r="CT7" s="594"/>
      <c r="CU7" s="594"/>
      <c r="CV7" s="594"/>
      <c r="CW7" s="594"/>
      <c r="CX7" s="594"/>
      <c r="CY7" s="595"/>
      <c r="CZ7" s="596">
        <v>24</v>
      </c>
      <c r="DA7" s="596"/>
      <c r="DB7" s="596"/>
      <c r="DC7" s="596"/>
      <c r="DD7" s="602">
        <v>35400</v>
      </c>
      <c r="DE7" s="594"/>
      <c r="DF7" s="594"/>
      <c r="DG7" s="594"/>
      <c r="DH7" s="594"/>
      <c r="DI7" s="594"/>
      <c r="DJ7" s="594"/>
      <c r="DK7" s="594"/>
      <c r="DL7" s="594"/>
      <c r="DM7" s="594"/>
      <c r="DN7" s="594"/>
      <c r="DO7" s="594"/>
      <c r="DP7" s="595"/>
      <c r="DQ7" s="602">
        <v>440435</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177</v>
      </c>
      <c r="S8" s="594"/>
      <c r="T8" s="594"/>
      <c r="U8" s="594"/>
      <c r="V8" s="594"/>
      <c r="W8" s="594"/>
      <c r="X8" s="594"/>
      <c r="Y8" s="595"/>
      <c r="Z8" s="596">
        <v>0</v>
      </c>
      <c r="AA8" s="596"/>
      <c r="AB8" s="596"/>
      <c r="AC8" s="596"/>
      <c r="AD8" s="597">
        <v>177</v>
      </c>
      <c r="AE8" s="597"/>
      <c r="AF8" s="597"/>
      <c r="AG8" s="597"/>
      <c r="AH8" s="597"/>
      <c r="AI8" s="597"/>
      <c r="AJ8" s="597"/>
      <c r="AK8" s="597"/>
      <c r="AL8" s="598">
        <v>0</v>
      </c>
      <c r="AM8" s="599"/>
      <c r="AN8" s="599"/>
      <c r="AO8" s="600"/>
      <c r="AP8" s="590" t="s">
        <v>219</v>
      </c>
      <c r="AQ8" s="591"/>
      <c r="AR8" s="591"/>
      <c r="AS8" s="591"/>
      <c r="AT8" s="591"/>
      <c r="AU8" s="591"/>
      <c r="AV8" s="591"/>
      <c r="AW8" s="591"/>
      <c r="AX8" s="591"/>
      <c r="AY8" s="591"/>
      <c r="AZ8" s="591"/>
      <c r="BA8" s="591"/>
      <c r="BB8" s="591"/>
      <c r="BC8" s="591"/>
      <c r="BD8" s="591"/>
      <c r="BE8" s="591"/>
      <c r="BF8" s="592"/>
      <c r="BG8" s="593">
        <v>460</v>
      </c>
      <c r="BH8" s="594"/>
      <c r="BI8" s="594"/>
      <c r="BJ8" s="594"/>
      <c r="BK8" s="594"/>
      <c r="BL8" s="594"/>
      <c r="BM8" s="594"/>
      <c r="BN8" s="595"/>
      <c r="BO8" s="596">
        <v>1.3</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124454</v>
      </c>
      <c r="CS8" s="594"/>
      <c r="CT8" s="594"/>
      <c r="CU8" s="594"/>
      <c r="CV8" s="594"/>
      <c r="CW8" s="594"/>
      <c r="CX8" s="594"/>
      <c r="CY8" s="595"/>
      <c r="CZ8" s="596">
        <v>5.6</v>
      </c>
      <c r="DA8" s="596"/>
      <c r="DB8" s="596"/>
      <c r="DC8" s="596"/>
      <c r="DD8" s="602">
        <v>6694</v>
      </c>
      <c r="DE8" s="594"/>
      <c r="DF8" s="594"/>
      <c r="DG8" s="594"/>
      <c r="DH8" s="594"/>
      <c r="DI8" s="594"/>
      <c r="DJ8" s="594"/>
      <c r="DK8" s="594"/>
      <c r="DL8" s="594"/>
      <c r="DM8" s="594"/>
      <c r="DN8" s="594"/>
      <c r="DO8" s="594"/>
      <c r="DP8" s="595"/>
      <c r="DQ8" s="602">
        <v>85334</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124</v>
      </c>
      <c r="S9" s="594"/>
      <c r="T9" s="594"/>
      <c r="U9" s="594"/>
      <c r="V9" s="594"/>
      <c r="W9" s="594"/>
      <c r="X9" s="594"/>
      <c r="Y9" s="595"/>
      <c r="Z9" s="596">
        <v>0</v>
      </c>
      <c r="AA9" s="596"/>
      <c r="AB9" s="596"/>
      <c r="AC9" s="596"/>
      <c r="AD9" s="597">
        <v>124</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13550</v>
      </c>
      <c r="BH9" s="594"/>
      <c r="BI9" s="594"/>
      <c r="BJ9" s="594"/>
      <c r="BK9" s="594"/>
      <c r="BL9" s="594"/>
      <c r="BM9" s="594"/>
      <c r="BN9" s="595"/>
      <c r="BO9" s="596">
        <v>38.200000000000003</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137633</v>
      </c>
      <c r="CS9" s="594"/>
      <c r="CT9" s="594"/>
      <c r="CU9" s="594"/>
      <c r="CV9" s="594"/>
      <c r="CW9" s="594"/>
      <c r="CX9" s="594"/>
      <c r="CY9" s="595"/>
      <c r="CZ9" s="596">
        <v>6.2</v>
      </c>
      <c r="DA9" s="596"/>
      <c r="DB9" s="596"/>
      <c r="DC9" s="596"/>
      <c r="DD9" s="602" t="s">
        <v>220</v>
      </c>
      <c r="DE9" s="594"/>
      <c r="DF9" s="594"/>
      <c r="DG9" s="594"/>
      <c r="DH9" s="594"/>
      <c r="DI9" s="594"/>
      <c r="DJ9" s="594"/>
      <c r="DK9" s="594"/>
      <c r="DL9" s="594"/>
      <c r="DM9" s="594"/>
      <c r="DN9" s="594"/>
      <c r="DO9" s="594"/>
      <c r="DP9" s="595"/>
      <c r="DQ9" s="602">
        <v>80128</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3831</v>
      </c>
      <c r="S10" s="594"/>
      <c r="T10" s="594"/>
      <c r="U10" s="594"/>
      <c r="V10" s="594"/>
      <c r="W10" s="594"/>
      <c r="X10" s="594"/>
      <c r="Y10" s="595"/>
      <c r="Z10" s="596">
        <v>0.2</v>
      </c>
      <c r="AA10" s="596"/>
      <c r="AB10" s="596"/>
      <c r="AC10" s="596"/>
      <c r="AD10" s="597">
        <v>3831</v>
      </c>
      <c r="AE10" s="597"/>
      <c r="AF10" s="597"/>
      <c r="AG10" s="597"/>
      <c r="AH10" s="597"/>
      <c r="AI10" s="597"/>
      <c r="AJ10" s="597"/>
      <c r="AK10" s="597"/>
      <c r="AL10" s="598">
        <v>0.4</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1219</v>
      </c>
      <c r="BH10" s="594"/>
      <c r="BI10" s="594"/>
      <c r="BJ10" s="594"/>
      <c r="BK10" s="594"/>
      <c r="BL10" s="594"/>
      <c r="BM10" s="594"/>
      <c r="BN10" s="595"/>
      <c r="BO10" s="596">
        <v>3.4</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220</v>
      </c>
      <c r="CS10" s="594"/>
      <c r="CT10" s="594"/>
      <c r="CU10" s="594"/>
      <c r="CV10" s="594"/>
      <c r="CW10" s="594"/>
      <c r="CX10" s="594"/>
      <c r="CY10" s="595"/>
      <c r="CZ10" s="596" t="s">
        <v>220</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455</v>
      </c>
      <c r="BH11" s="594"/>
      <c r="BI11" s="594"/>
      <c r="BJ11" s="594"/>
      <c r="BK11" s="594"/>
      <c r="BL11" s="594"/>
      <c r="BM11" s="594"/>
      <c r="BN11" s="595"/>
      <c r="BO11" s="596">
        <v>1.3</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182851</v>
      </c>
      <c r="CS11" s="594"/>
      <c r="CT11" s="594"/>
      <c r="CU11" s="594"/>
      <c r="CV11" s="594"/>
      <c r="CW11" s="594"/>
      <c r="CX11" s="594"/>
      <c r="CY11" s="595"/>
      <c r="CZ11" s="596">
        <v>8.1999999999999993</v>
      </c>
      <c r="DA11" s="596"/>
      <c r="DB11" s="596"/>
      <c r="DC11" s="596"/>
      <c r="DD11" s="602">
        <v>100279</v>
      </c>
      <c r="DE11" s="594"/>
      <c r="DF11" s="594"/>
      <c r="DG11" s="594"/>
      <c r="DH11" s="594"/>
      <c r="DI11" s="594"/>
      <c r="DJ11" s="594"/>
      <c r="DK11" s="594"/>
      <c r="DL11" s="594"/>
      <c r="DM11" s="594"/>
      <c r="DN11" s="594"/>
      <c r="DO11" s="594"/>
      <c r="DP11" s="595"/>
      <c r="DQ11" s="602">
        <v>78644</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17093</v>
      </c>
      <c r="BH12" s="594"/>
      <c r="BI12" s="594"/>
      <c r="BJ12" s="594"/>
      <c r="BK12" s="594"/>
      <c r="BL12" s="594"/>
      <c r="BM12" s="594"/>
      <c r="BN12" s="595"/>
      <c r="BO12" s="596">
        <v>48.2</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11073</v>
      </c>
      <c r="CS12" s="594"/>
      <c r="CT12" s="594"/>
      <c r="CU12" s="594"/>
      <c r="CV12" s="594"/>
      <c r="CW12" s="594"/>
      <c r="CX12" s="594"/>
      <c r="CY12" s="595"/>
      <c r="CZ12" s="596">
        <v>0.5</v>
      </c>
      <c r="DA12" s="596"/>
      <c r="DB12" s="596"/>
      <c r="DC12" s="596"/>
      <c r="DD12" s="602">
        <v>10755</v>
      </c>
      <c r="DE12" s="594"/>
      <c r="DF12" s="594"/>
      <c r="DG12" s="594"/>
      <c r="DH12" s="594"/>
      <c r="DI12" s="594"/>
      <c r="DJ12" s="594"/>
      <c r="DK12" s="594"/>
      <c r="DL12" s="594"/>
      <c r="DM12" s="594"/>
      <c r="DN12" s="594"/>
      <c r="DO12" s="594"/>
      <c r="DP12" s="595"/>
      <c r="DQ12" s="602">
        <v>11073</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640</v>
      </c>
      <c r="S13" s="594"/>
      <c r="T13" s="594"/>
      <c r="U13" s="594"/>
      <c r="V13" s="594"/>
      <c r="W13" s="594"/>
      <c r="X13" s="594"/>
      <c r="Y13" s="595"/>
      <c r="Z13" s="596">
        <v>0</v>
      </c>
      <c r="AA13" s="596"/>
      <c r="AB13" s="596"/>
      <c r="AC13" s="596"/>
      <c r="AD13" s="597">
        <v>640</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17093</v>
      </c>
      <c r="BH13" s="594"/>
      <c r="BI13" s="594"/>
      <c r="BJ13" s="594"/>
      <c r="BK13" s="594"/>
      <c r="BL13" s="594"/>
      <c r="BM13" s="594"/>
      <c r="BN13" s="595"/>
      <c r="BO13" s="596">
        <v>48.2</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676556</v>
      </c>
      <c r="CS13" s="594"/>
      <c r="CT13" s="594"/>
      <c r="CU13" s="594"/>
      <c r="CV13" s="594"/>
      <c r="CW13" s="594"/>
      <c r="CX13" s="594"/>
      <c r="CY13" s="595"/>
      <c r="CZ13" s="596">
        <v>30.2</v>
      </c>
      <c r="DA13" s="596"/>
      <c r="DB13" s="596"/>
      <c r="DC13" s="596"/>
      <c r="DD13" s="602">
        <v>628530</v>
      </c>
      <c r="DE13" s="594"/>
      <c r="DF13" s="594"/>
      <c r="DG13" s="594"/>
      <c r="DH13" s="594"/>
      <c r="DI13" s="594"/>
      <c r="DJ13" s="594"/>
      <c r="DK13" s="594"/>
      <c r="DL13" s="594"/>
      <c r="DM13" s="594"/>
      <c r="DN13" s="594"/>
      <c r="DO13" s="594"/>
      <c r="DP13" s="595"/>
      <c r="DQ13" s="602">
        <v>91117</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802</v>
      </c>
      <c r="BH14" s="594"/>
      <c r="BI14" s="594"/>
      <c r="BJ14" s="594"/>
      <c r="BK14" s="594"/>
      <c r="BL14" s="594"/>
      <c r="BM14" s="594"/>
      <c r="BN14" s="595"/>
      <c r="BO14" s="596">
        <v>2.2999999999999998</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7029</v>
      </c>
      <c r="CS14" s="594"/>
      <c r="CT14" s="594"/>
      <c r="CU14" s="594"/>
      <c r="CV14" s="594"/>
      <c r="CW14" s="594"/>
      <c r="CX14" s="594"/>
      <c r="CY14" s="595"/>
      <c r="CZ14" s="596">
        <v>0.3</v>
      </c>
      <c r="DA14" s="596"/>
      <c r="DB14" s="596"/>
      <c r="DC14" s="596"/>
      <c r="DD14" s="602">
        <v>1944</v>
      </c>
      <c r="DE14" s="594"/>
      <c r="DF14" s="594"/>
      <c r="DG14" s="594"/>
      <c r="DH14" s="594"/>
      <c r="DI14" s="594"/>
      <c r="DJ14" s="594"/>
      <c r="DK14" s="594"/>
      <c r="DL14" s="594"/>
      <c r="DM14" s="594"/>
      <c r="DN14" s="594"/>
      <c r="DO14" s="594"/>
      <c r="DP14" s="595"/>
      <c r="DQ14" s="602">
        <v>7027</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t="s">
        <v>220</v>
      </c>
      <c r="S15" s="594"/>
      <c r="T15" s="594"/>
      <c r="U15" s="594"/>
      <c r="V15" s="594"/>
      <c r="W15" s="594"/>
      <c r="X15" s="594"/>
      <c r="Y15" s="595"/>
      <c r="Z15" s="596" t="s">
        <v>220</v>
      </c>
      <c r="AA15" s="596"/>
      <c r="AB15" s="596"/>
      <c r="AC15" s="596"/>
      <c r="AD15" s="597" t="s">
        <v>220</v>
      </c>
      <c r="AE15" s="597"/>
      <c r="AF15" s="597"/>
      <c r="AG15" s="597"/>
      <c r="AH15" s="597"/>
      <c r="AI15" s="597"/>
      <c r="AJ15" s="597"/>
      <c r="AK15" s="597"/>
      <c r="AL15" s="598" t="s">
        <v>220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1851</v>
      </c>
      <c r="BH15" s="594"/>
      <c r="BI15" s="594"/>
      <c r="BJ15" s="594"/>
      <c r="BK15" s="594"/>
      <c r="BL15" s="594"/>
      <c r="BM15" s="594"/>
      <c r="BN15" s="595"/>
      <c r="BO15" s="596">
        <v>5.2</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179809</v>
      </c>
      <c r="CS15" s="594"/>
      <c r="CT15" s="594"/>
      <c r="CU15" s="594"/>
      <c r="CV15" s="594"/>
      <c r="CW15" s="594"/>
      <c r="CX15" s="594"/>
      <c r="CY15" s="595"/>
      <c r="CZ15" s="596">
        <v>8</v>
      </c>
      <c r="DA15" s="596"/>
      <c r="DB15" s="596"/>
      <c r="DC15" s="596"/>
      <c r="DD15" s="602">
        <v>72757</v>
      </c>
      <c r="DE15" s="594"/>
      <c r="DF15" s="594"/>
      <c r="DG15" s="594"/>
      <c r="DH15" s="594"/>
      <c r="DI15" s="594"/>
      <c r="DJ15" s="594"/>
      <c r="DK15" s="594"/>
      <c r="DL15" s="594"/>
      <c r="DM15" s="594"/>
      <c r="DN15" s="594"/>
      <c r="DO15" s="594"/>
      <c r="DP15" s="595"/>
      <c r="DQ15" s="602">
        <v>107930</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1039451</v>
      </c>
      <c r="S16" s="594"/>
      <c r="T16" s="594"/>
      <c r="U16" s="594"/>
      <c r="V16" s="594"/>
      <c r="W16" s="594"/>
      <c r="X16" s="594"/>
      <c r="Y16" s="595"/>
      <c r="Z16" s="596">
        <v>43</v>
      </c>
      <c r="AA16" s="596"/>
      <c r="AB16" s="596"/>
      <c r="AC16" s="596"/>
      <c r="AD16" s="597">
        <v>804386</v>
      </c>
      <c r="AE16" s="597"/>
      <c r="AF16" s="597"/>
      <c r="AG16" s="597"/>
      <c r="AH16" s="597"/>
      <c r="AI16" s="597"/>
      <c r="AJ16" s="597"/>
      <c r="AK16" s="597"/>
      <c r="AL16" s="598">
        <v>90.6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220</v>
      </c>
      <c r="CS16" s="594"/>
      <c r="CT16" s="594"/>
      <c r="CU16" s="594"/>
      <c r="CV16" s="594"/>
      <c r="CW16" s="594"/>
      <c r="CX16" s="594"/>
      <c r="CY16" s="595"/>
      <c r="CZ16" s="596" t="s">
        <v>220</v>
      </c>
      <c r="DA16" s="596"/>
      <c r="DB16" s="596"/>
      <c r="DC16" s="596"/>
      <c r="DD16" s="602" t="s">
        <v>220</v>
      </c>
      <c r="DE16" s="594"/>
      <c r="DF16" s="594"/>
      <c r="DG16" s="594"/>
      <c r="DH16" s="594"/>
      <c r="DI16" s="594"/>
      <c r="DJ16" s="594"/>
      <c r="DK16" s="594"/>
      <c r="DL16" s="594"/>
      <c r="DM16" s="594"/>
      <c r="DN16" s="594"/>
      <c r="DO16" s="594"/>
      <c r="DP16" s="595"/>
      <c r="DQ16" s="602" t="s">
        <v>220</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804386</v>
      </c>
      <c r="S17" s="594"/>
      <c r="T17" s="594"/>
      <c r="U17" s="594"/>
      <c r="V17" s="594"/>
      <c r="W17" s="594"/>
      <c r="X17" s="594"/>
      <c r="Y17" s="595"/>
      <c r="Z17" s="596">
        <v>33.299999999999997</v>
      </c>
      <c r="AA17" s="596"/>
      <c r="AB17" s="596"/>
      <c r="AC17" s="596"/>
      <c r="AD17" s="597">
        <v>804386</v>
      </c>
      <c r="AE17" s="597"/>
      <c r="AF17" s="597"/>
      <c r="AG17" s="597"/>
      <c r="AH17" s="597"/>
      <c r="AI17" s="597"/>
      <c r="AJ17" s="597"/>
      <c r="AK17" s="597"/>
      <c r="AL17" s="598">
        <v>90.6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342004</v>
      </c>
      <c r="CS17" s="594"/>
      <c r="CT17" s="594"/>
      <c r="CU17" s="594"/>
      <c r="CV17" s="594"/>
      <c r="CW17" s="594"/>
      <c r="CX17" s="594"/>
      <c r="CY17" s="595"/>
      <c r="CZ17" s="596">
        <v>15.3</v>
      </c>
      <c r="DA17" s="596"/>
      <c r="DB17" s="596"/>
      <c r="DC17" s="596"/>
      <c r="DD17" s="602" t="s">
        <v>220</v>
      </c>
      <c r="DE17" s="594"/>
      <c r="DF17" s="594"/>
      <c r="DG17" s="594"/>
      <c r="DH17" s="594"/>
      <c r="DI17" s="594"/>
      <c r="DJ17" s="594"/>
      <c r="DK17" s="594"/>
      <c r="DL17" s="594"/>
      <c r="DM17" s="594"/>
      <c r="DN17" s="594"/>
      <c r="DO17" s="594"/>
      <c r="DP17" s="595"/>
      <c r="DQ17" s="602">
        <v>342004</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235065</v>
      </c>
      <c r="S18" s="594"/>
      <c r="T18" s="594"/>
      <c r="U18" s="594"/>
      <c r="V18" s="594"/>
      <c r="W18" s="594"/>
      <c r="X18" s="594"/>
      <c r="Y18" s="595"/>
      <c r="Z18" s="596">
        <v>9.6999999999999993</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2039</v>
      </c>
      <c r="CS18" s="594"/>
      <c r="CT18" s="594"/>
      <c r="CU18" s="594"/>
      <c r="CV18" s="594"/>
      <c r="CW18" s="594"/>
      <c r="CX18" s="594"/>
      <c r="CY18" s="595"/>
      <c r="CZ18" s="596">
        <v>0.1</v>
      </c>
      <c r="DA18" s="596"/>
      <c r="DB18" s="596"/>
      <c r="DC18" s="596"/>
      <c r="DD18" s="602" t="s">
        <v>220</v>
      </c>
      <c r="DE18" s="594"/>
      <c r="DF18" s="594"/>
      <c r="DG18" s="594"/>
      <c r="DH18" s="594"/>
      <c r="DI18" s="594"/>
      <c r="DJ18" s="594"/>
      <c r="DK18" s="594"/>
      <c r="DL18" s="594"/>
      <c r="DM18" s="594"/>
      <c r="DN18" s="594"/>
      <c r="DO18" s="594"/>
      <c r="DP18" s="595"/>
      <c r="DQ18" s="602">
        <v>2039</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220</v>
      </c>
      <c r="BH19" s="594"/>
      <c r="BI19" s="594"/>
      <c r="BJ19" s="594"/>
      <c r="BK19" s="594"/>
      <c r="BL19" s="594"/>
      <c r="BM19" s="594"/>
      <c r="BN19" s="595"/>
      <c r="BO19" s="596" t="s">
        <v>220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1089276</v>
      </c>
      <c r="S20" s="594"/>
      <c r="T20" s="594"/>
      <c r="U20" s="594"/>
      <c r="V20" s="594"/>
      <c r="W20" s="594"/>
      <c r="X20" s="594"/>
      <c r="Y20" s="595"/>
      <c r="Z20" s="596">
        <v>45.1</v>
      </c>
      <c r="AA20" s="596"/>
      <c r="AB20" s="596"/>
      <c r="AC20" s="596"/>
      <c r="AD20" s="597">
        <v>854211</v>
      </c>
      <c r="AE20" s="597"/>
      <c r="AF20" s="597"/>
      <c r="AG20" s="597"/>
      <c r="AH20" s="597"/>
      <c r="AI20" s="597"/>
      <c r="AJ20" s="597"/>
      <c r="AK20" s="597"/>
      <c r="AL20" s="598">
        <v>96.2</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220</v>
      </c>
      <c r="BH20" s="594"/>
      <c r="BI20" s="594"/>
      <c r="BJ20" s="594"/>
      <c r="BK20" s="594"/>
      <c r="BL20" s="594"/>
      <c r="BM20" s="594"/>
      <c r="BN20" s="595"/>
      <c r="BO20" s="596" t="s">
        <v>220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2236563</v>
      </c>
      <c r="CS20" s="594"/>
      <c r="CT20" s="594"/>
      <c r="CU20" s="594"/>
      <c r="CV20" s="594"/>
      <c r="CW20" s="594"/>
      <c r="CX20" s="594"/>
      <c r="CY20" s="595"/>
      <c r="CZ20" s="596">
        <v>100</v>
      </c>
      <c r="DA20" s="596"/>
      <c r="DB20" s="596"/>
      <c r="DC20" s="596"/>
      <c r="DD20" s="602">
        <v>856359</v>
      </c>
      <c r="DE20" s="594"/>
      <c r="DF20" s="594"/>
      <c r="DG20" s="594"/>
      <c r="DH20" s="594"/>
      <c r="DI20" s="594"/>
      <c r="DJ20" s="594"/>
      <c r="DK20" s="594"/>
      <c r="DL20" s="594"/>
      <c r="DM20" s="594"/>
      <c r="DN20" s="594"/>
      <c r="DO20" s="594"/>
      <c r="DP20" s="595"/>
      <c r="DQ20" s="602">
        <v>1281507</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t="s">
        <v>220</v>
      </c>
      <c r="S21" s="594"/>
      <c r="T21" s="594"/>
      <c r="U21" s="594"/>
      <c r="V21" s="594"/>
      <c r="W21" s="594"/>
      <c r="X21" s="594"/>
      <c r="Y21" s="595"/>
      <c r="Z21" s="596" t="s">
        <v>220</v>
      </c>
      <c r="AA21" s="596"/>
      <c r="AB21" s="596"/>
      <c r="AC21" s="596"/>
      <c r="AD21" s="597" t="s">
        <v>220</v>
      </c>
      <c r="AE21" s="597"/>
      <c r="AF21" s="597"/>
      <c r="AG21" s="597"/>
      <c r="AH21" s="597"/>
      <c r="AI21" s="597"/>
      <c r="AJ21" s="597"/>
      <c r="AK21" s="597"/>
      <c r="AL21" s="598" t="s">
        <v>220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t="s">
        <v>220</v>
      </c>
      <c r="S22" s="594"/>
      <c r="T22" s="594"/>
      <c r="U22" s="594"/>
      <c r="V22" s="594"/>
      <c r="W22" s="594"/>
      <c r="X22" s="594"/>
      <c r="Y22" s="595"/>
      <c r="Z22" s="596" t="s">
        <v>220</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25687</v>
      </c>
      <c r="S23" s="594"/>
      <c r="T23" s="594"/>
      <c r="U23" s="594"/>
      <c r="V23" s="594"/>
      <c r="W23" s="594"/>
      <c r="X23" s="594"/>
      <c r="Y23" s="595"/>
      <c r="Z23" s="596">
        <v>1.1000000000000001</v>
      </c>
      <c r="AA23" s="596"/>
      <c r="AB23" s="596"/>
      <c r="AC23" s="596"/>
      <c r="AD23" s="597" t="s">
        <v>220</v>
      </c>
      <c r="AE23" s="597"/>
      <c r="AF23" s="597"/>
      <c r="AG23" s="597"/>
      <c r="AH23" s="597"/>
      <c r="AI23" s="597"/>
      <c r="AJ23" s="597"/>
      <c r="AK23" s="597"/>
      <c r="AL23" s="598" t="s">
        <v>220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229</v>
      </c>
      <c r="S24" s="594"/>
      <c r="T24" s="594"/>
      <c r="U24" s="594"/>
      <c r="V24" s="594"/>
      <c r="W24" s="594"/>
      <c r="X24" s="594"/>
      <c r="Y24" s="595"/>
      <c r="Z24" s="596">
        <v>0</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640074</v>
      </c>
      <c r="CS24" s="583"/>
      <c r="CT24" s="583"/>
      <c r="CU24" s="583"/>
      <c r="CV24" s="583"/>
      <c r="CW24" s="583"/>
      <c r="CX24" s="583"/>
      <c r="CY24" s="584"/>
      <c r="CZ24" s="622">
        <v>28.6</v>
      </c>
      <c r="DA24" s="623"/>
      <c r="DB24" s="623"/>
      <c r="DC24" s="624"/>
      <c r="DD24" s="621">
        <v>589120</v>
      </c>
      <c r="DE24" s="583"/>
      <c r="DF24" s="583"/>
      <c r="DG24" s="583"/>
      <c r="DH24" s="583"/>
      <c r="DI24" s="583"/>
      <c r="DJ24" s="583"/>
      <c r="DK24" s="584"/>
      <c r="DL24" s="621">
        <v>589120</v>
      </c>
      <c r="DM24" s="583"/>
      <c r="DN24" s="583"/>
      <c r="DO24" s="583"/>
      <c r="DP24" s="583"/>
      <c r="DQ24" s="583"/>
      <c r="DR24" s="583"/>
      <c r="DS24" s="583"/>
      <c r="DT24" s="583"/>
      <c r="DU24" s="583"/>
      <c r="DV24" s="584"/>
      <c r="DW24" s="587">
        <v>63.4</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428456</v>
      </c>
      <c r="S25" s="594"/>
      <c r="T25" s="594"/>
      <c r="U25" s="594"/>
      <c r="V25" s="594"/>
      <c r="W25" s="594"/>
      <c r="X25" s="594"/>
      <c r="Y25" s="595"/>
      <c r="Z25" s="596">
        <v>17.7</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267387</v>
      </c>
      <c r="CS25" s="625"/>
      <c r="CT25" s="625"/>
      <c r="CU25" s="625"/>
      <c r="CV25" s="625"/>
      <c r="CW25" s="625"/>
      <c r="CX25" s="625"/>
      <c r="CY25" s="626"/>
      <c r="CZ25" s="627">
        <v>12</v>
      </c>
      <c r="DA25" s="628"/>
      <c r="DB25" s="628"/>
      <c r="DC25" s="629"/>
      <c r="DD25" s="602">
        <v>234184</v>
      </c>
      <c r="DE25" s="625"/>
      <c r="DF25" s="625"/>
      <c r="DG25" s="625"/>
      <c r="DH25" s="625"/>
      <c r="DI25" s="625"/>
      <c r="DJ25" s="625"/>
      <c r="DK25" s="626"/>
      <c r="DL25" s="602">
        <v>234184</v>
      </c>
      <c r="DM25" s="625"/>
      <c r="DN25" s="625"/>
      <c r="DO25" s="625"/>
      <c r="DP25" s="625"/>
      <c r="DQ25" s="625"/>
      <c r="DR25" s="625"/>
      <c r="DS25" s="625"/>
      <c r="DT25" s="625"/>
      <c r="DU25" s="625"/>
      <c r="DV25" s="626"/>
      <c r="DW25" s="598">
        <v>25.2</v>
      </c>
      <c r="DX25" s="619"/>
      <c r="DY25" s="619"/>
      <c r="DZ25" s="619"/>
      <c r="EA25" s="619"/>
      <c r="EB25" s="619"/>
      <c r="EC25" s="620"/>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135523</v>
      </c>
      <c r="CS26" s="594"/>
      <c r="CT26" s="594"/>
      <c r="CU26" s="594"/>
      <c r="CV26" s="594"/>
      <c r="CW26" s="594"/>
      <c r="CX26" s="594"/>
      <c r="CY26" s="595"/>
      <c r="CZ26" s="627">
        <v>6.1</v>
      </c>
      <c r="DA26" s="628"/>
      <c r="DB26" s="628"/>
      <c r="DC26" s="629"/>
      <c r="DD26" s="602">
        <v>112833</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19"/>
      <c r="DY26" s="619"/>
      <c r="DZ26" s="619"/>
      <c r="EA26" s="619"/>
      <c r="EB26" s="619"/>
      <c r="EC26" s="620"/>
    </row>
    <row r="27" spans="2:133" ht="11.25" customHeight="1" x14ac:dyDescent="0.15">
      <c r="B27" s="590" t="s">
        <v>279</v>
      </c>
      <c r="C27" s="591"/>
      <c r="D27" s="591"/>
      <c r="E27" s="591"/>
      <c r="F27" s="591"/>
      <c r="G27" s="591"/>
      <c r="H27" s="591"/>
      <c r="I27" s="591"/>
      <c r="J27" s="591"/>
      <c r="K27" s="591"/>
      <c r="L27" s="591"/>
      <c r="M27" s="591"/>
      <c r="N27" s="591"/>
      <c r="O27" s="591"/>
      <c r="P27" s="591"/>
      <c r="Q27" s="592"/>
      <c r="R27" s="593">
        <v>239331</v>
      </c>
      <c r="S27" s="594"/>
      <c r="T27" s="594"/>
      <c r="U27" s="594"/>
      <c r="V27" s="594"/>
      <c r="W27" s="594"/>
      <c r="X27" s="594"/>
      <c r="Y27" s="595"/>
      <c r="Z27" s="596">
        <v>9.9</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35430</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30683</v>
      </c>
      <c r="CS27" s="625"/>
      <c r="CT27" s="625"/>
      <c r="CU27" s="625"/>
      <c r="CV27" s="625"/>
      <c r="CW27" s="625"/>
      <c r="CX27" s="625"/>
      <c r="CY27" s="626"/>
      <c r="CZ27" s="627">
        <v>1.4</v>
      </c>
      <c r="DA27" s="628"/>
      <c r="DB27" s="628"/>
      <c r="DC27" s="629"/>
      <c r="DD27" s="602">
        <v>12932</v>
      </c>
      <c r="DE27" s="625"/>
      <c r="DF27" s="625"/>
      <c r="DG27" s="625"/>
      <c r="DH27" s="625"/>
      <c r="DI27" s="625"/>
      <c r="DJ27" s="625"/>
      <c r="DK27" s="626"/>
      <c r="DL27" s="602">
        <v>12932</v>
      </c>
      <c r="DM27" s="625"/>
      <c r="DN27" s="625"/>
      <c r="DO27" s="625"/>
      <c r="DP27" s="625"/>
      <c r="DQ27" s="625"/>
      <c r="DR27" s="625"/>
      <c r="DS27" s="625"/>
      <c r="DT27" s="625"/>
      <c r="DU27" s="625"/>
      <c r="DV27" s="626"/>
      <c r="DW27" s="598">
        <v>1.4</v>
      </c>
      <c r="DX27" s="619"/>
      <c r="DY27" s="619"/>
      <c r="DZ27" s="619"/>
      <c r="EA27" s="619"/>
      <c r="EB27" s="619"/>
      <c r="EC27" s="620"/>
    </row>
    <row r="28" spans="2:133" ht="11.25" customHeight="1" x14ac:dyDescent="0.15">
      <c r="B28" s="590" t="s">
        <v>282</v>
      </c>
      <c r="C28" s="591"/>
      <c r="D28" s="591"/>
      <c r="E28" s="591"/>
      <c r="F28" s="591"/>
      <c r="G28" s="591"/>
      <c r="H28" s="591"/>
      <c r="I28" s="591"/>
      <c r="J28" s="591"/>
      <c r="K28" s="591"/>
      <c r="L28" s="591"/>
      <c r="M28" s="591"/>
      <c r="N28" s="591"/>
      <c r="O28" s="591"/>
      <c r="P28" s="591"/>
      <c r="Q28" s="592"/>
      <c r="R28" s="593">
        <v>27730</v>
      </c>
      <c r="S28" s="594"/>
      <c r="T28" s="594"/>
      <c r="U28" s="594"/>
      <c r="V28" s="594"/>
      <c r="W28" s="594"/>
      <c r="X28" s="594"/>
      <c r="Y28" s="595"/>
      <c r="Z28" s="596">
        <v>1.1000000000000001</v>
      </c>
      <c r="AA28" s="596"/>
      <c r="AB28" s="596"/>
      <c r="AC28" s="596"/>
      <c r="AD28" s="597">
        <v>27215</v>
      </c>
      <c r="AE28" s="597"/>
      <c r="AF28" s="597"/>
      <c r="AG28" s="597"/>
      <c r="AH28" s="597"/>
      <c r="AI28" s="597"/>
      <c r="AJ28" s="597"/>
      <c r="AK28" s="597"/>
      <c r="AL28" s="598">
        <v>3.1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342004</v>
      </c>
      <c r="CS28" s="594"/>
      <c r="CT28" s="594"/>
      <c r="CU28" s="594"/>
      <c r="CV28" s="594"/>
      <c r="CW28" s="594"/>
      <c r="CX28" s="594"/>
      <c r="CY28" s="595"/>
      <c r="CZ28" s="627">
        <v>15.3</v>
      </c>
      <c r="DA28" s="628"/>
      <c r="DB28" s="628"/>
      <c r="DC28" s="629"/>
      <c r="DD28" s="602">
        <v>342004</v>
      </c>
      <c r="DE28" s="594"/>
      <c r="DF28" s="594"/>
      <c r="DG28" s="594"/>
      <c r="DH28" s="594"/>
      <c r="DI28" s="594"/>
      <c r="DJ28" s="594"/>
      <c r="DK28" s="595"/>
      <c r="DL28" s="602">
        <v>342004</v>
      </c>
      <c r="DM28" s="594"/>
      <c r="DN28" s="594"/>
      <c r="DO28" s="594"/>
      <c r="DP28" s="594"/>
      <c r="DQ28" s="594"/>
      <c r="DR28" s="594"/>
      <c r="DS28" s="594"/>
      <c r="DT28" s="594"/>
      <c r="DU28" s="594"/>
      <c r="DV28" s="595"/>
      <c r="DW28" s="598">
        <v>36.799999999999997</v>
      </c>
      <c r="DX28" s="619"/>
      <c r="DY28" s="619"/>
      <c r="DZ28" s="619"/>
      <c r="EA28" s="619"/>
      <c r="EB28" s="619"/>
      <c r="EC28" s="620"/>
    </row>
    <row r="29" spans="2:133" ht="11.25" customHeight="1" x14ac:dyDescent="0.15">
      <c r="B29" s="590" t="s">
        <v>284</v>
      </c>
      <c r="C29" s="591"/>
      <c r="D29" s="591"/>
      <c r="E29" s="591"/>
      <c r="F29" s="591"/>
      <c r="G29" s="591"/>
      <c r="H29" s="591"/>
      <c r="I29" s="591"/>
      <c r="J29" s="591"/>
      <c r="K29" s="591"/>
      <c r="L29" s="591"/>
      <c r="M29" s="591"/>
      <c r="N29" s="591"/>
      <c r="O29" s="591"/>
      <c r="P29" s="591"/>
      <c r="Q29" s="592"/>
      <c r="R29" s="593">
        <v>155</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342004</v>
      </c>
      <c r="CS29" s="625"/>
      <c r="CT29" s="625"/>
      <c r="CU29" s="625"/>
      <c r="CV29" s="625"/>
      <c r="CW29" s="625"/>
      <c r="CX29" s="625"/>
      <c r="CY29" s="626"/>
      <c r="CZ29" s="627">
        <v>15.3</v>
      </c>
      <c r="DA29" s="628"/>
      <c r="DB29" s="628"/>
      <c r="DC29" s="629"/>
      <c r="DD29" s="602">
        <v>342004</v>
      </c>
      <c r="DE29" s="625"/>
      <c r="DF29" s="625"/>
      <c r="DG29" s="625"/>
      <c r="DH29" s="625"/>
      <c r="DI29" s="625"/>
      <c r="DJ29" s="625"/>
      <c r="DK29" s="626"/>
      <c r="DL29" s="602">
        <v>342004</v>
      </c>
      <c r="DM29" s="625"/>
      <c r="DN29" s="625"/>
      <c r="DO29" s="625"/>
      <c r="DP29" s="625"/>
      <c r="DQ29" s="625"/>
      <c r="DR29" s="625"/>
      <c r="DS29" s="625"/>
      <c r="DT29" s="625"/>
      <c r="DU29" s="625"/>
      <c r="DV29" s="626"/>
      <c r="DW29" s="598">
        <v>36.799999999999997</v>
      </c>
      <c r="DX29" s="619"/>
      <c r="DY29" s="619"/>
      <c r="DZ29" s="619"/>
      <c r="EA29" s="619"/>
      <c r="EB29" s="619"/>
      <c r="EC29" s="620"/>
    </row>
    <row r="30" spans="2:133" ht="11.25" customHeight="1" x14ac:dyDescent="0.15">
      <c r="B30" s="590" t="s">
        <v>289</v>
      </c>
      <c r="C30" s="591"/>
      <c r="D30" s="591"/>
      <c r="E30" s="591"/>
      <c r="F30" s="591"/>
      <c r="G30" s="591"/>
      <c r="H30" s="591"/>
      <c r="I30" s="591"/>
      <c r="J30" s="591"/>
      <c r="K30" s="591"/>
      <c r="L30" s="591"/>
      <c r="M30" s="591"/>
      <c r="N30" s="591"/>
      <c r="O30" s="591"/>
      <c r="P30" s="591"/>
      <c r="Q30" s="592"/>
      <c r="R30" s="593">
        <v>3366</v>
      </c>
      <c r="S30" s="594"/>
      <c r="T30" s="594"/>
      <c r="U30" s="594"/>
      <c r="V30" s="594"/>
      <c r="W30" s="594"/>
      <c r="X30" s="594"/>
      <c r="Y30" s="595"/>
      <c r="Z30" s="596">
        <v>0.1</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v>
      </c>
      <c r="BH30" s="652"/>
      <c r="BI30" s="652"/>
      <c r="BJ30" s="652"/>
      <c r="BK30" s="652"/>
      <c r="BL30" s="652"/>
      <c r="BM30" s="588">
        <v>96.9</v>
      </c>
      <c r="BN30" s="652"/>
      <c r="BO30" s="652"/>
      <c r="BP30" s="652"/>
      <c r="BQ30" s="653"/>
      <c r="BR30" s="651">
        <v>99.6</v>
      </c>
      <c r="BS30" s="652"/>
      <c r="BT30" s="652"/>
      <c r="BU30" s="652"/>
      <c r="BV30" s="652"/>
      <c r="BW30" s="652"/>
      <c r="BX30" s="588">
        <v>98</v>
      </c>
      <c r="BY30" s="652"/>
      <c r="BZ30" s="652"/>
      <c r="CA30" s="652"/>
      <c r="CB30" s="653"/>
      <c r="CD30" s="656"/>
      <c r="CE30" s="657"/>
      <c r="CF30" s="607" t="s">
        <v>292</v>
      </c>
      <c r="CG30" s="608"/>
      <c r="CH30" s="608"/>
      <c r="CI30" s="608"/>
      <c r="CJ30" s="608"/>
      <c r="CK30" s="608"/>
      <c r="CL30" s="608"/>
      <c r="CM30" s="608"/>
      <c r="CN30" s="608"/>
      <c r="CO30" s="608"/>
      <c r="CP30" s="608"/>
      <c r="CQ30" s="609"/>
      <c r="CR30" s="593">
        <v>308048</v>
      </c>
      <c r="CS30" s="594"/>
      <c r="CT30" s="594"/>
      <c r="CU30" s="594"/>
      <c r="CV30" s="594"/>
      <c r="CW30" s="594"/>
      <c r="CX30" s="594"/>
      <c r="CY30" s="595"/>
      <c r="CZ30" s="627">
        <v>13.8</v>
      </c>
      <c r="DA30" s="628"/>
      <c r="DB30" s="628"/>
      <c r="DC30" s="629"/>
      <c r="DD30" s="602">
        <v>308048</v>
      </c>
      <c r="DE30" s="594"/>
      <c r="DF30" s="594"/>
      <c r="DG30" s="594"/>
      <c r="DH30" s="594"/>
      <c r="DI30" s="594"/>
      <c r="DJ30" s="594"/>
      <c r="DK30" s="595"/>
      <c r="DL30" s="602">
        <v>308048</v>
      </c>
      <c r="DM30" s="594"/>
      <c r="DN30" s="594"/>
      <c r="DO30" s="594"/>
      <c r="DP30" s="594"/>
      <c r="DQ30" s="594"/>
      <c r="DR30" s="594"/>
      <c r="DS30" s="594"/>
      <c r="DT30" s="594"/>
      <c r="DU30" s="594"/>
      <c r="DV30" s="595"/>
      <c r="DW30" s="598">
        <v>33.1</v>
      </c>
      <c r="DX30" s="619"/>
      <c r="DY30" s="619"/>
      <c r="DZ30" s="619"/>
      <c r="EA30" s="619"/>
      <c r="EB30" s="619"/>
      <c r="EC30" s="620"/>
    </row>
    <row r="31" spans="2:133" ht="11.25" customHeight="1" x14ac:dyDescent="0.15">
      <c r="B31" s="590" t="s">
        <v>293</v>
      </c>
      <c r="C31" s="591"/>
      <c r="D31" s="591"/>
      <c r="E31" s="591"/>
      <c r="F31" s="591"/>
      <c r="G31" s="591"/>
      <c r="H31" s="591"/>
      <c r="I31" s="591"/>
      <c r="J31" s="591"/>
      <c r="K31" s="591"/>
      <c r="L31" s="591"/>
      <c r="M31" s="591"/>
      <c r="N31" s="591"/>
      <c r="O31" s="591"/>
      <c r="P31" s="591"/>
      <c r="Q31" s="592"/>
      <c r="R31" s="593">
        <v>322635</v>
      </c>
      <c r="S31" s="594"/>
      <c r="T31" s="594"/>
      <c r="U31" s="594"/>
      <c r="V31" s="594"/>
      <c r="W31" s="594"/>
      <c r="X31" s="594"/>
      <c r="Y31" s="595"/>
      <c r="Z31" s="596">
        <v>13.4</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v>
      </c>
      <c r="BH31" s="625"/>
      <c r="BI31" s="625"/>
      <c r="BJ31" s="625"/>
      <c r="BK31" s="625"/>
      <c r="BL31" s="625"/>
      <c r="BM31" s="599">
        <v>96.7</v>
      </c>
      <c r="BN31" s="649"/>
      <c r="BO31" s="649"/>
      <c r="BP31" s="649"/>
      <c r="BQ31" s="650"/>
      <c r="BR31" s="648">
        <v>99.9</v>
      </c>
      <c r="BS31" s="625"/>
      <c r="BT31" s="625"/>
      <c r="BU31" s="625"/>
      <c r="BV31" s="625"/>
      <c r="BW31" s="625"/>
      <c r="BX31" s="599">
        <v>97.7</v>
      </c>
      <c r="BY31" s="649"/>
      <c r="BZ31" s="649"/>
      <c r="CA31" s="649"/>
      <c r="CB31" s="650"/>
      <c r="CD31" s="656"/>
      <c r="CE31" s="657"/>
      <c r="CF31" s="607" t="s">
        <v>296</v>
      </c>
      <c r="CG31" s="608"/>
      <c r="CH31" s="608"/>
      <c r="CI31" s="608"/>
      <c r="CJ31" s="608"/>
      <c r="CK31" s="608"/>
      <c r="CL31" s="608"/>
      <c r="CM31" s="608"/>
      <c r="CN31" s="608"/>
      <c r="CO31" s="608"/>
      <c r="CP31" s="608"/>
      <c r="CQ31" s="609"/>
      <c r="CR31" s="593">
        <v>33956</v>
      </c>
      <c r="CS31" s="625"/>
      <c r="CT31" s="625"/>
      <c r="CU31" s="625"/>
      <c r="CV31" s="625"/>
      <c r="CW31" s="625"/>
      <c r="CX31" s="625"/>
      <c r="CY31" s="626"/>
      <c r="CZ31" s="627">
        <v>1.5</v>
      </c>
      <c r="DA31" s="628"/>
      <c r="DB31" s="628"/>
      <c r="DC31" s="629"/>
      <c r="DD31" s="602">
        <v>33956</v>
      </c>
      <c r="DE31" s="625"/>
      <c r="DF31" s="625"/>
      <c r="DG31" s="625"/>
      <c r="DH31" s="625"/>
      <c r="DI31" s="625"/>
      <c r="DJ31" s="625"/>
      <c r="DK31" s="626"/>
      <c r="DL31" s="602">
        <v>33956</v>
      </c>
      <c r="DM31" s="625"/>
      <c r="DN31" s="625"/>
      <c r="DO31" s="625"/>
      <c r="DP31" s="625"/>
      <c r="DQ31" s="625"/>
      <c r="DR31" s="625"/>
      <c r="DS31" s="625"/>
      <c r="DT31" s="625"/>
      <c r="DU31" s="625"/>
      <c r="DV31" s="626"/>
      <c r="DW31" s="598">
        <v>3.7</v>
      </c>
      <c r="DX31" s="619"/>
      <c r="DY31" s="619"/>
      <c r="DZ31" s="619"/>
      <c r="EA31" s="619"/>
      <c r="EB31" s="619"/>
      <c r="EC31" s="620"/>
    </row>
    <row r="32" spans="2:133" ht="11.25" customHeight="1" x14ac:dyDescent="0.15">
      <c r="B32" s="590" t="s">
        <v>297</v>
      </c>
      <c r="C32" s="591"/>
      <c r="D32" s="591"/>
      <c r="E32" s="591"/>
      <c r="F32" s="591"/>
      <c r="G32" s="591"/>
      <c r="H32" s="591"/>
      <c r="I32" s="591"/>
      <c r="J32" s="591"/>
      <c r="K32" s="591"/>
      <c r="L32" s="591"/>
      <c r="M32" s="591"/>
      <c r="N32" s="591"/>
      <c r="O32" s="591"/>
      <c r="P32" s="591"/>
      <c r="Q32" s="592"/>
      <c r="R32" s="593">
        <v>38232</v>
      </c>
      <c r="S32" s="594"/>
      <c r="T32" s="594"/>
      <c r="U32" s="594"/>
      <c r="V32" s="594"/>
      <c r="W32" s="594"/>
      <c r="X32" s="594"/>
      <c r="Y32" s="595"/>
      <c r="Z32" s="596">
        <v>1.6</v>
      </c>
      <c r="AA32" s="596"/>
      <c r="AB32" s="596"/>
      <c r="AC32" s="596"/>
      <c r="AD32" s="597">
        <v>6449</v>
      </c>
      <c r="AE32" s="597"/>
      <c r="AF32" s="597"/>
      <c r="AG32" s="597"/>
      <c r="AH32" s="597"/>
      <c r="AI32" s="597"/>
      <c r="AJ32" s="597"/>
      <c r="AK32" s="597"/>
      <c r="AL32" s="598">
        <v>0.7</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99.2</v>
      </c>
      <c r="BH32" s="661"/>
      <c r="BI32" s="661"/>
      <c r="BJ32" s="661"/>
      <c r="BK32" s="661"/>
      <c r="BL32" s="661"/>
      <c r="BM32" s="662">
        <v>97.5</v>
      </c>
      <c r="BN32" s="661"/>
      <c r="BO32" s="661"/>
      <c r="BP32" s="661"/>
      <c r="BQ32" s="663"/>
      <c r="BR32" s="660">
        <v>99.4</v>
      </c>
      <c r="BS32" s="661"/>
      <c r="BT32" s="661"/>
      <c r="BU32" s="661"/>
      <c r="BV32" s="661"/>
      <c r="BW32" s="661"/>
      <c r="BX32" s="662">
        <v>98.4</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19"/>
      <c r="DY32" s="619"/>
      <c r="DZ32" s="619"/>
      <c r="EA32" s="619"/>
      <c r="EB32" s="619"/>
      <c r="EC32" s="620"/>
    </row>
    <row r="33" spans="2:133" ht="11.25" customHeight="1" x14ac:dyDescent="0.15">
      <c r="B33" s="590" t="s">
        <v>300</v>
      </c>
      <c r="C33" s="591"/>
      <c r="D33" s="591"/>
      <c r="E33" s="591"/>
      <c r="F33" s="591"/>
      <c r="G33" s="591"/>
      <c r="H33" s="591"/>
      <c r="I33" s="591"/>
      <c r="J33" s="591"/>
      <c r="K33" s="591"/>
      <c r="L33" s="591"/>
      <c r="M33" s="591"/>
      <c r="N33" s="591"/>
      <c r="O33" s="591"/>
      <c r="P33" s="591"/>
      <c r="Q33" s="592"/>
      <c r="R33" s="593">
        <v>240797</v>
      </c>
      <c r="S33" s="594"/>
      <c r="T33" s="594"/>
      <c r="U33" s="594"/>
      <c r="V33" s="594"/>
      <c r="W33" s="594"/>
      <c r="X33" s="594"/>
      <c r="Y33" s="595"/>
      <c r="Z33" s="596">
        <v>10</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740130</v>
      </c>
      <c r="CS33" s="625"/>
      <c r="CT33" s="625"/>
      <c r="CU33" s="625"/>
      <c r="CV33" s="625"/>
      <c r="CW33" s="625"/>
      <c r="CX33" s="625"/>
      <c r="CY33" s="626"/>
      <c r="CZ33" s="627">
        <v>33.1</v>
      </c>
      <c r="DA33" s="628"/>
      <c r="DB33" s="628"/>
      <c r="DC33" s="629"/>
      <c r="DD33" s="602">
        <v>540124</v>
      </c>
      <c r="DE33" s="625"/>
      <c r="DF33" s="625"/>
      <c r="DG33" s="625"/>
      <c r="DH33" s="625"/>
      <c r="DI33" s="625"/>
      <c r="DJ33" s="625"/>
      <c r="DK33" s="626"/>
      <c r="DL33" s="602">
        <v>262488</v>
      </c>
      <c r="DM33" s="625"/>
      <c r="DN33" s="625"/>
      <c r="DO33" s="625"/>
      <c r="DP33" s="625"/>
      <c r="DQ33" s="625"/>
      <c r="DR33" s="625"/>
      <c r="DS33" s="625"/>
      <c r="DT33" s="625"/>
      <c r="DU33" s="625"/>
      <c r="DV33" s="626"/>
      <c r="DW33" s="598">
        <v>28.2</v>
      </c>
      <c r="DX33" s="619"/>
      <c r="DY33" s="619"/>
      <c r="DZ33" s="619"/>
      <c r="EA33" s="619"/>
      <c r="EB33" s="619"/>
      <c r="EC33" s="620"/>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359397</v>
      </c>
      <c r="CS34" s="594"/>
      <c r="CT34" s="594"/>
      <c r="CU34" s="594"/>
      <c r="CV34" s="594"/>
      <c r="CW34" s="594"/>
      <c r="CX34" s="594"/>
      <c r="CY34" s="595"/>
      <c r="CZ34" s="627">
        <v>16.100000000000001</v>
      </c>
      <c r="DA34" s="628"/>
      <c r="DB34" s="628"/>
      <c r="DC34" s="629"/>
      <c r="DD34" s="602">
        <v>212294</v>
      </c>
      <c r="DE34" s="594"/>
      <c r="DF34" s="594"/>
      <c r="DG34" s="594"/>
      <c r="DH34" s="594"/>
      <c r="DI34" s="594"/>
      <c r="DJ34" s="594"/>
      <c r="DK34" s="595"/>
      <c r="DL34" s="602">
        <v>197083</v>
      </c>
      <c r="DM34" s="594"/>
      <c r="DN34" s="594"/>
      <c r="DO34" s="594"/>
      <c r="DP34" s="594"/>
      <c r="DQ34" s="594"/>
      <c r="DR34" s="594"/>
      <c r="DS34" s="594"/>
      <c r="DT34" s="594"/>
      <c r="DU34" s="594"/>
      <c r="DV34" s="595"/>
      <c r="DW34" s="598">
        <v>21.2</v>
      </c>
      <c r="DX34" s="619"/>
      <c r="DY34" s="619"/>
      <c r="DZ34" s="619"/>
      <c r="EA34" s="619"/>
      <c r="EB34" s="619"/>
      <c r="EC34" s="620"/>
    </row>
    <row r="35" spans="2:133" ht="11.25" customHeight="1" x14ac:dyDescent="0.15">
      <c r="B35" s="590" t="s">
        <v>306</v>
      </c>
      <c r="C35" s="591"/>
      <c r="D35" s="591"/>
      <c r="E35" s="591"/>
      <c r="F35" s="591"/>
      <c r="G35" s="591"/>
      <c r="H35" s="591"/>
      <c r="I35" s="591"/>
      <c r="J35" s="591"/>
      <c r="K35" s="591"/>
      <c r="L35" s="591"/>
      <c r="M35" s="591"/>
      <c r="N35" s="591"/>
      <c r="O35" s="591"/>
      <c r="P35" s="591"/>
      <c r="Q35" s="592"/>
      <c r="R35" s="593">
        <v>41797</v>
      </c>
      <c r="S35" s="594"/>
      <c r="T35" s="594"/>
      <c r="U35" s="594"/>
      <c r="V35" s="594"/>
      <c r="W35" s="594"/>
      <c r="X35" s="594"/>
      <c r="Y35" s="595"/>
      <c r="Z35" s="596">
        <v>1.7</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79504</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2241</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5051</v>
      </c>
      <c r="CS35" s="625"/>
      <c r="CT35" s="625"/>
      <c r="CU35" s="625"/>
      <c r="CV35" s="625"/>
      <c r="CW35" s="625"/>
      <c r="CX35" s="625"/>
      <c r="CY35" s="626"/>
      <c r="CZ35" s="627">
        <v>0.2</v>
      </c>
      <c r="DA35" s="628"/>
      <c r="DB35" s="628"/>
      <c r="DC35" s="629"/>
      <c r="DD35" s="602">
        <v>731</v>
      </c>
      <c r="DE35" s="625"/>
      <c r="DF35" s="625"/>
      <c r="DG35" s="625"/>
      <c r="DH35" s="625"/>
      <c r="DI35" s="625"/>
      <c r="DJ35" s="625"/>
      <c r="DK35" s="626"/>
      <c r="DL35" s="602">
        <v>731</v>
      </c>
      <c r="DM35" s="625"/>
      <c r="DN35" s="625"/>
      <c r="DO35" s="625"/>
      <c r="DP35" s="625"/>
      <c r="DQ35" s="625"/>
      <c r="DR35" s="625"/>
      <c r="DS35" s="625"/>
      <c r="DT35" s="625"/>
      <c r="DU35" s="625"/>
      <c r="DV35" s="626"/>
      <c r="DW35" s="598">
        <v>0.1</v>
      </c>
      <c r="DX35" s="619"/>
      <c r="DY35" s="619"/>
      <c r="DZ35" s="619"/>
      <c r="EA35" s="619"/>
      <c r="EB35" s="619"/>
      <c r="EC35" s="620"/>
    </row>
    <row r="36" spans="2:133" ht="11.25" customHeight="1" x14ac:dyDescent="0.15">
      <c r="B36" s="636" t="s">
        <v>310</v>
      </c>
      <c r="C36" s="637"/>
      <c r="D36" s="637"/>
      <c r="E36" s="637"/>
      <c r="F36" s="637"/>
      <c r="G36" s="637"/>
      <c r="H36" s="637"/>
      <c r="I36" s="637"/>
      <c r="J36" s="637"/>
      <c r="K36" s="637"/>
      <c r="L36" s="637"/>
      <c r="M36" s="637"/>
      <c r="N36" s="637"/>
      <c r="O36" s="637"/>
      <c r="P36" s="637"/>
      <c r="Q36" s="638"/>
      <c r="R36" s="665">
        <v>2415894</v>
      </c>
      <c r="S36" s="666"/>
      <c r="T36" s="666"/>
      <c r="U36" s="666"/>
      <c r="V36" s="666"/>
      <c r="W36" s="666"/>
      <c r="X36" s="666"/>
      <c r="Y36" s="667"/>
      <c r="Z36" s="668">
        <v>100</v>
      </c>
      <c r="AA36" s="668"/>
      <c r="AB36" s="668"/>
      <c r="AC36" s="668"/>
      <c r="AD36" s="669">
        <v>887875</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26910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1410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95516</v>
      </c>
      <c r="CS36" s="594"/>
      <c r="CT36" s="594"/>
      <c r="CU36" s="594"/>
      <c r="CV36" s="594"/>
      <c r="CW36" s="594"/>
      <c r="CX36" s="594"/>
      <c r="CY36" s="595"/>
      <c r="CZ36" s="627">
        <v>4.3</v>
      </c>
      <c r="DA36" s="628"/>
      <c r="DB36" s="628"/>
      <c r="DC36" s="629"/>
      <c r="DD36" s="602">
        <v>49693</v>
      </c>
      <c r="DE36" s="594"/>
      <c r="DF36" s="594"/>
      <c r="DG36" s="594"/>
      <c r="DH36" s="594"/>
      <c r="DI36" s="594"/>
      <c r="DJ36" s="594"/>
      <c r="DK36" s="595"/>
      <c r="DL36" s="602">
        <v>39693</v>
      </c>
      <c r="DM36" s="594"/>
      <c r="DN36" s="594"/>
      <c r="DO36" s="594"/>
      <c r="DP36" s="594"/>
      <c r="DQ36" s="594"/>
      <c r="DR36" s="594"/>
      <c r="DS36" s="594"/>
      <c r="DT36" s="594"/>
      <c r="DU36" s="594"/>
      <c r="DV36" s="595"/>
      <c r="DW36" s="598">
        <v>4.3</v>
      </c>
      <c r="DX36" s="619"/>
      <c r="DY36" s="619"/>
      <c r="DZ36" s="619"/>
      <c r="EA36" s="619"/>
      <c r="EB36" s="619"/>
      <c r="EC36" s="620"/>
    </row>
    <row r="37" spans="2:133" ht="11.25" customHeight="1" x14ac:dyDescent="0.15">
      <c r="AQ37" s="672" t="s">
        <v>314</v>
      </c>
      <c r="AR37" s="673"/>
      <c r="AS37" s="673"/>
      <c r="AT37" s="673"/>
      <c r="AU37" s="673"/>
      <c r="AV37" s="673"/>
      <c r="AW37" s="673"/>
      <c r="AX37" s="673"/>
      <c r="AY37" s="674"/>
      <c r="AZ37" s="593">
        <v>16375</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76</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1945</v>
      </c>
      <c r="CS37" s="625"/>
      <c r="CT37" s="625"/>
      <c r="CU37" s="625"/>
      <c r="CV37" s="625"/>
      <c r="CW37" s="625"/>
      <c r="CX37" s="625"/>
      <c r="CY37" s="626"/>
      <c r="CZ37" s="627">
        <v>0.1</v>
      </c>
      <c r="DA37" s="628"/>
      <c r="DB37" s="628"/>
      <c r="DC37" s="629"/>
      <c r="DD37" s="602">
        <v>1945</v>
      </c>
      <c r="DE37" s="625"/>
      <c r="DF37" s="625"/>
      <c r="DG37" s="625"/>
      <c r="DH37" s="625"/>
      <c r="DI37" s="625"/>
      <c r="DJ37" s="625"/>
      <c r="DK37" s="626"/>
      <c r="DL37" s="602">
        <v>1945</v>
      </c>
      <c r="DM37" s="625"/>
      <c r="DN37" s="625"/>
      <c r="DO37" s="625"/>
      <c r="DP37" s="625"/>
      <c r="DQ37" s="625"/>
      <c r="DR37" s="625"/>
      <c r="DS37" s="625"/>
      <c r="DT37" s="625"/>
      <c r="DU37" s="625"/>
      <c r="DV37" s="626"/>
      <c r="DW37" s="598">
        <v>0.2</v>
      </c>
      <c r="DX37" s="619"/>
      <c r="DY37" s="619"/>
      <c r="DZ37" s="619"/>
      <c r="EA37" s="619"/>
      <c r="EB37" s="619"/>
      <c r="EC37" s="620"/>
    </row>
    <row r="38" spans="2:133" ht="11.25" customHeight="1" x14ac:dyDescent="0.15">
      <c r="AQ38" s="672" t="s">
        <v>317</v>
      </c>
      <c r="AR38" s="673"/>
      <c r="AS38" s="673"/>
      <c r="AT38" s="673"/>
      <c r="AU38" s="673"/>
      <c r="AV38" s="673"/>
      <c r="AW38" s="673"/>
      <c r="AX38" s="673"/>
      <c r="AY38" s="674"/>
      <c r="AZ38" s="593">
        <v>2039</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107</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79504</v>
      </c>
      <c r="CS38" s="594"/>
      <c r="CT38" s="594"/>
      <c r="CU38" s="594"/>
      <c r="CV38" s="594"/>
      <c r="CW38" s="594"/>
      <c r="CX38" s="594"/>
      <c r="CY38" s="595"/>
      <c r="CZ38" s="627">
        <v>3.6</v>
      </c>
      <c r="DA38" s="628"/>
      <c r="DB38" s="628"/>
      <c r="DC38" s="629"/>
      <c r="DD38" s="602">
        <v>77406</v>
      </c>
      <c r="DE38" s="594"/>
      <c r="DF38" s="594"/>
      <c r="DG38" s="594"/>
      <c r="DH38" s="594"/>
      <c r="DI38" s="594"/>
      <c r="DJ38" s="594"/>
      <c r="DK38" s="595"/>
      <c r="DL38" s="602">
        <v>24981</v>
      </c>
      <c r="DM38" s="594"/>
      <c r="DN38" s="594"/>
      <c r="DO38" s="594"/>
      <c r="DP38" s="594"/>
      <c r="DQ38" s="594"/>
      <c r="DR38" s="594"/>
      <c r="DS38" s="594"/>
      <c r="DT38" s="594"/>
      <c r="DU38" s="594"/>
      <c r="DV38" s="595"/>
      <c r="DW38" s="598">
        <v>2.7</v>
      </c>
      <c r="DX38" s="619"/>
      <c r="DY38" s="619"/>
      <c r="DZ38" s="619"/>
      <c r="EA38" s="619"/>
      <c r="EB38" s="619"/>
      <c r="EC38" s="620"/>
    </row>
    <row r="39" spans="2:133" ht="11.25" customHeight="1" x14ac:dyDescent="0.15">
      <c r="AQ39" s="672" t="s">
        <v>320</v>
      </c>
      <c r="AR39" s="673"/>
      <c r="AS39" s="673"/>
      <c r="AT39" s="673"/>
      <c r="AU39" s="673"/>
      <c r="AV39" s="673"/>
      <c r="AW39" s="673"/>
      <c r="AX39" s="673"/>
      <c r="AY39" s="674"/>
      <c r="AZ39" s="593" t="s">
        <v>321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54</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200662</v>
      </c>
      <c r="CS39" s="625"/>
      <c r="CT39" s="625"/>
      <c r="CU39" s="625"/>
      <c r="CV39" s="625"/>
      <c r="CW39" s="625"/>
      <c r="CX39" s="625"/>
      <c r="CY39" s="626"/>
      <c r="CZ39" s="627">
        <v>9</v>
      </c>
      <c r="DA39" s="628"/>
      <c r="DB39" s="628"/>
      <c r="DC39" s="629"/>
      <c r="DD39" s="602">
        <v>200000</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2893</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139</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t="s">
        <v>321</v>
      </c>
      <c r="CS40" s="594"/>
      <c r="CT40" s="594"/>
      <c r="CU40" s="594"/>
      <c r="CV40" s="594"/>
      <c r="CW40" s="594"/>
      <c r="CX40" s="594"/>
      <c r="CY40" s="595"/>
      <c r="CZ40" s="627" t="s">
        <v>321</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31287</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274</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856359</v>
      </c>
      <c r="CS42" s="594"/>
      <c r="CT42" s="594"/>
      <c r="CU42" s="594"/>
      <c r="CV42" s="594"/>
      <c r="CW42" s="594"/>
      <c r="CX42" s="594"/>
      <c r="CY42" s="595"/>
      <c r="CZ42" s="627">
        <v>38.299999999999997</v>
      </c>
      <c r="DA42" s="676"/>
      <c r="DB42" s="676"/>
      <c r="DC42" s="677"/>
      <c r="DD42" s="602">
        <v>152263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t="s">
        <v>220</v>
      </c>
      <c r="CS43" s="625"/>
      <c r="CT43" s="625"/>
      <c r="CU43" s="625"/>
      <c r="CV43" s="625"/>
      <c r="CW43" s="625"/>
      <c r="CX43" s="625"/>
      <c r="CY43" s="626"/>
      <c r="CZ43" s="627" t="s">
        <v>220</v>
      </c>
      <c r="DA43" s="628"/>
      <c r="DB43" s="628"/>
      <c r="DC43" s="629"/>
      <c r="DD43" s="602" t="s">
        <v>220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856359</v>
      </c>
      <c r="CS44" s="594"/>
      <c r="CT44" s="594"/>
      <c r="CU44" s="594"/>
      <c r="CV44" s="594"/>
      <c r="CW44" s="594"/>
      <c r="CX44" s="594"/>
      <c r="CY44" s="595"/>
      <c r="CZ44" s="627">
        <v>38.299999999999997</v>
      </c>
      <c r="DA44" s="676"/>
      <c r="DB44" s="676"/>
      <c r="DC44" s="677"/>
      <c r="DD44" s="602">
        <v>152263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556420</v>
      </c>
      <c r="CS45" s="625"/>
      <c r="CT45" s="625"/>
      <c r="CU45" s="625"/>
      <c r="CV45" s="625"/>
      <c r="CW45" s="625"/>
      <c r="CX45" s="625"/>
      <c r="CY45" s="626"/>
      <c r="CZ45" s="627">
        <v>24.9</v>
      </c>
      <c r="DA45" s="628"/>
      <c r="DB45" s="628"/>
      <c r="DC45" s="629"/>
      <c r="DD45" s="602">
        <v>8816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299939</v>
      </c>
      <c r="CS46" s="594"/>
      <c r="CT46" s="594"/>
      <c r="CU46" s="594"/>
      <c r="CV46" s="594"/>
      <c r="CW46" s="594"/>
      <c r="CX46" s="594"/>
      <c r="CY46" s="595"/>
      <c r="CZ46" s="627">
        <v>13.4</v>
      </c>
      <c r="DA46" s="676"/>
      <c r="DB46" s="676"/>
      <c r="DC46" s="677"/>
      <c r="DD46" s="602">
        <v>143447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t="s">
        <v>220</v>
      </c>
      <c r="CS47" s="625"/>
      <c r="CT47" s="625"/>
      <c r="CU47" s="625"/>
      <c r="CV47" s="625"/>
      <c r="CW47" s="625"/>
      <c r="CX47" s="625"/>
      <c r="CY47" s="626"/>
      <c r="CZ47" s="627" t="s">
        <v>220</v>
      </c>
      <c r="DA47" s="628"/>
      <c r="DB47" s="628"/>
      <c r="DC47" s="629"/>
      <c r="DD47" s="602" t="s">
        <v>220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2236563</v>
      </c>
      <c r="CS49" s="661"/>
      <c r="CT49" s="661"/>
      <c r="CU49" s="661"/>
      <c r="CV49" s="661"/>
      <c r="CW49" s="661"/>
      <c r="CX49" s="661"/>
      <c r="CY49" s="688"/>
      <c r="CZ49" s="689">
        <v>100</v>
      </c>
      <c r="DA49" s="690"/>
      <c r="DB49" s="690"/>
      <c r="DC49" s="691"/>
      <c r="DD49" s="692">
        <v>1281507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2449</v>
      </c>
      <c r="R7" s="723"/>
      <c r="S7" s="723"/>
      <c r="T7" s="723"/>
      <c r="U7" s="723"/>
      <c r="V7" s="723">
        <v>2270</v>
      </c>
      <c r="W7" s="723"/>
      <c r="X7" s="723"/>
      <c r="Y7" s="723"/>
      <c r="Z7" s="723"/>
      <c r="AA7" s="723">
        <v>179</v>
      </c>
      <c r="AB7" s="723"/>
      <c r="AC7" s="723"/>
      <c r="AD7" s="723"/>
      <c r="AE7" s="724"/>
      <c r="AF7" s="725">
        <v>167</v>
      </c>
      <c r="AG7" s="726"/>
      <c r="AH7" s="726"/>
      <c r="AI7" s="726"/>
      <c r="AJ7" s="727"/>
      <c r="AK7" s="762">
        <v>3</v>
      </c>
      <c r="AL7" s="763"/>
      <c r="AM7" s="763"/>
      <c r="AN7" s="763"/>
      <c r="AO7" s="763"/>
      <c r="AP7" s="763">
        <v>2324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2449</v>
      </c>
      <c r="R23" s="782"/>
      <c r="S23" s="782"/>
      <c r="T23" s="782"/>
      <c r="U23" s="782"/>
      <c r="V23" s="782">
        <v>2270</v>
      </c>
      <c r="W23" s="782"/>
      <c r="X23" s="782"/>
      <c r="Y23" s="782"/>
      <c r="Z23" s="782"/>
      <c r="AA23" s="782">
        <v>179</v>
      </c>
      <c r="AB23" s="782"/>
      <c r="AC23" s="782"/>
      <c r="AD23" s="782"/>
      <c r="AE23" s="783"/>
      <c r="AF23" s="784">
        <v>167</v>
      </c>
      <c r="AG23" s="782"/>
      <c r="AH23" s="782"/>
      <c r="AI23" s="782"/>
      <c r="AJ23" s="785"/>
      <c r="AK23" s="786"/>
      <c r="AL23" s="787"/>
      <c r="AM23" s="787"/>
      <c r="AN23" s="787"/>
      <c r="AO23" s="787"/>
      <c r="AP23" s="782">
        <v>2324</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52</v>
      </c>
      <c r="R28" s="811"/>
      <c r="S28" s="811"/>
      <c r="T28" s="811"/>
      <c r="U28" s="811"/>
      <c r="V28" s="811">
        <v>51</v>
      </c>
      <c r="W28" s="811"/>
      <c r="X28" s="811"/>
      <c r="Y28" s="811"/>
      <c r="Z28" s="811"/>
      <c r="AA28" s="811">
        <v>0</v>
      </c>
      <c r="AB28" s="811"/>
      <c r="AC28" s="811"/>
      <c r="AD28" s="811"/>
      <c r="AE28" s="812"/>
      <c r="AF28" s="813">
        <v>0</v>
      </c>
      <c r="AG28" s="811"/>
      <c r="AH28" s="811"/>
      <c r="AI28" s="811"/>
      <c r="AJ28" s="814"/>
      <c r="AK28" s="815">
        <v>9</v>
      </c>
      <c r="AL28" s="806"/>
      <c r="AM28" s="806"/>
      <c r="AN28" s="806"/>
      <c r="AO28" s="806"/>
      <c r="AP28" s="806" t="s">
        <v>527</v>
      </c>
      <c r="AQ28" s="806"/>
      <c r="AR28" s="806"/>
      <c r="AS28" s="806"/>
      <c r="AT28" s="806"/>
      <c r="AU28" s="806" t="s">
        <v>527</v>
      </c>
      <c r="AV28" s="806"/>
      <c r="AW28" s="806"/>
      <c r="AX28" s="806"/>
      <c r="AY28" s="806"/>
      <c r="AZ28" s="807" t="s">
        <v>527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35</v>
      </c>
      <c r="R29" s="747"/>
      <c r="S29" s="747"/>
      <c r="T29" s="747"/>
      <c r="U29" s="747"/>
      <c r="V29" s="747">
        <v>30</v>
      </c>
      <c r="W29" s="747"/>
      <c r="X29" s="747"/>
      <c r="Y29" s="747"/>
      <c r="Z29" s="747"/>
      <c r="AA29" s="747">
        <v>5</v>
      </c>
      <c r="AB29" s="747"/>
      <c r="AC29" s="747"/>
      <c r="AD29" s="747"/>
      <c r="AE29" s="748"/>
      <c r="AF29" s="749">
        <v>5</v>
      </c>
      <c r="AG29" s="750"/>
      <c r="AH29" s="750"/>
      <c r="AI29" s="750"/>
      <c r="AJ29" s="751"/>
      <c r="AK29" s="818">
        <v>6</v>
      </c>
      <c r="AL29" s="819"/>
      <c r="AM29" s="819"/>
      <c r="AN29" s="819"/>
      <c r="AO29" s="819"/>
      <c r="AP29" s="819" t="s">
        <v>527</v>
      </c>
      <c r="AQ29" s="819"/>
      <c r="AR29" s="819"/>
      <c r="AS29" s="819"/>
      <c r="AT29" s="819"/>
      <c r="AU29" s="819" t="s">
        <v>527</v>
      </c>
      <c r="AV29" s="819"/>
      <c r="AW29" s="819"/>
      <c r="AX29" s="819"/>
      <c r="AY29" s="819"/>
      <c r="AZ29" s="820" t="s">
        <v>527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5</v>
      </c>
      <c r="R30" s="747"/>
      <c r="S30" s="747"/>
      <c r="T30" s="747"/>
      <c r="U30" s="747"/>
      <c r="V30" s="747">
        <v>5</v>
      </c>
      <c r="W30" s="747"/>
      <c r="X30" s="747"/>
      <c r="Y30" s="747"/>
      <c r="Z30" s="747"/>
      <c r="AA30" s="747">
        <v>0</v>
      </c>
      <c r="AB30" s="747"/>
      <c r="AC30" s="747"/>
      <c r="AD30" s="747"/>
      <c r="AE30" s="748"/>
      <c r="AF30" s="749">
        <v>0</v>
      </c>
      <c r="AG30" s="750"/>
      <c r="AH30" s="750"/>
      <c r="AI30" s="750"/>
      <c r="AJ30" s="751"/>
      <c r="AK30" s="818">
        <v>2</v>
      </c>
      <c r="AL30" s="819"/>
      <c r="AM30" s="819"/>
      <c r="AN30" s="819"/>
      <c r="AO30" s="819"/>
      <c r="AP30" s="819" t="s">
        <v>528</v>
      </c>
      <c r="AQ30" s="819"/>
      <c r="AR30" s="819"/>
      <c r="AS30" s="819"/>
      <c r="AT30" s="819"/>
      <c r="AU30" s="819" t="s">
        <v>528</v>
      </c>
      <c r="AV30" s="819"/>
      <c r="AW30" s="819"/>
      <c r="AX30" s="819"/>
      <c r="AY30" s="819"/>
      <c r="AZ30" s="820" t="s">
        <v>528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1</v>
      </c>
      <c r="R31" s="747"/>
      <c r="S31" s="747"/>
      <c r="T31" s="747"/>
      <c r="U31" s="747"/>
      <c r="V31" s="747">
        <v>0</v>
      </c>
      <c r="W31" s="747"/>
      <c r="X31" s="747"/>
      <c r="Y31" s="747"/>
      <c r="Z31" s="747"/>
      <c r="AA31" s="747">
        <v>1</v>
      </c>
      <c r="AB31" s="747"/>
      <c r="AC31" s="747"/>
      <c r="AD31" s="747"/>
      <c r="AE31" s="748"/>
      <c r="AF31" s="749">
        <v>1</v>
      </c>
      <c r="AG31" s="750"/>
      <c r="AH31" s="750"/>
      <c r="AI31" s="750"/>
      <c r="AJ31" s="751"/>
      <c r="AK31" s="818" t="s">
        <v>526</v>
      </c>
      <c r="AL31" s="819"/>
      <c r="AM31" s="819"/>
      <c r="AN31" s="819"/>
      <c r="AO31" s="819"/>
      <c r="AP31" s="819" t="s">
        <v>528</v>
      </c>
      <c r="AQ31" s="819"/>
      <c r="AR31" s="819"/>
      <c r="AS31" s="819"/>
      <c r="AT31" s="819"/>
      <c r="AU31" s="819" t="s">
        <v>528</v>
      </c>
      <c r="AV31" s="819"/>
      <c r="AW31" s="819"/>
      <c r="AX31" s="819"/>
      <c r="AY31" s="819"/>
      <c r="AZ31" s="820" t="s">
        <v>527</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496</v>
      </c>
      <c r="R32" s="747"/>
      <c r="S32" s="747"/>
      <c r="T32" s="747"/>
      <c r="U32" s="747"/>
      <c r="V32" s="747">
        <v>464</v>
      </c>
      <c r="W32" s="747"/>
      <c r="X32" s="747"/>
      <c r="Y32" s="747"/>
      <c r="Z32" s="747"/>
      <c r="AA32" s="747">
        <v>32</v>
      </c>
      <c r="AB32" s="747"/>
      <c r="AC32" s="747"/>
      <c r="AD32" s="747"/>
      <c r="AE32" s="748"/>
      <c r="AF32" s="749">
        <v>32</v>
      </c>
      <c r="AG32" s="750"/>
      <c r="AH32" s="750"/>
      <c r="AI32" s="750"/>
      <c r="AJ32" s="751"/>
      <c r="AK32" s="818">
        <v>2</v>
      </c>
      <c r="AL32" s="819"/>
      <c r="AM32" s="819"/>
      <c r="AN32" s="819"/>
      <c r="AO32" s="819"/>
      <c r="AP32" s="819">
        <v>132</v>
      </c>
      <c r="AQ32" s="819"/>
      <c r="AR32" s="819"/>
      <c r="AS32" s="819"/>
      <c r="AT32" s="819"/>
      <c r="AU32" s="819" t="s">
        <v>527</v>
      </c>
      <c r="AV32" s="819"/>
      <c r="AW32" s="819"/>
      <c r="AX32" s="819"/>
      <c r="AY32" s="819"/>
      <c r="AZ32" s="820" t="s">
        <v>527</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38</v>
      </c>
      <c r="AG63" s="830"/>
      <c r="AH63" s="830"/>
      <c r="AI63" s="830"/>
      <c r="AJ63" s="831"/>
      <c r="AK63" s="832"/>
      <c r="AL63" s="827"/>
      <c r="AM63" s="827"/>
      <c r="AN63" s="827"/>
      <c r="AO63" s="827"/>
      <c r="AP63" s="830">
        <v>132</v>
      </c>
      <c r="AQ63" s="830"/>
      <c r="AR63" s="830"/>
      <c r="AS63" s="830"/>
      <c r="AT63" s="830"/>
      <c r="AU63" s="830" t="s">
        <v>527</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389</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529</v>
      </c>
      <c r="C68" s="858"/>
      <c r="D68" s="858"/>
      <c r="E68" s="858"/>
      <c r="F68" s="858"/>
      <c r="G68" s="858"/>
      <c r="H68" s="858"/>
      <c r="I68" s="858"/>
      <c r="J68" s="858"/>
      <c r="K68" s="858"/>
      <c r="L68" s="858"/>
      <c r="M68" s="858"/>
      <c r="N68" s="858"/>
      <c r="O68" s="858"/>
      <c r="P68" s="859"/>
      <c r="Q68" s="860">
        <v>15279</v>
      </c>
      <c r="R68" s="854"/>
      <c r="S68" s="854"/>
      <c r="T68" s="854"/>
      <c r="U68" s="854"/>
      <c r="V68" s="854">
        <v>14853</v>
      </c>
      <c r="W68" s="854"/>
      <c r="X68" s="854"/>
      <c r="Y68" s="854"/>
      <c r="Z68" s="854"/>
      <c r="AA68" s="854">
        <v>426</v>
      </c>
      <c r="AB68" s="854"/>
      <c r="AC68" s="854"/>
      <c r="AD68" s="854"/>
      <c r="AE68" s="854"/>
      <c r="AF68" s="854">
        <v>426</v>
      </c>
      <c r="AG68" s="854"/>
      <c r="AH68" s="854"/>
      <c r="AI68" s="854"/>
      <c r="AJ68" s="854"/>
      <c r="AK68" s="854">
        <v>145</v>
      </c>
      <c r="AL68" s="854"/>
      <c r="AM68" s="854"/>
      <c r="AN68" s="854"/>
      <c r="AO68" s="854"/>
      <c r="AP68" s="854" t="s">
        <v>527</v>
      </c>
      <c r="AQ68" s="854"/>
      <c r="AR68" s="854"/>
      <c r="AS68" s="854"/>
      <c r="AT68" s="854"/>
      <c r="AU68" s="854" t="s">
        <v>528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530</v>
      </c>
      <c r="C69" s="862"/>
      <c r="D69" s="862"/>
      <c r="E69" s="862"/>
      <c r="F69" s="862"/>
      <c r="G69" s="862"/>
      <c r="H69" s="862"/>
      <c r="I69" s="862"/>
      <c r="J69" s="862"/>
      <c r="K69" s="862"/>
      <c r="L69" s="862"/>
      <c r="M69" s="862"/>
      <c r="N69" s="862"/>
      <c r="O69" s="862"/>
      <c r="P69" s="863"/>
      <c r="Q69" s="864">
        <v>2162</v>
      </c>
      <c r="R69" s="819"/>
      <c r="S69" s="819"/>
      <c r="T69" s="819"/>
      <c r="U69" s="819"/>
      <c r="V69" s="819">
        <v>2158</v>
      </c>
      <c r="W69" s="819"/>
      <c r="X69" s="819"/>
      <c r="Y69" s="819"/>
      <c r="Z69" s="819"/>
      <c r="AA69" s="819">
        <v>3</v>
      </c>
      <c r="AB69" s="819"/>
      <c r="AC69" s="819"/>
      <c r="AD69" s="819"/>
      <c r="AE69" s="819"/>
      <c r="AF69" s="819">
        <v>3</v>
      </c>
      <c r="AG69" s="819"/>
      <c r="AH69" s="819"/>
      <c r="AI69" s="819"/>
      <c r="AJ69" s="819"/>
      <c r="AK69" s="819">
        <v>3</v>
      </c>
      <c r="AL69" s="819"/>
      <c r="AM69" s="819"/>
      <c r="AN69" s="819"/>
      <c r="AO69" s="819"/>
      <c r="AP69" s="819" t="s">
        <v>528</v>
      </c>
      <c r="AQ69" s="819"/>
      <c r="AR69" s="819"/>
      <c r="AS69" s="819"/>
      <c r="AT69" s="819"/>
      <c r="AU69" s="819" t="s">
        <v>528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531</v>
      </c>
      <c r="C70" s="862"/>
      <c r="D70" s="862"/>
      <c r="E70" s="862"/>
      <c r="F70" s="862"/>
      <c r="G70" s="862"/>
      <c r="H70" s="862"/>
      <c r="I70" s="862"/>
      <c r="J70" s="862"/>
      <c r="K70" s="862"/>
      <c r="L70" s="862"/>
      <c r="M70" s="862"/>
      <c r="N70" s="862"/>
      <c r="O70" s="862"/>
      <c r="P70" s="863"/>
      <c r="Q70" s="864">
        <v>270300</v>
      </c>
      <c r="R70" s="819"/>
      <c r="S70" s="819"/>
      <c r="T70" s="819"/>
      <c r="U70" s="819"/>
      <c r="V70" s="819">
        <v>259535</v>
      </c>
      <c r="W70" s="819"/>
      <c r="X70" s="819"/>
      <c r="Y70" s="819"/>
      <c r="Z70" s="819"/>
      <c r="AA70" s="819">
        <v>10765</v>
      </c>
      <c r="AB70" s="819"/>
      <c r="AC70" s="819"/>
      <c r="AD70" s="819"/>
      <c r="AE70" s="819"/>
      <c r="AF70" s="819">
        <v>10765</v>
      </c>
      <c r="AG70" s="819"/>
      <c r="AH70" s="819"/>
      <c r="AI70" s="819"/>
      <c r="AJ70" s="819"/>
      <c r="AK70" s="819">
        <v>3923</v>
      </c>
      <c r="AL70" s="819"/>
      <c r="AM70" s="819"/>
      <c r="AN70" s="819"/>
      <c r="AO70" s="819"/>
      <c r="AP70" s="819" t="s">
        <v>527</v>
      </c>
      <c r="AQ70" s="819"/>
      <c r="AR70" s="819"/>
      <c r="AS70" s="819"/>
      <c r="AT70" s="819"/>
      <c r="AU70" s="819" t="s">
        <v>527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11194</v>
      </c>
      <c r="AG88" s="830"/>
      <c r="AH88" s="830"/>
      <c r="AI88" s="830"/>
      <c r="AJ88" s="830"/>
      <c r="AK88" s="827"/>
      <c r="AL88" s="827"/>
      <c r="AM88" s="827"/>
      <c r="AN88" s="827"/>
      <c r="AO88" s="827"/>
      <c r="AP88" s="830" t="s">
        <v>527</v>
      </c>
      <c r="AQ88" s="830"/>
      <c r="AR88" s="830"/>
      <c r="AS88" s="830"/>
      <c r="AT88" s="830"/>
      <c r="AU88" s="830" t="s">
        <v>528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286</v>
      </c>
      <c r="AG109" s="883"/>
      <c r="AH109" s="883"/>
      <c r="AI109" s="883"/>
      <c r="AJ109" s="884"/>
      <c r="AK109" s="882" t="s">
        <v>285</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286</v>
      </c>
      <c r="BW109" s="883"/>
      <c r="BX109" s="883"/>
      <c r="BY109" s="883"/>
      <c r="BZ109" s="884"/>
      <c r="CA109" s="882" t="s">
        <v>285</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286</v>
      </c>
      <c r="DM109" s="883"/>
      <c r="DN109" s="883"/>
      <c r="DO109" s="883"/>
      <c r="DP109" s="884"/>
      <c r="DQ109" s="882" t="s">
        <v>285</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376941</v>
      </c>
      <c r="AB110" s="890"/>
      <c r="AC110" s="890"/>
      <c r="AD110" s="890"/>
      <c r="AE110" s="891"/>
      <c r="AF110" s="892">
        <v>352285</v>
      </c>
      <c r="AG110" s="890"/>
      <c r="AH110" s="890"/>
      <c r="AI110" s="890"/>
      <c r="AJ110" s="891"/>
      <c r="AK110" s="892">
        <v>342004</v>
      </c>
      <c r="AL110" s="890"/>
      <c r="AM110" s="890"/>
      <c r="AN110" s="890"/>
      <c r="AO110" s="891"/>
      <c r="AP110" s="893">
        <v>54.5</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2554225</v>
      </c>
      <c r="BR110" s="927"/>
      <c r="BS110" s="927"/>
      <c r="BT110" s="927"/>
      <c r="BU110" s="927"/>
      <c r="BV110" s="927">
        <v>2431243</v>
      </c>
      <c r="BW110" s="927"/>
      <c r="BX110" s="927"/>
      <c r="BY110" s="927"/>
      <c r="BZ110" s="927"/>
      <c r="CA110" s="927">
        <v>2323992</v>
      </c>
      <c r="CB110" s="927"/>
      <c r="CC110" s="927"/>
      <c r="CD110" s="927"/>
      <c r="CE110" s="927"/>
      <c r="CF110" s="941">
        <v>370.1</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t="s">
        <v>110</v>
      </c>
      <c r="BW111" s="920"/>
      <c r="BX111" s="920"/>
      <c r="BY111" s="920"/>
      <c r="BZ111" s="920"/>
      <c r="CA111" s="920" t="s">
        <v>110</v>
      </c>
      <c r="CB111" s="920"/>
      <c r="CC111" s="920"/>
      <c r="CD111" s="920"/>
      <c r="CE111" s="920"/>
      <c r="CF111" s="914" t="s">
        <v>110</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28147</v>
      </c>
      <c r="BR112" s="920"/>
      <c r="BS112" s="920"/>
      <c r="BT112" s="920"/>
      <c r="BU112" s="920"/>
      <c r="BV112" s="920">
        <v>16377</v>
      </c>
      <c r="BW112" s="920"/>
      <c r="BX112" s="920"/>
      <c r="BY112" s="920"/>
      <c r="BZ112" s="920"/>
      <c r="CA112" s="920">
        <v>7292</v>
      </c>
      <c r="CB112" s="920"/>
      <c r="CC112" s="920"/>
      <c r="CD112" s="920"/>
      <c r="CE112" s="920"/>
      <c r="CF112" s="914">
        <v>1.2</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14709</v>
      </c>
      <c r="AB113" s="934"/>
      <c r="AC113" s="934"/>
      <c r="AD113" s="934"/>
      <c r="AE113" s="935"/>
      <c r="AF113" s="936">
        <v>3626</v>
      </c>
      <c r="AG113" s="934"/>
      <c r="AH113" s="934"/>
      <c r="AI113" s="934"/>
      <c r="AJ113" s="935"/>
      <c r="AK113" s="936" t="s">
        <v>110</v>
      </c>
      <c r="AL113" s="934"/>
      <c r="AM113" s="934"/>
      <c r="AN113" s="934"/>
      <c r="AO113" s="935"/>
      <c r="AP113" s="937" t="s">
        <v>110</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t="s">
        <v>110</v>
      </c>
      <c r="BR113" s="920"/>
      <c r="BS113" s="920"/>
      <c r="BT113" s="920"/>
      <c r="BU113" s="920"/>
      <c r="BV113" s="920" t="s">
        <v>110</v>
      </c>
      <c r="BW113" s="920"/>
      <c r="BX113" s="920"/>
      <c r="BY113" s="920"/>
      <c r="BZ113" s="920"/>
      <c r="CA113" s="920" t="s">
        <v>110</v>
      </c>
      <c r="CB113" s="920"/>
      <c r="CC113" s="920"/>
      <c r="CD113" s="920"/>
      <c r="CE113" s="920"/>
      <c r="CF113" s="914" t="s">
        <v>110</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110</v>
      </c>
      <c r="AB114" s="959"/>
      <c r="AC114" s="959"/>
      <c r="AD114" s="959"/>
      <c r="AE114" s="960"/>
      <c r="AF114" s="961" t="s">
        <v>110</v>
      </c>
      <c r="AG114" s="959"/>
      <c r="AH114" s="959"/>
      <c r="AI114" s="959"/>
      <c r="AJ114" s="960"/>
      <c r="AK114" s="961" t="s">
        <v>110</v>
      </c>
      <c r="AL114" s="959"/>
      <c r="AM114" s="959"/>
      <c r="AN114" s="959"/>
      <c r="AO114" s="960"/>
      <c r="AP114" s="962" t="s">
        <v>110</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256383</v>
      </c>
      <c r="BR114" s="920"/>
      <c r="BS114" s="920"/>
      <c r="BT114" s="920"/>
      <c r="BU114" s="920"/>
      <c r="BV114" s="920">
        <v>270149</v>
      </c>
      <c r="BW114" s="920"/>
      <c r="BX114" s="920"/>
      <c r="BY114" s="920"/>
      <c r="BZ114" s="920"/>
      <c r="CA114" s="920">
        <v>267210</v>
      </c>
      <c r="CB114" s="920"/>
      <c r="CC114" s="920"/>
      <c r="CD114" s="920"/>
      <c r="CE114" s="920"/>
      <c r="CF114" s="914">
        <v>42.5</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76</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391726</v>
      </c>
      <c r="AB117" s="966"/>
      <c r="AC117" s="966"/>
      <c r="AD117" s="966"/>
      <c r="AE117" s="967"/>
      <c r="AF117" s="965">
        <v>355911</v>
      </c>
      <c r="AG117" s="966"/>
      <c r="AH117" s="966"/>
      <c r="AI117" s="966"/>
      <c r="AJ117" s="967"/>
      <c r="AK117" s="965">
        <v>342004</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286</v>
      </c>
      <c r="AG118" s="883"/>
      <c r="AH118" s="883"/>
      <c r="AI118" s="883"/>
      <c r="AJ118" s="884"/>
      <c r="AK118" s="882" t="s">
        <v>285</v>
      </c>
      <c r="AL118" s="883"/>
      <c r="AM118" s="883"/>
      <c r="AN118" s="883"/>
      <c r="AO118" s="884"/>
      <c r="AP118" s="990" t="s">
        <v>400</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428</v>
      </c>
      <c r="BP118" s="994"/>
      <c r="BQ118" s="985">
        <v>2838755</v>
      </c>
      <c r="BR118" s="986"/>
      <c r="BS118" s="986"/>
      <c r="BT118" s="986"/>
      <c r="BU118" s="986"/>
      <c r="BV118" s="986">
        <v>2717769</v>
      </c>
      <c r="BW118" s="986"/>
      <c r="BX118" s="986"/>
      <c r="BY118" s="986"/>
      <c r="BZ118" s="986"/>
      <c r="CA118" s="986">
        <v>2598494</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1846855</v>
      </c>
      <c r="BR119" s="927"/>
      <c r="BS119" s="927"/>
      <c r="BT119" s="927"/>
      <c r="BU119" s="927"/>
      <c r="BV119" s="927">
        <v>1829961</v>
      </c>
      <c r="BW119" s="927"/>
      <c r="BX119" s="927"/>
      <c r="BY119" s="927"/>
      <c r="BZ119" s="927"/>
      <c r="CA119" s="927">
        <v>2030270</v>
      </c>
      <c r="CB119" s="927"/>
      <c r="CC119" s="927"/>
      <c r="CD119" s="927"/>
      <c r="CE119" s="927"/>
      <c r="CF119" s="941">
        <v>323.3</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x14ac:dyDescent="0.15">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t="s">
        <v>110</v>
      </c>
      <c r="BR120" s="920"/>
      <c r="BS120" s="920"/>
      <c r="BT120" s="920"/>
      <c r="BU120" s="920"/>
      <c r="BV120" s="920" t="s">
        <v>110</v>
      </c>
      <c r="BW120" s="920"/>
      <c r="BX120" s="920"/>
      <c r="BY120" s="920"/>
      <c r="BZ120" s="920"/>
      <c r="CA120" s="920" t="s">
        <v>110</v>
      </c>
      <c r="CB120" s="920"/>
      <c r="CC120" s="920"/>
      <c r="CD120" s="920"/>
      <c r="CE120" s="920"/>
      <c r="CF120" s="914" t="s">
        <v>110</v>
      </c>
      <c r="CG120" s="915"/>
      <c r="CH120" s="915"/>
      <c r="CI120" s="915"/>
      <c r="CJ120" s="915"/>
      <c r="CK120" s="1013" t="s">
        <v>434</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28147</v>
      </c>
      <c r="DH120" s="927"/>
      <c r="DI120" s="927"/>
      <c r="DJ120" s="927"/>
      <c r="DK120" s="927"/>
      <c r="DL120" s="927">
        <v>16377</v>
      </c>
      <c r="DM120" s="927"/>
      <c r="DN120" s="927"/>
      <c r="DO120" s="927"/>
      <c r="DP120" s="927"/>
      <c r="DQ120" s="927">
        <v>7292</v>
      </c>
      <c r="DR120" s="927"/>
      <c r="DS120" s="927"/>
      <c r="DT120" s="927"/>
      <c r="DU120" s="927"/>
      <c r="DV120" s="928">
        <v>1.2</v>
      </c>
      <c r="DW120" s="928"/>
      <c r="DX120" s="928"/>
      <c r="DY120" s="928"/>
      <c r="DZ120" s="929"/>
    </row>
    <row r="121" spans="1:130" s="197" customFormat="1" ht="26.25" customHeight="1" x14ac:dyDescent="0.15">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2058175</v>
      </c>
      <c r="BR121" s="986"/>
      <c r="BS121" s="986"/>
      <c r="BT121" s="986"/>
      <c r="BU121" s="986"/>
      <c r="BV121" s="986">
        <v>1834952</v>
      </c>
      <c r="BW121" s="986"/>
      <c r="BX121" s="986"/>
      <c r="BY121" s="986"/>
      <c r="BZ121" s="986"/>
      <c r="CA121" s="986">
        <v>1764015</v>
      </c>
      <c r="CB121" s="986"/>
      <c r="CC121" s="986"/>
      <c r="CD121" s="986"/>
      <c r="CE121" s="986"/>
      <c r="CF121" s="1024">
        <v>280.89999999999998</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437</v>
      </c>
      <c r="BP122" s="994"/>
      <c r="BQ122" s="1034">
        <v>3905030</v>
      </c>
      <c r="BR122" s="1035"/>
      <c r="BS122" s="1035"/>
      <c r="BT122" s="1035"/>
      <c r="BU122" s="1035"/>
      <c r="BV122" s="1035">
        <v>3664913</v>
      </c>
      <c r="BW122" s="1035"/>
      <c r="BX122" s="1035"/>
      <c r="BY122" s="1035"/>
      <c r="BZ122" s="1035"/>
      <c r="CA122" s="1035">
        <v>3794285</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110</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448</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t="s">
        <v>110</v>
      </c>
      <c r="AB128" s="1090"/>
      <c r="AC128" s="1090"/>
      <c r="AD128" s="1090"/>
      <c r="AE128" s="1091"/>
      <c r="AF128" s="1092" t="s">
        <v>110</v>
      </c>
      <c r="AG128" s="1090"/>
      <c r="AH128" s="1090"/>
      <c r="AI128" s="1090"/>
      <c r="AJ128" s="1091"/>
      <c r="AK128" s="1092" t="s">
        <v>110</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1059025</v>
      </c>
      <c r="AB129" s="959"/>
      <c r="AC129" s="959"/>
      <c r="AD129" s="959"/>
      <c r="AE129" s="960"/>
      <c r="AF129" s="961">
        <v>976972</v>
      </c>
      <c r="AG129" s="959"/>
      <c r="AH129" s="959"/>
      <c r="AI129" s="959"/>
      <c r="AJ129" s="960"/>
      <c r="AK129" s="961">
        <v>895972</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8.1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358918</v>
      </c>
      <c r="AB130" s="959"/>
      <c r="AC130" s="959"/>
      <c r="AD130" s="959"/>
      <c r="AE130" s="960"/>
      <c r="AF130" s="961">
        <v>302940</v>
      </c>
      <c r="AG130" s="959"/>
      <c r="AH130" s="959"/>
      <c r="AI130" s="959"/>
      <c r="AJ130" s="960"/>
      <c r="AK130" s="961">
        <v>267976</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700107</v>
      </c>
      <c r="AB131" s="998"/>
      <c r="AC131" s="998"/>
      <c r="AD131" s="998"/>
      <c r="AE131" s="999"/>
      <c r="AF131" s="1000">
        <v>674032</v>
      </c>
      <c r="AG131" s="998"/>
      <c r="AH131" s="998"/>
      <c r="AI131" s="998"/>
      <c r="AJ131" s="999"/>
      <c r="AK131" s="1000">
        <v>627996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4.6861408329999996</v>
      </c>
      <c r="AB132" s="1104"/>
      <c r="AC132" s="1104"/>
      <c r="AD132" s="1104"/>
      <c r="AE132" s="1105"/>
      <c r="AF132" s="1106">
        <v>7.8588256940000001</v>
      </c>
      <c r="AG132" s="1104"/>
      <c r="AH132" s="1104"/>
      <c r="AI132" s="1104"/>
      <c r="AJ132" s="1105"/>
      <c r="AK132" s="1106">
        <v>11.787973170000001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4.2</v>
      </c>
      <c r="AB133" s="1111"/>
      <c r="AC133" s="1111"/>
      <c r="AD133" s="1111"/>
      <c r="AE133" s="1112"/>
      <c r="AF133" s="1110">
        <v>6.1</v>
      </c>
      <c r="AG133" s="1111"/>
      <c r="AH133" s="1111"/>
      <c r="AI133" s="1111"/>
      <c r="AJ133" s="1112"/>
      <c r="AK133" s="1110">
        <v>8.1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19" t="s">
        <v>469</v>
      </c>
      <c r="H9" s="1120"/>
      <c r="I9" s="1120"/>
      <c r="J9" s="1121"/>
      <c r="K9" s="263">
        <v>267387</v>
      </c>
      <c r="L9" s="264">
        <v>713032</v>
      </c>
      <c r="M9" s="265">
        <v>198661</v>
      </c>
      <c r="N9" s="266">
        <v>258.89999999999998</v>
      </c>
    </row>
    <row r="10" spans="1:16" x14ac:dyDescent="0.15">
      <c r="A10" s="248"/>
      <c r="B10" s="244"/>
      <c r="C10" s="244"/>
      <c r="D10" s="244"/>
      <c r="E10" s="244"/>
      <c r="F10" s="244"/>
      <c r="G10" s="1119" t="s">
        <v>470</v>
      </c>
      <c r="H10" s="1120"/>
      <c r="I10" s="1120"/>
      <c r="J10" s="1121"/>
      <c r="K10" s="267">
        <v>41891</v>
      </c>
      <c r="L10" s="268">
        <v>111709</v>
      </c>
      <c r="M10" s="269">
        <v>22571</v>
      </c>
      <c r="N10" s="270">
        <v>394.9</v>
      </c>
    </row>
    <row r="11" spans="1:16" ht="13.5" customHeight="1" x14ac:dyDescent="0.15">
      <c r="A11" s="248"/>
      <c r="B11" s="244"/>
      <c r="C11" s="244"/>
      <c r="D11" s="244"/>
      <c r="E11" s="244"/>
      <c r="F11" s="244"/>
      <c r="G11" s="1119" t="s">
        <v>471</v>
      </c>
      <c r="H11" s="1120"/>
      <c r="I11" s="1120"/>
      <c r="J11" s="1121"/>
      <c r="K11" s="267">
        <v>1345</v>
      </c>
      <c r="L11" s="268">
        <v>3587</v>
      </c>
      <c r="M11" s="269">
        <v>24639</v>
      </c>
      <c r="N11" s="270">
        <v>-85.4</v>
      </c>
    </row>
    <row r="12" spans="1:16" ht="13.5" customHeight="1" x14ac:dyDescent="0.15">
      <c r="A12" s="248"/>
      <c r="B12" s="244"/>
      <c r="C12" s="244"/>
      <c r="D12" s="244"/>
      <c r="E12" s="244"/>
      <c r="F12" s="244"/>
      <c r="G12" s="1119" t="s">
        <v>472</v>
      </c>
      <c r="H12" s="1120"/>
      <c r="I12" s="1120"/>
      <c r="J12" s="1121"/>
      <c r="K12" s="267" t="s">
        <v>473</v>
      </c>
      <c r="L12" s="268" t="s">
        <v>473</v>
      </c>
      <c r="M12" s="269">
        <v>3341</v>
      </c>
      <c r="N12" s="270" t="s">
        <v>473</v>
      </c>
    </row>
    <row r="13" spans="1:16" ht="13.5" customHeight="1" x14ac:dyDescent="0.15">
      <c r="A13" s="248"/>
      <c r="B13" s="244"/>
      <c r="C13" s="244"/>
      <c r="D13" s="244"/>
      <c r="E13" s="244"/>
      <c r="F13" s="244"/>
      <c r="G13" s="1119" t="s">
        <v>474</v>
      </c>
      <c r="H13" s="1120"/>
      <c r="I13" s="1120"/>
      <c r="J13" s="1121"/>
      <c r="K13" s="267" t="s">
        <v>473</v>
      </c>
      <c r="L13" s="268" t="s">
        <v>473</v>
      </c>
      <c r="M13" s="269" t="s">
        <v>473</v>
      </c>
      <c r="N13" s="270" t="s">
        <v>473</v>
      </c>
    </row>
    <row r="14" spans="1:16" ht="13.5" customHeight="1" x14ac:dyDescent="0.15">
      <c r="A14" s="248"/>
      <c r="B14" s="244"/>
      <c r="C14" s="244"/>
      <c r="D14" s="244"/>
      <c r="E14" s="244"/>
      <c r="F14" s="244"/>
      <c r="G14" s="1119" t="s">
        <v>475</v>
      </c>
      <c r="H14" s="1120"/>
      <c r="I14" s="1120"/>
      <c r="J14" s="1121"/>
      <c r="K14" s="267" t="s">
        <v>473</v>
      </c>
      <c r="L14" s="268" t="s">
        <v>473</v>
      </c>
      <c r="M14" s="269">
        <v>9231</v>
      </c>
      <c r="N14" s="270" t="s">
        <v>473</v>
      </c>
    </row>
    <row r="15" spans="1:16" ht="13.5" customHeight="1" x14ac:dyDescent="0.15">
      <c r="A15" s="248"/>
      <c r="B15" s="244"/>
      <c r="C15" s="244"/>
      <c r="D15" s="244"/>
      <c r="E15" s="244"/>
      <c r="F15" s="244"/>
      <c r="G15" s="1119" t="s">
        <v>476</v>
      </c>
      <c r="H15" s="1120"/>
      <c r="I15" s="1120"/>
      <c r="J15" s="1121"/>
      <c r="K15" s="267" t="s">
        <v>473</v>
      </c>
      <c r="L15" s="268" t="s">
        <v>473</v>
      </c>
      <c r="M15" s="269">
        <v>4542</v>
      </c>
      <c r="N15" s="270" t="s">
        <v>473</v>
      </c>
    </row>
    <row r="16" spans="1:16" x14ac:dyDescent="0.15">
      <c r="A16" s="248"/>
      <c r="B16" s="244"/>
      <c r="C16" s="244"/>
      <c r="D16" s="244"/>
      <c r="E16" s="244"/>
      <c r="F16" s="244"/>
      <c r="G16" s="1122" t="s">
        <v>477</v>
      </c>
      <c r="H16" s="1123"/>
      <c r="I16" s="1123"/>
      <c r="J16" s="1124"/>
      <c r="K16" s="268">
        <v>-16799</v>
      </c>
      <c r="L16" s="268">
        <v>-44797</v>
      </c>
      <c r="M16" s="269">
        <v>-20623</v>
      </c>
      <c r="N16" s="270">
        <v>117.2</v>
      </c>
    </row>
    <row r="17" spans="1:16" x14ac:dyDescent="0.15">
      <c r="A17" s="248"/>
      <c r="B17" s="244"/>
      <c r="C17" s="244"/>
      <c r="D17" s="244"/>
      <c r="E17" s="244"/>
      <c r="F17" s="244"/>
      <c r="G17" s="1122" t="s">
        <v>169</v>
      </c>
      <c r="H17" s="1123"/>
      <c r="I17" s="1123"/>
      <c r="J17" s="1124"/>
      <c r="K17" s="268">
        <v>293824</v>
      </c>
      <c r="L17" s="268">
        <v>783531</v>
      </c>
      <c r="M17" s="269">
        <v>242361</v>
      </c>
      <c r="N17" s="270">
        <v>223.3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4" t="s">
        <v>482</v>
      </c>
      <c r="H21" s="1115"/>
      <c r="I21" s="1115"/>
      <c r="J21" s="1116"/>
      <c r="K21" s="280">
        <v>82.67</v>
      </c>
      <c r="L21" s="281">
        <v>22.07</v>
      </c>
      <c r="M21" s="282">
        <v>60.6</v>
      </c>
      <c r="N21" s="249"/>
      <c r="O21" s="283"/>
      <c r="P21" s="279"/>
    </row>
    <row r="22" spans="1:16" s="284" customFormat="1" x14ac:dyDescent="0.15">
      <c r="A22" s="279"/>
      <c r="B22" s="249"/>
      <c r="C22" s="249"/>
      <c r="D22" s="249"/>
      <c r="E22" s="249"/>
      <c r="F22" s="249"/>
      <c r="G22" s="1114" t="s">
        <v>483</v>
      </c>
      <c r="H22" s="1115"/>
      <c r="I22" s="1115"/>
      <c r="J22" s="1116"/>
      <c r="K22" s="285">
        <v>92</v>
      </c>
      <c r="L22" s="286">
        <v>93.5</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30" t="s">
        <v>486</v>
      </c>
      <c r="H32" s="1131"/>
      <c r="I32" s="1131"/>
      <c r="J32" s="1132"/>
      <c r="K32" s="294">
        <v>342004</v>
      </c>
      <c r="L32" s="294">
        <v>912011</v>
      </c>
      <c r="M32" s="295">
        <v>131612</v>
      </c>
      <c r="N32" s="296">
        <v>593</v>
      </c>
    </row>
    <row r="33" spans="1:16" ht="13.5" customHeight="1" x14ac:dyDescent="0.15">
      <c r="A33" s="248"/>
      <c r="B33" s="244"/>
      <c r="C33" s="244"/>
      <c r="D33" s="244"/>
      <c r="E33" s="244"/>
      <c r="F33" s="244"/>
      <c r="G33" s="1130" t="s">
        <v>487</v>
      </c>
      <c r="H33" s="1131"/>
      <c r="I33" s="1131"/>
      <c r="J33" s="1132"/>
      <c r="K33" s="294" t="s">
        <v>473</v>
      </c>
      <c r="L33" s="294" t="s">
        <v>473</v>
      </c>
      <c r="M33" s="295" t="s">
        <v>473</v>
      </c>
      <c r="N33" s="296" t="s">
        <v>473</v>
      </c>
    </row>
    <row r="34" spans="1:16" ht="27" customHeight="1" x14ac:dyDescent="0.15">
      <c r="A34" s="248"/>
      <c r="B34" s="244"/>
      <c r="C34" s="244"/>
      <c r="D34" s="244"/>
      <c r="E34" s="244"/>
      <c r="F34" s="244"/>
      <c r="G34" s="1130" t="s">
        <v>488</v>
      </c>
      <c r="H34" s="1131"/>
      <c r="I34" s="1131"/>
      <c r="J34" s="1132"/>
      <c r="K34" s="294" t="s">
        <v>473</v>
      </c>
      <c r="L34" s="294" t="s">
        <v>473</v>
      </c>
      <c r="M34" s="295">
        <v>41</v>
      </c>
      <c r="N34" s="296" t="s">
        <v>473</v>
      </c>
    </row>
    <row r="35" spans="1:16" ht="27" customHeight="1" x14ac:dyDescent="0.15">
      <c r="A35" s="248"/>
      <c r="B35" s="244"/>
      <c r="C35" s="244"/>
      <c r="D35" s="244"/>
      <c r="E35" s="244"/>
      <c r="F35" s="244"/>
      <c r="G35" s="1130" t="s">
        <v>489</v>
      </c>
      <c r="H35" s="1131"/>
      <c r="I35" s="1131"/>
      <c r="J35" s="1132"/>
      <c r="K35" s="294" t="s">
        <v>473</v>
      </c>
      <c r="L35" s="294" t="s">
        <v>473</v>
      </c>
      <c r="M35" s="295">
        <v>31555</v>
      </c>
      <c r="N35" s="296" t="s">
        <v>473</v>
      </c>
    </row>
    <row r="36" spans="1:16" ht="27" customHeight="1" x14ac:dyDescent="0.15">
      <c r="A36" s="248"/>
      <c r="B36" s="244"/>
      <c r="C36" s="244"/>
      <c r="D36" s="244"/>
      <c r="E36" s="244"/>
      <c r="F36" s="244"/>
      <c r="G36" s="1130" t="s">
        <v>490</v>
      </c>
      <c r="H36" s="1131"/>
      <c r="I36" s="1131"/>
      <c r="J36" s="1132"/>
      <c r="K36" s="294" t="s">
        <v>473</v>
      </c>
      <c r="L36" s="294" t="s">
        <v>473</v>
      </c>
      <c r="M36" s="295">
        <v>5720</v>
      </c>
      <c r="N36" s="296" t="s">
        <v>473</v>
      </c>
    </row>
    <row r="37" spans="1:16" ht="13.5" customHeight="1" x14ac:dyDescent="0.15">
      <c r="A37" s="248"/>
      <c r="B37" s="244"/>
      <c r="C37" s="244"/>
      <c r="D37" s="244"/>
      <c r="E37" s="244"/>
      <c r="F37" s="244"/>
      <c r="G37" s="1130" t="s">
        <v>491</v>
      </c>
      <c r="H37" s="1131"/>
      <c r="I37" s="1131"/>
      <c r="J37" s="1132"/>
      <c r="K37" s="294" t="s">
        <v>473</v>
      </c>
      <c r="L37" s="294" t="s">
        <v>473</v>
      </c>
      <c r="M37" s="295">
        <v>1648</v>
      </c>
      <c r="N37" s="296" t="s">
        <v>473</v>
      </c>
    </row>
    <row r="38" spans="1:16" ht="27" customHeight="1" x14ac:dyDescent="0.15">
      <c r="A38" s="248"/>
      <c r="B38" s="244"/>
      <c r="C38" s="244"/>
      <c r="D38" s="244"/>
      <c r="E38" s="244"/>
      <c r="F38" s="244"/>
      <c r="G38" s="1133" t="s">
        <v>492</v>
      </c>
      <c r="H38" s="1134"/>
      <c r="I38" s="1134"/>
      <c r="J38" s="1135"/>
      <c r="K38" s="297" t="s">
        <v>473</v>
      </c>
      <c r="L38" s="297" t="s">
        <v>473</v>
      </c>
      <c r="M38" s="298">
        <v>64</v>
      </c>
      <c r="N38" s="299" t="s">
        <v>473</v>
      </c>
      <c r="O38" s="293"/>
    </row>
    <row r="39" spans="1:16" x14ac:dyDescent="0.15">
      <c r="A39" s="248"/>
      <c r="B39" s="244"/>
      <c r="C39" s="244"/>
      <c r="D39" s="244"/>
      <c r="E39" s="244"/>
      <c r="F39" s="244"/>
      <c r="G39" s="1133" t="s">
        <v>493</v>
      </c>
      <c r="H39" s="1134"/>
      <c r="I39" s="1134"/>
      <c r="J39" s="1135"/>
      <c r="K39" s="300" t="s">
        <v>473</v>
      </c>
      <c r="L39" s="300" t="s">
        <v>473</v>
      </c>
      <c r="M39" s="301">
        <v>-9298</v>
      </c>
      <c r="N39" s="302" t="s">
        <v>473</v>
      </c>
      <c r="O39" s="293"/>
    </row>
    <row r="40" spans="1:16" ht="27" customHeight="1" x14ac:dyDescent="0.15">
      <c r="A40" s="248"/>
      <c r="B40" s="244"/>
      <c r="C40" s="244"/>
      <c r="D40" s="244"/>
      <c r="E40" s="244"/>
      <c r="F40" s="244"/>
      <c r="G40" s="1130" t="s">
        <v>494</v>
      </c>
      <c r="H40" s="1131"/>
      <c r="I40" s="1131"/>
      <c r="J40" s="1132"/>
      <c r="K40" s="300">
        <v>-267976</v>
      </c>
      <c r="L40" s="300">
        <v>-714603</v>
      </c>
      <c r="M40" s="301">
        <v>-121787</v>
      </c>
      <c r="N40" s="302">
        <v>486.8</v>
      </c>
      <c r="O40" s="293"/>
    </row>
    <row r="41" spans="1:16" x14ac:dyDescent="0.15">
      <c r="A41" s="248"/>
      <c r="B41" s="244"/>
      <c r="C41" s="244"/>
      <c r="D41" s="244"/>
      <c r="E41" s="244"/>
      <c r="F41" s="244"/>
      <c r="G41" s="1136" t="s">
        <v>280</v>
      </c>
      <c r="H41" s="1137"/>
      <c r="I41" s="1137"/>
      <c r="J41" s="1138"/>
      <c r="K41" s="294">
        <v>74028</v>
      </c>
      <c r="L41" s="300">
        <v>197408</v>
      </c>
      <c r="M41" s="301">
        <v>39554</v>
      </c>
      <c r="N41" s="302">
        <v>399.1</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5" t="s">
        <v>464</v>
      </c>
      <c r="J49" s="1127" t="s">
        <v>498</v>
      </c>
      <c r="K49" s="1128"/>
      <c r="L49" s="1128"/>
      <c r="M49" s="1128"/>
      <c r="N49" s="1129"/>
    </row>
    <row r="50" spans="1:14" x14ac:dyDescent="0.15">
      <c r="A50" s="248"/>
      <c r="B50" s="244"/>
      <c r="C50" s="244"/>
      <c r="D50" s="244"/>
      <c r="E50" s="244"/>
      <c r="F50" s="244"/>
      <c r="G50" s="312"/>
      <c r="H50" s="313"/>
      <c r="I50" s="1126"/>
      <c r="J50" s="314" t="s">
        <v>499</v>
      </c>
      <c r="K50" s="315" t="s">
        <v>500</v>
      </c>
      <c r="L50" s="316" t="s">
        <v>501</v>
      </c>
      <c r="M50" s="317" t="s">
        <v>502</v>
      </c>
      <c r="N50" s="318" t="s">
        <v>503</v>
      </c>
    </row>
    <row r="51" spans="1:14" x14ac:dyDescent="0.15">
      <c r="A51" s="248"/>
      <c r="B51" s="244"/>
      <c r="C51" s="244"/>
      <c r="D51" s="244"/>
      <c r="E51" s="244"/>
      <c r="F51" s="244"/>
      <c r="G51" s="310" t="s">
        <v>504</v>
      </c>
      <c r="H51" s="311"/>
      <c r="I51" s="319">
        <v>3411734</v>
      </c>
      <c r="J51" s="320">
        <v>9321678</v>
      </c>
      <c r="K51" s="321">
        <v>395</v>
      </c>
      <c r="L51" s="322">
        <v>334234</v>
      </c>
      <c r="M51" s="323">
        <v>27.2</v>
      </c>
      <c r="N51" s="324">
        <v>367.8</v>
      </c>
    </row>
    <row r="52" spans="1:14" x14ac:dyDescent="0.15">
      <c r="A52" s="248"/>
      <c r="B52" s="244"/>
      <c r="C52" s="244"/>
      <c r="D52" s="244"/>
      <c r="E52" s="244"/>
      <c r="F52" s="244"/>
      <c r="G52" s="325"/>
      <c r="H52" s="326" t="s">
        <v>505</v>
      </c>
      <c r="I52" s="327">
        <v>217587</v>
      </c>
      <c r="J52" s="328">
        <v>594500</v>
      </c>
      <c r="K52" s="329">
        <v>9.5</v>
      </c>
      <c r="L52" s="330">
        <v>135366</v>
      </c>
      <c r="M52" s="331">
        <v>-8.1999999999999993</v>
      </c>
      <c r="N52" s="332">
        <v>17.7</v>
      </c>
    </row>
    <row r="53" spans="1:14" x14ac:dyDescent="0.15">
      <c r="A53" s="248"/>
      <c r="B53" s="244"/>
      <c r="C53" s="244"/>
      <c r="D53" s="244"/>
      <c r="E53" s="244"/>
      <c r="F53" s="244"/>
      <c r="G53" s="310" t="s">
        <v>506</v>
      </c>
      <c r="H53" s="311"/>
      <c r="I53" s="319">
        <v>714078</v>
      </c>
      <c r="J53" s="320">
        <v>2075808</v>
      </c>
      <c r="K53" s="321">
        <v>-77.7</v>
      </c>
      <c r="L53" s="322">
        <v>203567</v>
      </c>
      <c r="M53" s="323">
        <v>-39.1</v>
      </c>
      <c r="N53" s="324">
        <v>-38.6</v>
      </c>
    </row>
    <row r="54" spans="1:14" x14ac:dyDescent="0.15">
      <c r="A54" s="248"/>
      <c r="B54" s="244"/>
      <c r="C54" s="244"/>
      <c r="D54" s="244"/>
      <c r="E54" s="244"/>
      <c r="F54" s="244"/>
      <c r="G54" s="325"/>
      <c r="H54" s="326" t="s">
        <v>505</v>
      </c>
      <c r="I54" s="327">
        <v>394435</v>
      </c>
      <c r="J54" s="328">
        <v>1146613</v>
      </c>
      <c r="K54" s="329">
        <v>92.9</v>
      </c>
      <c r="L54" s="330">
        <v>121137</v>
      </c>
      <c r="M54" s="331">
        <v>-10.5</v>
      </c>
      <c r="N54" s="332">
        <v>103.4</v>
      </c>
    </row>
    <row r="55" spans="1:14" x14ac:dyDescent="0.15">
      <c r="A55" s="248"/>
      <c r="B55" s="244"/>
      <c r="C55" s="244"/>
      <c r="D55" s="244"/>
      <c r="E55" s="244"/>
      <c r="F55" s="244"/>
      <c r="G55" s="310" t="s">
        <v>507</v>
      </c>
      <c r="H55" s="311"/>
      <c r="I55" s="319">
        <v>759990</v>
      </c>
      <c r="J55" s="320">
        <v>2331258</v>
      </c>
      <c r="K55" s="321">
        <v>12.3</v>
      </c>
      <c r="L55" s="322">
        <v>185018</v>
      </c>
      <c r="M55" s="323">
        <v>-9.1</v>
      </c>
      <c r="N55" s="324">
        <v>21.4</v>
      </c>
    </row>
    <row r="56" spans="1:14" x14ac:dyDescent="0.15">
      <c r="A56" s="248"/>
      <c r="B56" s="244"/>
      <c r="C56" s="244"/>
      <c r="D56" s="244"/>
      <c r="E56" s="244"/>
      <c r="F56" s="244"/>
      <c r="G56" s="325"/>
      <c r="H56" s="326" t="s">
        <v>505</v>
      </c>
      <c r="I56" s="327">
        <v>335575</v>
      </c>
      <c r="J56" s="328">
        <v>1029371</v>
      </c>
      <c r="K56" s="329">
        <v>-10.199999999999999</v>
      </c>
      <c r="L56" s="330">
        <v>95064</v>
      </c>
      <c r="M56" s="331">
        <v>-21.5</v>
      </c>
      <c r="N56" s="332">
        <v>11.3</v>
      </c>
    </row>
    <row r="57" spans="1:14" x14ac:dyDescent="0.15">
      <c r="A57" s="248"/>
      <c r="B57" s="244"/>
      <c r="C57" s="244"/>
      <c r="D57" s="244"/>
      <c r="E57" s="244"/>
      <c r="F57" s="244"/>
      <c r="G57" s="310" t="s">
        <v>508</v>
      </c>
      <c r="H57" s="311"/>
      <c r="I57" s="319">
        <v>515652</v>
      </c>
      <c r="J57" s="320">
        <v>1448461</v>
      </c>
      <c r="K57" s="321">
        <v>-37.9</v>
      </c>
      <c r="L57" s="322">
        <v>238802</v>
      </c>
      <c r="M57" s="323">
        <v>29.1</v>
      </c>
      <c r="N57" s="324">
        <v>-67</v>
      </c>
    </row>
    <row r="58" spans="1:14" x14ac:dyDescent="0.15">
      <c r="A58" s="248"/>
      <c r="B58" s="244"/>
      <c r="C58" s="244"/>
      <c r="D58" s="244"/>
      <c r="E58" s="244"/>
      <c r="F58" s="244"/>
      <c r="G58" s="325"/>
      <c r="H58" s="326" t="s">
        <v>505</v>
      </c>
      <c r="I58" s="327">
        <v>280295</v>
      </c>
      <c r="J58" s="328">
        <v>787346</v>
      </c>
      <c r="K58" s="329">
        <v>-23.5</v>
      </c>
      <c r="L58" s="330">
        <v>128562</v>
      </c>
      <c r="M58" s="331">
        <v>35.200000000000003</v>
      </c>
      <c r="N58" s="332">
        <v>-58.7</v>
      </c>
    </row>
    <row r="59" spans="1:14" x14ac:dyDescent="0.15">
      <c r="A59" s="248"/>
      <c r="B59" s="244"/>
      <c r="C59" s="244"/>
      <c r="D59" s="244"/>
      <c r="E59" s="244"/>
      <c r="F59" s="244"/>
      <c r="G59" s="310" t="s">
        <v>509</v>
      </c>
      <c r="H59" s="311"/>
      <c r="I59" s="319">
        <v>856359</v>
      </c>
      <c r="J59" s="320">
        <v>2283624</v>
      </c>
      <c r="K59" s="321">
        <v>57.7</v>
      </c>
      <c r="L59" s="322">
        <v>288550</v>
      </c>
      <c r="M59" s="323">
        <v>20.8</v>
      </c>
      <c r="N59" s="324">
        <v>36.9</v>
      </c>
    </row>
    <row r="60" spans="1:14" x14ac:dyDescent="0.15">
      <c r="A60" s="248"/>
      <c r="B60" s="244"/>
      <c r="C60" s="244"/>
      <c r="D60" s="244"/>
      <c r="E60" s="244"/>
      <c r="F60" s="244"/>
      <c r="G60" s="325"/>
      <c r="H60" s="326" t="s">
        <v>505</v>
      </c>
      <c r="I60" s="333">
        <v>299939</v>
      </c>
      <c r="J60" s="328">
        <v>799837</v>
      </c>
      <c r="K60" s="329">
        <v>1.6</v>
      </c>
      <c r="L60" s="330">
        <v>141525</v>
      </c>
      <c r="M60" s="331">
        <v>10.1</v>
      </c>
      <c r="N60" s="332">
        <v>-8.5</v>
      </c>
    </row>
    <row r="61" spans="1:14" x14ac:dyDescent="0.15">
      <c r="A61" s="248"/>
      <c r="B61" s="244"/>
      <c r="C61" s="244"/>
      <c r="D61" s="244"/>
      <c r="E61" s="244"/>
      <c r="F61" s="244"/>
      <c r="G61" s="310" t="s">
        <v>510</v>
      </c>
      <c r="H61" s="334"/>
      <c r="I61" s="335">
        <v>1251563</v>
      </c>
      <c r="J61" s="336">
        <v>3492166</v>
      </c>
      <c r="K61" s="337">
        <v>69.900000000000006</v>
      </c>
      <c r="L61" s="338">
        <v>250034</v>
      </c>
      <c r="M61" s="339">
        <v>5.8</v>
      </c>
      <c r="N61" s="324">
        <v>64.099999999999994</v>
      </c>
    </row>
    <row r="62" spans="1:14" x14ac:dyDescent="0.15">
      <c r="A62" s="248"/>
      <c r="B62" s="244"/>
      <c r="C62" s="244"/>
      <c r="D62" s="244"/>
      <c r="E62" s="244"/>
      <c r="F62" s="244"/>
      <c r="G62" s="325"/>
      <c r="H62" s="326" t="s">
        <v>505</v>
      </c>
      <c r="I62" s="327">
        <v>305566</v>
      </c>
      <c r="J62" s="328">
        <v>871533</v>
      </c>
      <c r="K62" s="329">
        <v>14.1</v>
      </c>
      <c r="L62" s="330">
        <v>124331</v>
      </c>
      <c r="M62" s="331">
        <v>1</v>
      </c>
      <c r="N62" s="332">
        <v>13.1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43.95</v>
      </c>
      <c r="G47" s="12">
        <v>63.96</v>
      </c>
      <c r="H47" s="12">
        <v>61.32</v>
      </c>
      <c r="I47" s="12">
        <v>71.61</v>
      </c>
      <c r="J47" s="13">
        <v>94.85</v>
      </c>
    </row>
    <row r="48" spans="2:10" ht="57.75" customHeight="1" x14ac:dyDescent="0.15">
      <c r="B48" s="14"/>
      <c r="C48" s="1141" t="s">
        <v>4</v>
      </c>
      <c r="D48" s="1141"/>
      <c r="E48" s="1142"/>
      <c r="F48" s="15">
        <v>24.9</v>
      </c>
      <c r="G48" s="16">
        <v>13.23</v>
      </c>
      <c r="H48" s="16">
        <v>23.04</v>
      </c>
      <c r="I48" s="16">
        <v>29.97</v>
      </c>
      <c r="J48" s="17">
        <v>18.63</v>
      </c>
    </row>
    <row r="49" spans="2:10" ht="57.75" customHeight="1" thickBot="1" x14ac:dyDescent="0.2">
      <c r="B49" s="18"/>
      <c r="C49" s="1143" t="s">
        <v>5</v>
      </c>
      <c r="D49" s="1143"/>
      <c r="E49" s="1144"/>
      <c r="F49" s="19">
        <v>17.87</v>
      </c>
      <c r="G49" s="20">
        <v>2.13</v>
      </c>
      <c r="H49" s="20">
        <v>16.09</v>
      </c>
      <c r="I49" s="20">
        <v>10.14</v>
      </c>
      <c r="J49" s="21">
        <v>2.71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517</v>
      </c>
      <c r="D34" s="1151"/>
      <c r="E34" s="1152"/>
      <c r="F34" s="32">
        <v>24.9</v>
      </c>
      <c r="G34" s="33">
        <v>13.23</v>
      </c>
      <c r="H34" s="33">
        <v>23.04</v>
      </c>
      <c r="I34" s="33">
        <v>29.97</v>
      </c>
      <c r="J34" s="34">
        <v>18.62</v>
      </c>
      <c r="K34" s="22"/>
      <c r="L34" s="22"/>
      <c r="M34" s="22"/>
      <c r="N34" s="22"/>
      <c r="O34" s="22"/>
      <c r="P34" s="22"/>
    </row>
    <row r="35" spans="1:16" ht="39" customHeight="1" x14ac:dyDescent="0.15">
      <c r="A35" s="22"/>
      <c r="B35" s="35"/>
      <c r="C35" s="1145" t="s">
        <v>518</v>
      </c>
      <c r="D35" s="1146"/>
      <c r="E35" s="1147"/>
      <c r="F35" s="36">
        <v>1.25</v>
      </c>
      <c r="G35" s="37">
        <v>5.05</v>
      </c>
      <c r="H35" s="37">
        <v>3.3</v>
      </c>
      <c r="I35" s="37" t="s">
        <v>519</v>
      </c>
      <c r="J35" s="38">
        <v>3.54</v>
      </c>
      <c r="K35" s="22"/>
      <c r="L35" s="22"/>
      <c r="M35" s="22"/>
      <c r="N35" s="22"/>
      <c r="O35" s="22"/>
      <c r="P35" s="22"/>
    </row>
    <row r="36" spans="1:16" ht="39" customHeight="1" x14ac:dyDescent="0.15">
      <c r="A36" s="22"/>
      <c r="B36" s="35"/>
      <c r="C36" s="1145" t="s">
        <v>520</v>
      </c>
      <c r="D36" s="1146"/>
      <c r="E36" s="1147"/>
      <c r="F36" s="36">
        <v>0.39</v>
      </c>
      <c r="G36" s="37">
        <v>0.38</v>
      </c>
      <c r="H36" s="37">
        <v>0.46</v>
      </c>
      <c r="I36" s="37">
        <v>0.79</v>
      </c>
      <c r="J36" s="38">
        <v>0.5</v>
      </c>
      <c r="K36" s="22"/>
      <c r="L36" s="22"/>
      <c r="M36" s="22"/>
      <c r="N36" s="22"/>
      <c r="O36" s="22"/>
      <c r="P36" s="22"/>
    </row>
    <row r="37" spans="1:16" ht="39" customHeight="1" x14ac:dyDescent="0.15">
      <c r="A37" s="22"/>
      <c r="B37" s="35"/>
      <c r="C37" s="1145" t="s">
        <v>521</v>
      </c>
      <c r="D37" s="1146"/>
      <c r="E37" s="1147"/>
      <c r="F37" s="36">
        <v>0.02</v>
      </c>
      <c r="G37" s="37">
        <v>0.05</v>
      </c>
      <c r="H37" s="37">
        <v>0.06</v>
      </c>
      <c r="I37" s="37">
        <v>0.09</v>
      </c>
      <c r="J37" s="38">
        <v>7.0000000000000007E-2</v>
      </c>
      <c r="K37" s="22"/>
      <c r="L37" s="22"/>
      <c r="M37" s="22"/>
      <c r="N37" s="22"/>
      <c r="O37" s="22"/>
      <c r="P37" s="22"/>
    </row>
    <row r="38" spans="1:16" ht="39" customHeight="1" x14ac:dyDescent="0.15">
      <c r="A38" s="22"/>
      <c r="B38" s="35"/>
      <c r="C38" s="1145" t="s">
        <v>522</v>
      </c>
      <c r="D38" s="1146"/>
      <c r="E38" s="1147"/>
      <c r="F38" s="36">
        <v>1.85</v>
      </c>
      <c r="G38" s="37">
        <v>1.28</v>
      </c>
      <c r="H38" s="37">
        <v>1.07</v>
      </c>
      <c r="I38" s="37">
        <v>0.08</v>
      </c>
      <c r="J38" s="38">
        <v>0.05</v>
      </c>
      <c r="K38" s="22"/>
      <c r="L38" s="22"/>
      <c r="M38" s="22"/>
      <c r="N38" s="22"/>
      <c r="O38" s="22"/>
      <c r="P38" s="22"/>
    </row>
    <row r="39" spans="1:16" ht="39" customHeight="1" x14ac:dyDescent="0.15">
      <c r="A39" s="22"/>
      <c r="B39" s="35"/>
      <c r="C39" s="1145" t="s">
        <v>523</v>
      </c>
      <c r="D39" s="1146"/>
      <c r="E39" s="1147"/>
      <c r="F39" s="36">
        <v>0.01</v>
      </c>
      <c r="G39" s="37">
        <v>0.03</v>
      </c>
      <c r="H39" s="37">
        <v>0.02</v>
      </c>
      <c r="I39" s="37">
        <v>0.02</v>
      </c>
      <c r="J39" s="38">
        <v>0.03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524</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525</v>
      </c>
      <c r="D43" s="1149"/>
      <c r="E43" s="1150"/>
      <c r="F43" s="41">
        <v>0.03</v>
      </c>
      <c r="G43" s="42">
        <v>0</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401</v>
      </c>
      <c r="L45" s="60">
        <v>398</v>
      </c>
      <c r="M45" s="60">
        <v>377</v>
      </c>
      <c r="N45" s="60">
        <v>352</v>
      </c>
      <c r="O45" s="61">
        <v>342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14</v>
      </c>
      <c r="L48" s="64">
        <v>14</v>
      </c>
      <c r="M48" s="64">
        <v>15</v>
      </c>
      <c r="N48" s="64">
        <v>4</v>
      </c>
      <c r="O48" s="65" t="s">
        <v>473</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473</v>
      </c>
      <c r="L49" s="64" t="s">
        <v>473</v>
      </c>
      <c r="M49" s="64" t="s">
        <v>473</v>
      </c>
      <c r="N49" s="64" t="s">
        <v>473</v>
      </c>
      <c r="O49" s="65" t="s">
        <v>473</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t="s">
        <v>473</v>
      </c>
      <c r="O51" s="65" t="s">
        <v>473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401</v>
      </c>
      <c r="L52" s="64">
        <v>379</v>
      </c>
      <c r="M52" s="64">
        <v>359</v>
      </c>
      <c r="N52" s="64">
        <v>303</v>
      </c>
      <c r="O52" s="65">
        <v>268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14</v>
      </c>
      <c r="L53" s="69">
        <v>33</v>
      </c>
      <c r="M53" s="69">
        <v>33</v>
      </c>
      <c r="N53" s="69">
        <v>53</v>
      </c>
      <c r="O53" s="70">
        <v>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69" t="s">
        <v>24</v>
      </c>
      <c r="C41" s="1170"/>
      <c r="D41" s="81"/>
      <c r="E41" s="1175" t="s">
        <v>25</v>
      </c>
      <c r="F41" s="1175"/>
      <c r="G41" s="1175"/>
      <c r="H41" s="1176"/>
      <c r="I41" s="82">
        <v>2906</v>
      </c>
      <c r="J41" s="83">
        <v>2781</v>
      </c>
      <c r="K41" s="83">
        <v>2554</v>
      </c>
      <c r="L41" s="83">
        <v>2431</v>
      </c>
      <c r="M41" s="84">
        <v>2324</v>
      </c>
    </row>
    <row r="42" spans="2:13" ht="27.75" customHeight="1" x14ac:dyDescent="0.15">
      <c r="B42" s="1171"/>
      <c r="C42" s="1172"/>
      <c r="D42" s="85"/>
      <c r="E42" s="1177" t="s">
        <v>26</v>
      </c>
      <c r="F42" s="1177"/>
      <c r="G42" s="1177"/>
      <c r="H42" s="1178"/>
      <c r="I42" s="86" t="s">
        <v>473</v>
      </c>
      <c r="J42" s="87" t="s">
        <v>473</v>
      </c>
      <c r="K42" s="87" t="s">
        <v>473</v>
      </c>
      <c r="L42" s="87" t="s">
        <v>473</v>
      </c>
      <c r="M42" s="88" t="s">
        <v>473</v>
      </c>
    </row>
    <row r="43" spans="2:13" ht="27.75" customHeight="1" x14ac:dyDescent="0.15">
      <c r="B43" s="1171"/>
      <c r="C43" s="1172"/>
      <c r="D43" s="85"/>
      <c r="E43" s="1177" t="s">
        <v>27</v>
      </c>
      <c r="F43" s="1177"/>
      <c r="G43" s="1177"/>
      <c r="H43" s="1178"/>
      <c r="I43" s="86">
        <v>56</v>
      </c>
      <c r="J43" s="87">
        <v>43</v>
      </c>
      <c r="K43" s="87">
        <v>28</v>
      </c>
      <c r="L43" s="87">
        <v>16</v>
      </c>
      <c r="M43" s="88">
        <v>7</v>
      </c>
    </row>
    <row r="44" spans="2:13" ht="27.75" customHeight="1" x14ac:dyDescent="0.15">
      <c r="B44" s="1171"/>
      <c r="C44" s="1172"/>
      <c r="D44" s="85"/>
      <c r="E44" s="1177" t="s">
        <v>28</v>
      </c>
      <c r="F44" s="1177"/>
      <c r="G44" s="1177"/>
      <c r="H44" s="1178"/>
      <c r="I44" s="86" t="s">
        <v>473</v>
      </c>
      <c r="J44" s="87" t="s">
        <v>473</v>
      </c>
      <c r="K44" s="87" t="s">
        <v>473</v>
      </c>
      <c r="L44" s="87" t="s">
        <v>473</v>
      </c>
      <c r="M44" s="88" t="s">
        <v>473</v>
      </c>
    </row>
    <row r="45" spans="2:13" ht="27.75" customHeight="1" x14ac:dyDescent="0.15">
      <c r="B45" s="1171"/>
      <c r="C45" s="1172"/>
      <c r="D45" s="85"/>
      <c r="E45" s="1177" t="s">
        <v>29</v>
      </c>
      <c r="F45" s="1177"/>
      <c r="G45" s="1177"/>
      <c r="H45" s="1178"/>
      <c r="I45" s="86">
        <v>271</v>
      </c>
      <c r="J45" s="87">
        <v>285</v>
      </c>
      <c r="K45" s="87">
        <v>256</v>
      </c>
      <c r="L45" s="87">
        <v>270</v>
      </c>
      <c r="M45" s="88">
        <v>267</v>
      </c>
    </row>
    <row r="46" spans="2:13" ht="27.75" customHeight="1" x14ac:dyDescent="0.15">
      <c r="B46" s="1171"/>
      <c r="C46" s="1172"/>
      <c r="D46" s="85"/>
      <c r="E46" s="1177" t="s">
        <v>30</v>
      </c>
      <c r="F46" s="1177"/>
      <c r="G46" s="1177"/>
      <c r="H46" s="1178"/>
      <c r="I46" s="86" t="s">
        <v>473</v>
      </c>
      <c r="J46" s="87" t="s">
        <v>473</v>
      </c>
      <c r="K46" s="87" t="s">
        <v>473</v>
      </c>
      <c r="L46" s="87" t="s">
        <v>473</v>
      </c>
      <c r="M46" s="88" t="s">
        <v>473</v>
      </c>
    </row>
    <row r="47" spans="2:13" ht="27.75" customHeight="1" x14ac:dyDescent="0.15">
      <c r="B47" s="1171"/>
      <c r="C47" s="1172"/>
      <c r="D47" s="85"/>
      <c r="E47" s="1177" t="s">
        <v>31</v>
      </c>
      <c r="F47" s="1177"/>
      <c r="G47" s="1177"/>
      <c r="H47" s="1178"/>
      <c r="I47" s="86" t="s">
        <v>473</v>
      </c>
      <c r="J47" s="87" t="s">
        <v>473</v>
      </c>
      <c r="K47" s="87" t="s">
        <v>473</v>
      </c>
      <c r="L47" s="87" t="s">
        <v>473</v>
      </c>
      <c r="M47" s="88" t="s">
        <v>473</v>
      </c>
    </row>
    <row r="48" spans="2:13" ht="27.75" customHeight="1" x14ac:dyDescent="0.15">
      <c r="B48" s="1173"/>
      <c r="C48" s="1174"/>
      <c r="D48" s="85"/>
      <c r="E48" s="1177" t="s">
        <v>32</v>
      </c>
      <c r="F48" s="1177"/>
      <c r="G48" s="1177"/>
      <c r="H48" s="1178"/>
      <c r="I48" s="86" t="s">
        <v>473</v>
      </c>
      <c r="J48" s="87" t="s">
        <v>473</v>
      </c>
      <c r="K48" s="87" t="s">
        <v>473</v>
      </c>
      <c r="L48" s="87" t="s">
        <v>473</v>
      </c>
      <c r="M48" s="88" t="s">
        <v>473</v>
      </c>
    </row>
    <row r="49" spans="2:13" ht="27.75" customHeight="1" x14ac:dyDescent="0.15">
      <c r="B49" s="1179" t="s">
        <v>33</v>
      </c>
      <c r="C49" s="1180"/>
      <c r="D49" s="89"/>
      <c r="E49" s="1177" t="s">
        <v>34</v>
      </c>
      <c r="F49" s="1177"/>
      <c r="G49" s="1177"/>
      <c r="H49" s="1178"/>
      <c r="I49" s="86">
        <v>1500</v>
      </c>
      <c r="J49" s="87">
        <v>1660</v>
      </c>
      <c r="K49" s="87">
        <v>1847</v>
      </c>
      <c r="L49" s="87">
        <v>1830</v>
      </c>
      <c r="M49" s="88">
        <v>2030</v>
      </c>
    </row>
    <row r="50" spans="2:13" ht="27.75" customHeight="1" x14ac:dyDescent="0.15">
      <c r="B50" s="1171"/>
      <c r="C50" s="1172"/>
      <c r="D50" s="85"/>
      <c r="E50" s="1177" t="s">
        <v>35</v>
      </c>
      <c r="F50" s="1177"/>
      <c r="G50" s="1177"/>
      <c r="H50" s="1178"/>
      <c r="I50" s="86" t="s">
        <v>473</v>
      </c>
      <c r="J50" s="87" t="s">
        <v>473</v>
      </c>
      <c r="K50" s="87" t="s">
        <v>473</v>
      </c>
      <c r="L50" s="87" t="s">
        <v>473</v>
      </c>
      <c r="M50" s="88" t="s">
        <v>473</v>
      </c>
    </row>
    <row r="51" spans="2:13" ht="27.75" customHeight="1" x14ac:dyDescent="0.15">
      <c r="B51" s="1173"/>
      <c r="C51" s="1174"/>
      <c r="D51" s="85"/>
      <c r="E51" s="1177" t="s">
        <v>36</v>
      </c>
      <c r="F51" s="1177"/>
      <c r="G51" s="1177"/>
      <c r="H51" s="1178"/>
      <c r="I51" s="86">
        <v>2249</v>
      </c>
      <c r="J51" s="87">
        <v>2141</v>
      </c>
      <c r="K51" s="87">
        <v>2058</v>
      </c>
      <c r="L51" s="87">
        <v>1835</v>
      </c>
      <c r="M51" s="88">
        <v>1764</v>
      </c>
    </row>
    <row r="52" spans="2:13" ht="27.75" customHeight="1" thickBot="1" x14ac:dyDescent="0.2">
      <c r="B52" s="1181" t="s">
        <v>37</v>
      </c>
      <c r="C52" s="1182"/>
      <c r="D52" s="90"/>
      <c r="E52" s="1183" t="s">
        <v>38</v>
      </c>
      <c r="F52" s="1183"/>
      <c r="G52" s="1183"/>
      <c r="H52" s="1184"/>
      <c r="I52" s="91">
        <v>-517</v>
      </c>
      <c r="J52" s="92">
        <v>-691</v>
      </c>
      <c r="K52" s="92">
        <v>-1066</v>
      </c>
      <c r="L52" s="92">
        <v>-947</v>
      </c>
      <c r="M52" s="93">
        <v>-1196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9321678</v>
      </c>
      <c r="E3" s="116"/>
      <c r="F3" s="117">
        <v>334234</v>
      </c>
      <c r="G3" s="118"/>
      <c r="H3" s="119"/>
    </row>
    <row r="4" spans="1:8" x14ac:dyDescent="0.15">
      <c r="A4" s="120"/>
      <c r="B4" s="121"/>
      <c r="C4" s="122"/>
      <c r="D4" s="123">
        <v>594500</v>
      </c>
      <c r="E4" s="124"/>
      <c r="F4" s="125">
        <v>135366</v>
      </c>
      <c r="G4" s="126"/>
      <c r="H4" s="127"/>
    </row>
    <row r="5" spans="1:8" x14ac:dyDescent="0.15">
      <c r="A5" s="108" t="s">
        <v>506</v>
      </c>
      <c r="B5" s="113"/>
      <c r="C5" s="114"/>
      <c r="D5" s="115">
        <v>2075808</v>
      </c>
      <c r="E5" s="116"/>
      <c r="F5" s="117">
        <v>203567</v>
      </c>
      <c r="G5" s="118"/>
      <c r="H5" s="119"/>
    </row>
    <row r="6" spans="1:8" x14ac:dyDescent="0.15">
      <c r="A6" s="120"/>
      <c r="B6" s="121"/>
      <c r="C6" s="122"/>
      <c r="D6" s="123">
        <v>1146613</v>
      </c>
      <c r="E6" s="124"/>
      <c r="F6" s="125">
        <v>121137</v>
      </c>
      <c r="G6" s="126"/>
      <c r="H6" s="127"/>
    </row>
    <row r="7" spans="1:8" x14ac:dyDescent="0.15">
      <c r="A7" s="108" t="s">
        <v>507</v>
      </c>
      <c r="B7" s="113"/>
      <c r="C7" s="114"/>
      <c r="D7" s="115">
        <v>2331258</v>
      </c>
      <c r="E7" s="116"/>
      <c r="F7" s="117">
        <v>185018</v>
      </c>
      <c r="G7" s="118"/>
      <c r="H7" s="119"/>
    </row>
    <row r="8" spans="1:8" x14ac:dyDescent="0.15">
      <c r="A8" s="120"/>
      <c r="B8" s="121"/>
      <c r="C8" s="122"/>
      <c r="D8" s="123">
        <v>1029371</v>
      </c>
      <c r="E8" s="124"/>
      <c r="F8" s="125">
        <v>95064</v>
      </c>
      <c r="G8" s="126"/>
      <c r="H8" s="127"/>
    </row>
    <row r="9" spans="1:8" x14ac:dyDescent="0.15">
      <c r="A9" s="108" t="s">
        <v>508</v>
      </c>
      <c r="B9" s="113"/>
      <c r="C9" s="114"/>
      <c r="D9" s="115">
        <v>1448461</v>
      </c>
      <c r="E9" s="116"/>
      <c r="F9" s="117">
        <v>238802</v>
      </c>
      <c r="G9" s="118"/>
      <c r="H9" s="119"/>
    </row>
    <row r="10" spans="1:8" x14ac:dyDescent="0.15">
      <c r="A10" s="120"/>
      <c r="B10" s="121"/>
      <c r="C10" s="122"/>
      <c r="D10" s="123">
        <v>787346</v>
      </c>
      <c r="E10" s="124"/>
      <c r="F10" s="125">
        <v>128562</v>
      </c>
      <c r="G10" s="126"/>
      <c r="H10" s="127"/>
    </row>
    <row r="11" spans="1:8" x14ac:dyDescent="0.15">
      <c r="A11" s="108" t="s">
        <v>509</v>
      </c>
      <c r="B11" s="113"/>
      <c r="C11" s="114"/>
      <c r="D11" s="115">
        <v>2283624</v>
      </c>
      <c r="E11" s="116"/>
      <c r="F11" s="117">
        <v>288550</v>
      </c>
      <c r="G11" s="118"/>
      <c r="H11" s="119"/>
    </row>
    <row r="12" spans="1:8" x14ac:dyDescent="0.15">
      <c r="A12" s="120"/>
      <c r="B12" s="121"/>
      <c r="C12" s="128"/>
      <c r="D12" s="123">
        <v>799837</v>
      </c>
      <c r="E12" s="124"/>
      <c r="F12" s="125">
        <v>141525</v>
      </c>
      <c r="G12" s="126"/>
      <c r="H12" s="127"/>
    </row>
    <row r="13" spans="1:8" x14ac:dyDescent="0.15">
      <c r="A13" s="108"/>
      <c r="B13" s="113"/>
      <c r="C13" s="129"/>
      <c r="D13" s="130">
        <v>3492166</v>
      </c>
      <c r="E13" s="131"/>
      <c r="F13" s="132">
        <v>250034</v>
      </c>
      <c r="G13" s="133"/>
      <c r="H13" s="119"/>
    </row>
    <row r="14" spans="1:8" x14ac:dyDescent="0.15">
      <c r="A14" s="120"/>
      <c r="B14" s="121"/>
      <c r="C14" s="122"/>
      <c r="D14" s="123">
        <v>871533</v>
      </c>
      <c r="E14" s="124"/>
      <c r="F14" s="125">
        <v>124331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24.9</v>
      </c>
      <c r="C19" s="134">
        <f>ROUND(VALUE(SUBSTITUTE(実質収支比率等に係る経年分析!G$48,"▲","-")),2)</f>
        <v>13.23</v>
      </c>
      <c r="D19" s="134">
        <f>ROUND(VALUE(SUBSTITUTE(実質収支比率等に係る経年分析!H$48,"▲","-")),2)</f>
        <v>23.04</v>
      </c>
      <c r="E19" s="134">
        <f>ROUND(VALUE(SUBSTITUTE(実質収支比率等に係る経年分析!I$48,"▲","-")),2)</f>
        <v>29.97</v>
      </c>
      <c r="F19" s="134">
        <f>ROUND(VALUE(SUBSTITUTE(実質収支比率等に係る経年分析!J$48,"▲","-")),2)</f>
        <v>18.63</v>
      </c>
    </row>
    <row r="20" spans="1:11" x14ac:dyDescent="0.15">
      <c r="A20" s="134" t="s">
        <v>43</v>
      </c>
      <c r="B20" s="134">
        <f>ROUND(VALUE(SUBSTITUTE(実質収支比率等に係る経年分析!F$47,"▲","-")),2)</f>
        <v>43.95</v>
      </c>
      <c r="C20" s="134">
        <f>ROUND(VALUE(SUBSTITUTE(実質収支比率等に係る経年分析!G$47,"▲","-")),2)</f>
        <v>63.96</v>
      </c>
      <c r="D20" s="134">
        <f>ROUND(VALUE(SUBSTITUTE(実質収支比率等に係る経年分析!H$47,"▲","-")),2)</f>
        <v>61.32</v>
      </c>
      <c r="E20" s="134">
        <f>ROUND(VALUE(SUBSTITUTE(実質収支比率等に係る経年分析!I$47,"▲","-")),2)</f>
        <v>71.61</v>
      </c>
      <c r="F20" s="134">
        <f>ROUND(VALUE(SUBSTITUTE(実質収支比率等に係る経年分析!J$47,"▲","-")),2)</f>
        <v>94.85</v>
      </c>
    </row>
    <row r="21" spans="1:11" x14ac:dyDescent="0.15">
      <c r="A21" s="134" t="s">
        <v>44</v>
      </c>
      <c r="B21" s="134">
        <f>IF(ISNUMBER(VALUE(SUBSTITUTE(実質収支比率等に係る経年分析!F$49,"▲","-"))),ROUND(VALUE(SUBSTITUTE(実質収支比率等に係る経年分析!F$49,"▲","-")),2),NA())</f>
        <v>17.87</v>
      </c>
      <c r="C21" s="134">
        <f>IF(ISNUMBER(VALUE(SUBSTITUTE(実質収支比率等に係る経年分析!G$49,"▲","-"))),ROUND(VALUE(SUBSTITUTE(実質収支比率等に係る経年分析!G$49,"▲","-")),2),NA())</f>
        <v>2.13</v>
      </c>
      <c r="D21" s="134">
        <f>IF(ISNUMBER(VALUE(SUBSTITUTE(実質収支比率等に係る経年分析!H$49,"▲","-"))),ROUND(VALUE(SUBSTITUTE(実質収支比率等に係る経年分析!H$49,"▲","-")),2),NA())</f>
        <v>16.09</v>
      </c>
      <c r="E21" s="134">
        <f>IF(ISNUMBER(VALUE(SUBSTITUTE(実質収支比率等に係る経年分析!I$49,"▲","-"))),ROUND(VALUE(SUBSTITUTE(実質収支比率等に係る経年分析!I$49,"▲","-")),2),NA())</f>
        <v>10.14</v>
      </c>
      <c r="F21" s="134">
        <f>IF(ISNUMBER(VALUE(SUBSTITUTE(実質収支比率等に係る経年分析!J$49,"▲","-"))),ROUND(VALUE(SUBSTITUTE(実質収支比率等に係る経年分析!J$49,"▲","-")),2),NA())</f>
        <v>2.71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1.85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介護保険特別会計（介護サービス）</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x14ac:dyDescent="0.15">
      <c r="A34" s="135" t="str">
        <f>IF(連結実質赤字比率に係る赤字・黒字の構成分析!C$36="",NA(),連結実質赤字比率に係る赤字・黒字の構成分析!C$36)</f>
        <v>介護保険特別会計（介護保険）</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v>
      </c>
    </row>
    <row r="35" spans="1:16" x14ac:dyDescent="0.15">
      <c r="A35" s="135" t="str">
        <f>IF(連結実質赤字比率に係る赤字・黒字の構成分析!C$35="",NA(),連結実質赤字比率に係る赤字・黒字の構成分析!C$35)</f>
        <v>船舶交通事業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v>
      </c>
      <c r="H35" s="135">
        <f>IF(ROUND(VALUE(SUBSTITUTE(連結実質赤字比率に係る赤字・黒字の構成分析!I$35,"▲", "-")), 2) &lt; 0, ABS(ROUND(VALUE(SUBSTITUTE(連結実質赤字比率に係る赤字・黒字の構成分析!I$35,"▲", "-")), 2)), NA())</f>
        <v>2.63</v>
      </c>
      <c r="I35" s="135" t="e">
        <f>IF(ROUND(VALUE(SUBSTITUTE(連結実質赤字比率に係る赤字・黒字の構成分析!I$35,"▲", "-")), 2) &gt;= 0, ABS(ROUND(VALUE(SUBSTITUTE(連結実質赤字比率に係る赤字・黒字の構成分析!I$35,"▲", "-")), 2)), NA())</f>
        <v>#N/A</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18.62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401</v>
      </c>
      <c r="E42" s="136"/>
      <c r="F42" s="136"/>
      <c r="G42" s="136">
        <f>'実質公債費比率（分子）の構造'!L$52</f>
        <v>379</v>
      </c>
      <c r="H42" s="136"/>
      <c r="I42" s="136"/>
      <c r="J42" s="136">
        <f>'実質公債費比率（分子）の構造'!M$52</f>
        <v>359</v>
      </c>
      <c r="K42" s="136"/>
      <c r="L42" s="136"/>
      <c r="M42" s="136">
        <f>'実質公債費比率（分子）の構造'!N$52</f>
        <v>303</v>
      </c>
      <c r="N42" s="136"/>
      <c r="O42" s="136"/>
      <c r="P42" s="136">
        <f>'実質公債費比率（分子）の構造'!O$52</f>
        <v>268</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14</v>
      </c>
      <c r="C46" s="136"/>
      <c r="D46" s="136"/>
      <c r="E46" s="136">
        <f>'実質公債費比率（分子）の構造'!L$48</f>
        <v>14</v>
      </c>
      <c r="F46" s="136"/>
      <c r="G46" s="136"/>
      <c r="H46" s="136">
        <f>'実質公債費比率（分子）の構造'!M$48</f>
        <v>15</v>
      </c>
      <c r="I46" s="136"/>
      <c r="J46" s="136"/>
      <c r="K46" s="136">
        <f>'実質公債費比率（分子）の構造'!N$48</f>
        <v>4</v>
      </c>
      <c r="L46" s="136"/>
      <c r="M46" s="136"/>
      <c r="N46" s="136" t="str">
        <f>'実質公債費比率（分子）の構造'!O$48</f>
        <v>-</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401</v>
      </c>
      <c r="C49" s="136"/>
      <c r="D49" s="136"/>
      <c r="E49" s="136">
        <f>'実質公債費比率（分子）の構造'!L$45</f>
        <v>398</v>
      </c>
      <c r="F49" s="136"/>
      <c r="G49" s="136"/>
      <c r="H49" s="136">
        <f>'実質公債費比率（分子）の構造'!M$45</f>
        <v>377</v>
      </c>
      <c r="I49" s="136"/>
      <c r="J49" s="136"/>
      <c r="K49" s="136">
        <f>'実質公債費比率（分子）の構造'!N$45</f>
        <v>352</v>
      </c>
      <c r="L49" s="136"/>
      <c r="M49" s="136"/>
      <c r="N49" s="136">
        <f>'実質公債費比率（分子）の構造'!O$45</f>
        <v>342</v>
      </c>
      <c r="O49" s="136"/>
      <c r="P49" s="136"/>
    </row>
    <row r="50" spans="1:16" x14ac:dyDescent="0.15">
      <c r="A50" s="136" t="s">
        <v>58</v>
      </c>
      <c r="B50" s="136" t="e">
        <f>NA()</f>
        <v>#N/A</v>
      </c>
      <c r="C50" s="136">
        <f>IF(ISNUMBER('実質公債費比率（分子）の構造'!K$53),'実質公債費比率（分子）の構造'!K$53,NA())</f>
        <v>14</v>
      </c>
      <c r="D50" s="136" t="e">
        <f>NA()</f>
        <v>#N/A</v>
      </c>
      <c r="E50" s="136" t="e">
        <f>NA()</f>
        <v>#N/A</v>
      </c>
      <c r="F50" s="136">
        <f>IF(ISNUMBER('実質公債費比率（分子）の構造'!L$53),'実質公債費比率（分子）の構造'!L$53,NA())</f>
        <v>33</v>
      </c>
      <c r="G50" s="136" t="e">
        <f>NA()</f>
        <v>#N/A</v>
      </c>
      <c r="H50" s="136" t="e">
        <f>NA()</f>
        <v>#N/A</v>
      </c>
      <c r="I50" s="136">
        <f>IF(ISNUMBER('実質公債費比率（分子）の構造'!M$53),'実質公債費比率（分子）の構造'!M$53,NA())</f>
        <v>33</v>
      </c>
      <c r="J50" s="136" t="e">
        <f>NA()</f>
        <v>#N/A</v>
      </c>
      <c r="K50" s="136" t="e">
        <f>NA()</f>
        <v>#N/A</v>
      </c>
      <c r="L50" s="136">
        <f>IF(ISNUMBER('実質公債費比率（分子）の構造'!N$53),'実質公債費比率（分子）の構造'!N$53,NA())</f>
        <v>53</v>
      </c>
      <c r="M50" s="136" t="e">
        <f>NA()</f>
        <v>#N/A</v>
      </c>
      <c r="N50" s="136" t="e">
        <f>NA()</f>
        <v>#N/A</v>
      </c>
      <c r="O50" s="136">
        <f>IF(ISNUMBER('実質公債費比率（分子）の構造'!O$53),'実質公債費比率（分子）の構造'!O$53,NA())</f>
        <v>74</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2249</v>
      </c>
      <c r="E56" s="135"/>
      <c r="F56" s="135"/>
      <c r="G56" s="135">
        <f>'将来負担比率（分子）の構造'!J$51</f>
        <v>2141</v>
      </c>
      <c r="H56" s="135"/>
      <c r="I56" s="135"/>
      <c r="J56" s="135">
        <f>'将来負担比率（分子）の構造'!K$51</f>
        <v>2058</v>
      </c>
      <c r="K56" s="135"/>
      <c r="L56" s="135"/>
      <c r="M56" s="135">
        <f>'将来負担比率（分子）の構造'!L$51</f>
        <v>1835</v>
      </c>
      <c r="N56" s="135"/>
      <c r="O56" s="135"/>
      <c r="P56" s="135">
        <f>'将来負担比率（分子）の構造'!M$51</f>
        <v>1764</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1500</v>
      </c>
      <c r="E58" s="135"/>
      <c r="F58" s="135"/>
      <c r="G58" s="135">
        <f>'将来負担比率（分子）の構造'!J$49</f>
        <v>1660</v>
      </c>
      <c r="H58" s="135"/>
      <c r="I58" s="135"/>
      <c r="J58" s="135">
        <f>'将来負担比率（分子）の構造'!K$49</f>
        <v>1847</v>
      </c>
      <c r="K58" s="135"/>
      <c r="L58" s="135"/>
      <c r="M58" s="135">
        <f>'将来負担比率（分子）の構造'!L$49</f>
        <v>1830</v>
      </c>
      <c r="N58" s="135"/>
      <c r="O58" s="135"/>
      <c r="P58" s="135">
        <f>'将来負担比率（分子）の構造'!M$49</f>
        <v>2030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271</v>
      </c>
      <c r="C62" s="135"/>
      <c r="D62" s="135"/>
      <c r="E62" s="135">
        <f>'将来負担比率（分子）の構造'!J$45</f>
        <v>285</v>
      </c>
      <c r="F62" s="135"/>
      <c r="G62" s="135"/>
      <c r="H62" s="135">
        <f>'将来負担比率（分子）の構造'!K$45</f>
        <v>256</v>
      </c>
      <c r="I62" s="135"/>
      <c r="J62" s="135"/>
      <c r="K62" s="135">
        <f>'将来負担比率（分子）の構造'!L$45</f>
        <v>270</v>
      </c>
      <c r="L62" s="135"/>
      <c r="M62" s="135"/>
      <c r="N62" s="135">
        <f>'将来負担比率（分子）の構造'!M$45</f>
        <v>267</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56</v>
      </c>
      <c r="C64" s="135"/>
      <c r="D64" s="135"/>
      <c r="E64" s="135">
        <f>'将来負担比率（分子）の構造'!J$43</f>
        <v>43</v>
      </c>
      <c r="F64" s="135"/>
      <c r="G64" s="135"/>
      <c r="H64" s="135">
        <f>'将来負担比率（分子）の構造'!K$43</f>
        <v>28</v>
      </c>
      <c r="I64" s="135"/>
      <c r="J64" s="135"/>
      <c r="K64" s="135">
        <f>'将来負担比率（分子）の構造'!L$43</f>
        <v>16</v>
      </c>
      <c r="L64" s="135"/>
      <c r="M64" s="135"/>
      <c r="N64" s="135">
        <f>'将来負担比率（分子）の構造'!M$43</f>
        <v>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2906</v>
      </c>
      <c r="C66" s="135"/>
      <c r="D66" s="135"/>
      <c r="E66" s="135">
        <f>'将来負担比率（分子）の構造'!J$41</f>
        <v>2781</v>
      </c>
      <c r="F66" s="135"/>
      <c r="G66" s="135"/>
      <c r="H66" s="135">
        <f>'将来負担比率（分子）の構造'!K$41</f>
        <v>2554</v>
      </c>
      <c r="I66" s="135"/>
      <c r="J66" s="135"/>
      <c r="K66" s="135">
        <f>'将来負担比率（分子）の構造'!L$41</f>
        <v>2431</v>
      </c>
      <c r="L66" s="135"/>
      <c r="M66" s="135"/>
      <c r="N66" s="135">
        <f>'将来負担比率（分子）の構造'!M$41</f>
        <v>2324</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2016-04-27T01:48:40Z</cp:lastPrinted>
  <dcterms:created xsi:type="dcterms:W3CDTF">2016-02-15T02:28:04Z</dcterms:created>
  <dcterms:modified xsi:type="dcterms:W3CDTF">2016-04-28T09:33:41Z</dcterms:modified>
</cp:coreProperties>
</file>