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O35" i="9"/>
  <c r="BW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alcChain>
</file>

<file path=xl/sharedStrings.xml><?xml version="1.0" encoding="utf-8"?>
<sst xmlns="http://schemas.openxmlformats.org/spreadsheetml/2006/main" count="1024" uniqueCount="542">
  <si>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</si>
  <si>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</si>
  <si>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</si>
  <si>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</si>
  <si>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</si>
  <si>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</si>
  <si>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</si>
  <si>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</si>
  <si>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</si>
  <si>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</si>
  <si>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</si>
  <si>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</si>
  <si>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</si>
  <si>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</si>
  <si>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</si>
  <si>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</si>
  <si>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</si>
  <si>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</si>
  <si>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</si>
  <si>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</si>
  <si>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</si>
  <si>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</si>
  <si>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</si>
  <si>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</si>
  <si>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</si>
  <si>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</si>
  <si>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</si>
  <si>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</si>
  <si>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</si>
  <si>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</si>
  <si>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</si>
  <si>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</si>
  <si>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</si>
  <si>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</si>
  <si>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</si>
  <si>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</si>
  <si>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</si>
  <si>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</si>
  <si>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</si>
  <si>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</si>
  <si>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</si>
  <si>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</si>
  <si>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</si>
  <si>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</si>
  <si>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</si>
  <si>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</si>
  <si>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</si>
  <si>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</si>
  <si>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</si>
  <si>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</si>
  <si>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</si>
  <si>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</si>
  <si>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</si>
  <si>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</si>
  <si>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</si>
  <si>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</si>
  <si>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</si>
  <si>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</si>
  <si>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</si>
  <si>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</si>
  <si>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</si>
  <si>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</si>
  <si>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</si>
  <si>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</si>
  <si>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</si>
  <si>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</si>
  <si>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</si>
  <si>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</si>
  <si>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</si>
  <si>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</si>
  <si>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</si>
  <si>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</si>
  <si>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</si>
  <si>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</si>
  <si>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</si>
  <si>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</si>
  <si>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</si>
  <si>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</si>
  <si>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</si>
  <si>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</si>
  <si>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</si>
  <si>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</si>
  <si>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</si>
  <si>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</si>
  <si>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</si>
  <si>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</si>
  <si>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</si>
  <si>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</si>
  <si>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</si>
  <si>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</si>
  <si>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</si>
  <si>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</si>
  <si>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</si>
  <si>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</si>
  <si>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</si>
  <si>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</si>
  <si>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</si>
  <si>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</si>
  <si>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</si>
  <si>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</si>
  <si>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</si>
  <si>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</si>
  <si>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</si>
  <si>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</si>
  <si>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</si>
  <si>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</si>
  <si>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</si>
  <si>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</si>
  <si>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</si>
  <si>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</si>
  <si>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</si>
  <si>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</si>
  <si>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</si>
  <si>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</si>
  <si>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</si>
  <si>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</si>
  <si>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</si>
  <si>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</si>
  <si>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</si>
  <si>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</si>
  <si>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</si>
  <si>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</si>
  <si>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</si>
  <si>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</si>
  <si>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</si>
  <si>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</si>
  <si>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</si>
  <si>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</si>
  <si>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</si>
  <si>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</si>
  <si>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</si>
  <si>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</si>
  <si>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</si>
  <si>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</si>
  <si>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</si>
  <si>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</si>
  <si>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</si>
  <si>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</si>
  <si>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</si>
  <si>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</si>
  <si>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</si>
  <si>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</si>
  <si>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</si>
  <si>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</si>
  <si>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</si>
  <si>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</si>
  <si>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</si>
  <si>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</si>
  <si>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</si>
  <si>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</si>
  <si>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</si>
  <si>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</si>
  <si>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</si>
  <si>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</si>
  <si>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</si>
  <si>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</si>
  <si>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</si>
  <si>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</si>
  <si>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</si>
  <si>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</si>
  <si>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</si>
  <si>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</si>
  <si>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</si>
  <si>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</si>
  <si>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</si>
  <si>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</si>
  <si>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</si>
  <si>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</si>
  <si>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</si>
  <si>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</si>
  <si>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</si>
  <si>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</si>
  <si>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</si>
  <si>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</si>
  <si>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</si>
  <si>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</si>
  <si>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</si>
  <si>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</si>
  <si>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</si>
  <si>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</si>
  <si>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</si>
  <si>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</si>
  <si>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</si>
  <si>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</si>
  <si>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</si>
  <si>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</si>
  <si>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</si>
  <si>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</si>
  <si>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</si>
  <si>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</si>
  <si>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</si>
  <si>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</si>
  <si>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鹿児島県姶良市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</si>
  <si>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</si>
  <si>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</si>
  <si>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</si>
  <si>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</si>
  <si>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</si>
  <si>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</si>
  <si>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</si>
  <si>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</si>
  <si>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</si>
  <si>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</si>
  <si>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</si>
  <si>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</si>
  <si>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</si>
  <si>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</si>
  <si>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</si>
  <si>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</si>
  <si>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</si>
  <si>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</si>
  <si>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</si>
  <si>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</si>
  <si>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</si>
  <si>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</si>
  <si>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</si>
  <si>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</si>
  <si>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</si>
  <si>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</si>
  <si>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</si>
  <si>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</si>
  <si>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</si>
  <si>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</si>
  <si>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</si>
  <si>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</si>
  <si>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</si>
  <si>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</si>
  <si>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</si>
  <si>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</si>
  <si>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</si>
  <si>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</si>
  <si>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</si>
  <si>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</si>
  <si>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</si>
  <si>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</si>
  <si>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</si>
  <si>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</si>
  <si>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</si>
  <si>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</si>
  <si>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</si>
  <si>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</si>
  <si>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</si>
  <si>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</si>
  <si>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</si>
  <si>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</si>
  <si>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</si>
  <si>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</si>
  <si>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</si>
  <si>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</si>
  <si>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</si>
  <si>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</si>
  <si>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</si>
  <si>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</si>
  <si>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</si>
  <si>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</si>
  <si>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</si>
  <si>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</si>
  <si>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</si>
  <si>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</si>
  <si>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</si>
  <si>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</si>
  <si>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</si>
  <si>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</si>
  <si>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</si>
  <si>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</si>
  <si>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</si>
  <si>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</si>
  <si>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</si>
  <si>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</si>
  <si>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</si>
  <si>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</si>
  <si>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</si>
  <si>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</si>
  <si>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</si>
  <si>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</si>
  <si>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</si>
  <si>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</si>
  <si>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</si>
  <si>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</si>
  <si>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</si>
  <si>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</si>
  <si>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</si>
  <si>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</si>
  <si>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</si>
  <si>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</si>
  <si>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</si>
  <si>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</si>
  <si>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</si>
  <si>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</si>
  <si>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</si>
  <si>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</si>
  <si>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</si>
  <si>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</si>
  <si>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</si>
  <si>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</si>
  <si>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</si>
  <si>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</si>
  <si>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</si>
  <si>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</si>
  <si>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</si>
  <si>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</si>
  <si>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</si>
  <si>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</si>
  <si>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</si>
  <si>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</si>
  <si>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</si>
  <si>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</si>
  <si>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</si>
  <si>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</si>
  <si>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</si>
  <si>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</si>
  <si>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</si>
  <si>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</si>
  <si>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</si>
  <si>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</si>
  <si>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</si>
  <si>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</si>
  <si>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</si>
  <si>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</si>
  <si>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</si>
  <si>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</si>
  <si>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</si>
  <si>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</si>
  <si>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</si>
  <si>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</si>
  <si>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</si>
  <si>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</si>
  <si>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</si>
  <si>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</si>
  <si>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</si>
  <si>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</si>
  <si>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</si>
  <si>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</si>
  <si>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</si>
  <si>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</si>
  <si>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</si>
  <si>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</si>
  <si>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</si>
  <si>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</si>
  <si>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</si>
  <si>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</si>
  <si>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鹿児島県姶良市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</si>
  <si>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</si>
  <si>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</si>
  <si>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</si>
  <si>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</si>
  <si>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</si>
  <si>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</si>
  <si>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</si>
  <si>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</si>
  <si>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</si>
  <si>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</si>
  <si>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</si>
  <si>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</si>
  <si>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</si>
  <si>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</si>
  <si>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</si>
  <si>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</si>
  <si>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</si>
  <si>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</si>
  <si>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</si>
  <si>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</si>
  <si>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姶良市地域下水処理事業特別会計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</si>
  <si>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</si>
  <si>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</si>
  <si>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</si>
  <si>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</si>
  <si>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</si>
  <si>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</si>
  <si>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</si>
  <si>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</si>
  <si>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</si>
  <si>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</si>
  <si>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</si>
  <si>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</si>
  <si>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</si>
  <si>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</si>
  <si>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</si>
  <si>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</si>
  <si>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姶良市介護保険特別会計保険事業勘定</t>
    <phoneticPr fontId="5"/>
  </si>
  <si>
    <t>姶良市後期高齢者医療特別会計</t>
    <phoneticPr fontId="5"/>
  </si>
  <si>
    <t>姶良市介護保険特別会計介護サービス事業勘定</t>
    <phoneticPr fontId="5"/>
  </si>
  <si>
    <t>姶良市水道事業会計</t>
    <phoneticPr fontId="5"/>
  </si>
  <si>
    <t>法適用企業</t>
    <phoneticPr fontId="5"/>
  </si>
  <si>
    <t>姶良市簡易水道施設事業特別会計</t>
    <phoneticPr fontId="5"/>
  </si>
  <si>
    <t>法非適用企業</t>
    <phoneticPr fontId="5"/>
  </si>
  <si>
    <t>姶良市農業集落排水事業特別会計</t>
    <phoneticPr fontId="5"/>
  </si>
  <si>
    <t>姶良市土地区画整理事業特別会計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</si>
  <si>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</si>
  <si>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</si>
  <si>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</si>
  <si>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</si>
  <si>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</si>
  <si>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</si>
  <si>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</si>
  <si>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</si>
  <si>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</si>
  <si>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</si>
  <si>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</si>
  <si>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</si>
  <si>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</si>
  <si>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</si>
  <si>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</si>
  <si>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</si>
  <si>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</si>
  <si>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</si>
  <si>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</si>
  <si>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</si>
  <si>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</si>
  <si>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</si>
  <si>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</si>
  <si>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</si>
  <si>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</si>
  <si>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</si>
  <si>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</si>
  <si>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</si>
  <si>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</si>
  <si>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</si>
  <si>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</si>
  <si>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</si>
  <si>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</si>
  <si>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</si>
  <si>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</si>
  <si>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</si>
  <si>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</si>
  <si>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</si>
  <si>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</si>
  <si>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</si>
  <si>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</si>
  <si>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</si>
  <si>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</si>
  <si>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</si>
  <si>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</si>
  <si>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</si>
  <si>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</si>
  <si>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</si>
  <si>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</si>
  <si>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</si>
  <si>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</si>
  <si>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</si>
  <si>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</si>
  <si>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</si>
  <si>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</si>
  <si>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</si>
  <si>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</si>
  <si>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</si>
  <si>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</si>
  <si>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</si>
  <si>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</si>
  <si>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</si>
  <si>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</si>
  <si>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</si>
  <si>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</si>
  <si>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</si>
  <si>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</si>
  <si>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</si>
  <si>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</si>
  <si>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</si>
  <si>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</si>
  <si>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</si>
  <si>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</si>
  <si>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</si>
  <si>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</si>
  <si>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</si>
  <si>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</si>
  <si>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</si>
  <si>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</si>
  <si>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</si>
  <si>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</si>
  <si>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</si>
  <si>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</si>
  <si>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</si>
  <si>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</si>
  <si>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</si>
  <si>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</si>
  <si>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</si>
  <si>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</si>
  <si>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</si>
  <si>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</si>
  <si>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</si>
  <si>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</si>
  <si>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</si>
  <si>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</si>
  <si>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</si>
  <si>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</si>
  <si>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</si>
  <si>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</si>
  <si>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</si>
  <si>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</si>
  <si>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</si>
  <si>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</si>
  <si>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</si>
  <si>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</si>
  <si>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</si>
  <si>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</si>
  <si>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</si>
  <si>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</si>
  <si>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</si>
  <si>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</si>
  <si>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</si>
  <si>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</si>
  <si>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</si>
  <si>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</si>
  <si>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</si>
  <si>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</si>
  <si>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</si>
  <si>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</si>
  <si>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</si>
  <si>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</si>
  <si>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</si>
  <si>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</si>
  <si>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</si>
  <si>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</si>
  <si>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</si>
  <si>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</si>
  <si>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</si>
  <si>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</si>
  <si>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</si>
  <si>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</si>
  <si>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</si>
  <si>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2.12</t>
  </si>
  <si>
    <t>▲ 2.92</t>
  </si>
  <si>
    <t>▲ 5.92</t>
  </si>
  <si>
    <t>▲ 5.43</t>
  </si>
  <si>
    <t>姶良市水道事業会計</t>
  </si>
  <si>
    <t>一般会計</t>
  </si>
  <si>
    <t>姶良市国民健康保険特別会計事業勘定</t>
  </si>
  <si>
    <t>姶良市介護保険特別会計保険事業勘定</t>
  </si>
  <si>
    <t>姶良市後期高齢者医療特別会計</t>
  </si>
  <si>
    <t>姶良市国民健康保険特別会計施設勘定</t>
  </si>
  <si>
    <t>姶良市介護保険特別会計介護サービス事業勘定</t>
  </si>
  <si>
    <t>姶良市簡易水道施設事業特別会計</t>
  </si>
  <si>
    <t>その他会計（赤字）</t>
  </si>
  <si>
    <t>その他会計（黒字）</t>
  </si>
  <si>
    <t>姶良・伊佐地区介護保険組合</t>
    <rPh sb="0" eb="2">
      <t>アイラ</t>
    </rPh>
    <rPh sb="3" eb="5">
      <t>イサ</t>
    </rPh>
    <rPh sb="5" eb="7">
      <t>チク</t>
    </rPh>
    <rPh sb="7" eb="9">
      <t>カイゴ</t>
    </rPh>
    <rPh sb="9" eb="11">
      <t>ホケン</t>
    </rPh>
    <rPh sb="11" eb="13">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</si>
  <si>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</si>
  <si>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</si>
  <si>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</si>
  <si>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</si>
  <si>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</si>
  <si>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姶良市土地開発公社</t>
    <rPh sb="0" eb="2">
      <t>アイラ</t>
    </rPh>
    <rPh sb="2" eb="3">
      <t>シ</t>
    </rPh>
    <rPh sb="3" eb="5">
      <t>トチ</t>
    </rPh>
    <rPh sb="5" eb="7">
      <t>カイハツ</t>
    </rPh>
    <rPh sb="7" eb="9">
      <t>コウシャ</t>
    </rPh>
    <phoneticPr fontId="2"/>
  </si>
  <si>
    <t>姶良市文化振興公社</t>
    <rPh sb="0" eb="2">
      <t>アイラ</t>
    </rPh>
    <rPh sb="2" eb="3">
      <t>シ</t>
    </rPh>
    <rPh sb="3" eb="5">
      <t>ブンカ</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</si>
</sst>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44762</c:v>
                </c:pt>
                <c:pt idx="1">
                  <c:v>52628</c:v>
                </c:pt>
                <c:pt idx="2">
                  <c:v>45590</c:v>
                </c:pt>
                <c:pt idx="3">
                  <c:v>58304</c:v>
                </c:pt>
                <c:pt idx="4">
                  <c:v>89607</c:v>
                </c:pt>
              </c:numCache>
            </c:numRef>
          </c:val>
          <c:smooth val="0"/>
        </c:ser>
        <c:dLbls>
          <c:showLegendKey val="0"/>
          <c:showVal val="0"/>
          <c:showCatName val="0"/>
          <c:showSerName val="0"/>
          <c:showPercent val="0"/>
          <c:showBubbleSize val="0"/>
        </c:dLbls>
        <c:marker val="1"/>
        <c:smooth val="0"/>
        <c:axId val="81124352"/>
        <c:axId val="81224832"/>
      </c:lineChart>
      <c:catAx>
        <c:axId val="8112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24832"/>
        <c:crosses val="autoZero"/>
        <c:auto val="1"/>
        <c:lblAlgn val="ctr"/>
        <c:lblOffset val="100"/>
        <c:tickLblSkip val="1"/>
        <c:tickMarkSkip val="1"/>
        <c:noMultiLvlLbl val="0"/>
      </c:catAx>
      <c:valAx>
        <c:axId val="81224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2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6.77</c:v>
                </c:pt>
                <c:pt idx="1">
                  <c:v>8.09</c:v>
                </c:pt>
                <c:pt idx="2">
                  <c:v>8.27</c:v>
                </c:pt>
                <c:pt idx="3">
                  <c:v>5.8</c:v>
                </c:pt>
                <c:pt idx="4">
                  <c:v>5.67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17.97</c:v>
                </c:pt>
                <c:pt idx="1">
                  <c:v>18.27</c:v>
                </c:pt>
                <c:pt idx="2">
                  <c:v>19.309999999999999</c:v>
                </c:pt>
                <c:pt idx="3">
                  <c:v>19.77</c:v>
                </c:pt>
                <c:pt idx="4">
                  <c:v>17.46</c:v>
                </c:pt>
              </c:numCache>
            </c:numRef>
          </c:val>
        </c:ser>
        <c:dLbls>
          <c:showLegendKey val="0"/>
          <c:showVal val="0"/>
          <c:showCatName val="0"/>
          <c:showSerName val="0"/>
          <c:showPercent val="0"/>
          <c:showBubbleSize val="0"/>
        </c:dLbls>
        <c:gapWidth val="250"/>
        <c:overlap val="100"/>
        <c:axId val="105282560"/>
        <c:axId val="1053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4.57</c:v>
                </c:pt>
                <c:pt idx="1">
                  <c:v>-2.12</c:v>
                </c:pt>
                <c:pt idx="2">
                  <c:v>-2.92</c:v>
                </c:pt>
                <c:pt idx="3">
                  <c:v>-5.92</c:v>
                </c:pt>
                <c:pt idx="4">
                  <c:v>-5.43</c:v>
                </c:pt>
              </c:numCache>
            </c:numRef>
          </c:val>
          <c:smooth val="0"/>
        </c:ser>
        <c:dLbls>
          <c:showLegendKey val="0"/>
          <c:showVal val="0"/>
          <c:showCatName val="0"/>
          <c:showSerName val="0"/>
          <c:showPercent val="0"/>
          <c:showBubbleSize val="0"/>
        </c:dLbls>
        <c:marker val="1"/>
        <c:smooth val="0"/>
        <c:axId val="105282560"/>
        <c:axId val="105301120"/>
      </c:lineChart>
      <c:catAx>
        <c:axId val="1052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01120"/>
        <c:crosses val="autoZero"/>
        <c:auto val="1"/>
        <c:lblAlgn val="ctr"/>
        <c:lblOffset val="100"/>
        <c:tickLblSkip val="1"/>
        <c:tickMarkSkip val="1"/>
        <c:noMultiLvlLbl val="0"/>
      </c:catAx>
      <c:valAx>
        <c:axId val="1053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1.9</c:v>
                </c:pt>
                <c:pt idx="2">
                  <c:v>#N/A</c:v>
                </c:pt>
                <c:pt idx="3">
                  <c:v>2.76</c:v>
                </c:pt>
                <c:pt idx="4">
                  <c:v>#N/A</c:v>
                </c:pt>
                <c:pt idx="5">
                  <c:v>3.74</c:v>
                </c:pt>
                <c:pt idx="6">
                  <c:v>#N/A</c:v>
                </c:pt>
                <c:pt idx="7">
                  <c:v>3.73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姶良市簡易水道施設事業特別会計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3"/>
          <c:order val="3"/>
          <c:tx>
            <c:strRef>
              <c:f>データシート!$A$30</c:f>
              <c:strCache>
                <c:ptCount val="1"/>
                <c:pt idx="0">
                  <c:v>姶良市介護保険特別会計介護サービス事業勘定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ser>
        <c:ser>
          <c:idx val="4"/>
          <c:order val="4"/>
          <c:tx>
            <c:strRef>
              <c:f>データシート!$A$31</c:f>
              <c:strCache>
                <c:ptCount val="1"/>
                <c:pt idx="0">
                  <c:v>姶良市国民健康保険特別会計施設勘定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0.05</c:v>
                </c:pt>
                <c:pt idx="4">
                  <c:v>#N/A</c:v>
                </c:pt>
                <c:pt idx="5">
                  <c:v>0.03</c:v>
                </c:pt>
                <c:pt idx="6">
                  <c:v>#N/A</c:v>
                </c:pt>
                <c:pt idx="7">
                  <c:v>0.01</c:v>
                </c:pt>
                <c:pt idx="8">
                  <c:v>#N/A</c:v>
                </c:pt>
                <c:pt idx="9">
                  <c:v>0.05</c:v>
                </c:pt>
              </c:numCache>
            </c:numRef>
          </c:val>
        </c:ser>
        <c:ser>
          <c:idx val="5"/>
          <c:order val="5"/>
          <c:tx>
            <c:strRef>
              <c:f>データシート!$A$32</c:f>
              <c:strCache>
                <c:ptCount val="1"/>
                <c:pt idx="0">
                  <c:v>姶良市後期高齢者医療特別会計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c:v>
                </c:pt>
                <c:pt idx="4">
                  <c:v>#N/A</c:v>
                </c:pt>
                <c:pt idx="5">
                  <c:v>0.1</c:v>
                </c:pt>
                <c:pt idx="6">
                  <c:v>#N/A</c:v>
                </c:pt>
                <c:pt idx="7">
                  <c:v>0.16</c:v>
                </c:pt>
                <c:pt idx="8">
                  <c:v>#N/A</c:v>
                </c:pt>
                <c:pt idx="9">
                  <c:v>0.16</c:v>
                </c:pt>
              </c:numCache>
            </c:numRef>
          </c:val>
        </c:ser>
        <c:ser>
          <c:idx val="6"/>
          <c:order val="6"/>
          <c:tx>
            <c:strRef>
              <c:f>データシート!$A$33</c:f>
              <c:strCache>
                <c:ptCount val="1"/>
                <c:pt idx="0">
                  <c:v>姶良市介護保険特別会計保険事業勘定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1.64</c:v>
                </c:pt>
                <c:pt idx="2">
                  <c:v>#N/A</c:v>
                </c:pt>
                <c:pt idx="3">
                  <c:v>1.07</c:v>
                </c:pt>
                <c:pt idx="4">
                  <c:v>#N/A</c:v>
                </c:pt>
                <c:pt idx="5">
                  <c:v>0.65</c:v>
                </c:pt>
                <c:pt idx="6">
                  <c:v>#N/A</c:v>
                </c:pt>
                <c:pt idx="7">
                  <c:v>0.67</c:v>
                </c:pt>
                <c:pt idx="8">
                  <c:v>#N/A</c:v>
                </c:pt>
                <c:pt idx="9">
                  <c:v>1.9</c:v>
                </c:pt>
              </c:numCache>
            </c:numRef>
          </c:val>
        </c:ser>
        <c:ser>
          <c:idx val="7"/>
          <c:order val="7"/>
          <c:tx>
            <c:strRef>
              <c:f>データシート!$A$34</c:f>
              <c:strCache>
                <c:ptCount val="1"/>
                <c:pt idx="0">
                  <c:v>姶良市国民健康保険特別会計事業勘定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1.03</c:v>
                </c:pt>
                <c:pt idx="2">
                  <c:v>#N/A</c:v>
                </c:pt>
                <c:pt idx="3">
                  <c:v>1.83</c:v>
                </c:pt>
                <c:pt idx="4">
                  <c:v>#N/A</c:v>
                </c:pt>
                <c:pt idx="5">
                  <c:v>3.53</c:v>
                </c:pt>
                <c:pt idx="6">
                  <c:v>#N/A</c:v>
                </c:pt>
                <c:pt idx="7">
                  <c:v>2.99</c:v>
                </c:pt>
                <c:pt idx="8">
                  <c:v>#N/A</c:v>
                </c:pt>
                <c:pt idx="9">
                  <c:v>3.67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6.74</c:v>
                </c:pt>
                <c:pt idx="2">
                  <c:v>#N/A</c:v>
                </c:pt>
                <c:pt idx="3">
                  <c:v>8.09</c:v>
                </c:pt>
                <c:pt idx="4">
                  <c:v>#N/A</c:v>
                </c:pt>
                <c:pt idx="5">
                  <c:v>8.25</c:v>
                </c:pt>
                <c:pt idx="6">
                  <c:v>#N/A</c:v>
                </c:pt>
                <c:pt idx="7">
                  <c:v>5.77</c:v>
                </c:pt>
                <c:pt idx="8">
                  <c:v>#N/A</c:v>
                </c:pt>
                <c:pt idx="9">
                  <c:v>5.64</c:v>
                </c:pt>
              </c:numCache>
            </c:numRef>
          </c:val>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7.16</c:v>
                </c:pt>
                <c:pt idx="2">
                  <c:v>#N/A</c:v>
                </c:pt>
                <c:pt idx="3">
                  <c:v>8.23</c:v>
                </c:pt>
                <c:pt idx="4">
                  <c:v>#N/A</c:v>
                </c:pt>
                <c:pt idx="5">
                  <c:v>9.3800000000000008</c:v>
                </c:pt>
                <c:pt idx="6">
                  <c:v>#N/A</c:v>
                </c:pt>
                <c:pt idx="7">
                  <c:v>9.49</c:v>
                </c:pt>
                <c:pt idx="8">
                  <c:v>#N/A</c:v>
                </c:pt>
                <c:pt idx="9">
                  <c:v>9.56</c:v>
                </c:pt>
              </c:numCache>
            </c:numRef>
          </c:val>
        </c:ser>
        <c:dLbls>
          <c:showLegendKey val="0"/>
          <c:showVal val="0"/>
          <c:showCatName val="0"/>
          <c:showSerName val="0"/>
          <c:showPercent val="0"/>
          <c:showBubbleSize val="0"/>
        </c:dLbls>
        <c:gapWidth val="150"/>
        <c:overlap val="100"/>
        <c:axId val="105325696"/>
        <c:axId val="105327232"/>
      </c:barChart>
      <c:catAx>
        <c:axId val="1053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27232"/>
        <c:crosses val="autoZero"/>
        <c:auto val="1"/>
        <c:lblAlgn val="ctr"/>
        <c:lblOffset val="100"/>
        <c:tickLblSkip val="1"/>
        <c:tickMarkSkip val="1"/>
        <c:noMultiLvlLbl val="0"/>
      </c:catAx>
      <c:valAx>
        <c:axId val="10532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2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2434</c:v>
                </c:pt>
                <c:pt idx="5">
                  <c:v>2397</c:v>
                </c:pt>
                <c:pt idx="8">
                  <c:v>2456</c:v>
                </c:pt>
                <c:pt idx="11">
                  <c:v>2443</c:v>
                </c:pt>
                <c:pt idx="14">
                  <c:v>2496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121</c:v>
                </c:pt>
                <c:pt idx="3">
                  <c:v>119</c:v>
                </c:pt>
                <c:pt idx="6">
                  <c:v>127</c:v>
                </c:pt>
                <c:pt idx="9">
                  <c:v>127</c:v>
                </c:pt>
                <c:pt idx="12">
                  <c:v>116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256</c:v>
                </c:pt>
                <c:pt idx="3">
                  <c:v>282</c:v>
                </c:pt>
                <c:pt idx="6">
                  <c:v>269</c:v>
                </c:pt>
                <c:pt idx="9">
                  <c:v>113</c:v>
                </c:pt>
                <c:pt idx="12">
                  <c:v>107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3776</c:v>
                </c:pt>
                <c:pt idx="3">
                  <c:v>3841</c:v>
                </c:pt>
                <c:pt idx="6">
                  <c:v>3992</c:v>
                </c:pt>
                <c:pt idx="9">
                  <c:v>3937</c:v>
                </c:pt>
                <c:pt idx="12">
                  <c:v>3881</c:v>
                </c:pt>
              </c:numCache>
            </c:numRef>
          </c:val>
        </c:ser>
        <c:dLbls>
          <c:showLegendKey val="0"/>
          <c:showVal val="0"/>
          <c:showCatName val="0"/>
          <c:showSerName val="0"/>
          <c:showPercent val="0"/>
          <c:showBubbleSize val="0"/>
        </c:dLbls>
        <c:gapWidth val="100"/>
        <c:overlap val="100"/>
        <c:axId val="103119104"/>
        <c:axId val="10313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1719</c:v>
                </c:pt>
                <c:pt idx="2">
                  <c:v>#N/A</c:v>
                </c:pt>
                <c:pt idx="3">
                  <c:v>#N/A</c:v>
                </c:pt>
                <c:pt idx="4">
                  <c:v>1845</c:v>
                </c:pt>
                <c:pt idx="5">
                  <c:v>#N/A</c:v>
                </c:pt>
                <c:pt idx="6">
                  <c:v>#N/A</c:v>
                </c:pt>
                <c:pt idx="7">
                  <c:v>1932</c:v>
                </c:pt>
                <c:pt idx="8">
                  <c:v>#N/A</c:v>
                </c:pt>
                <c:pt idx="9">
                  <c:v>#N/A</c:v>
                </c:pt>
                <c:pt idx="10">
                  <c:v>1734</c:v>
                </c:pt>
                <c:pt idx="11">
                  <c:v>#N/A</c:v>
                </c:pt>
                <c:pt idx="12">
                  <c:v>#N/A</c:v>
                </c:pt>
                <c:pt idx="13">
                  <c:v>1608</c:v>
                </c:pt>
                <c:pt idx="14">
                  <c:v>#N/A</c:v>
                </c:pt>
              </c:numCache>
            </c:numRef>
          </c:val>
          <c:smooth val="0"/>
        </c:ser>
        <c:dLbls>
          <c:showLegendKey val="0"/>
          <c:showVal val="0"/>
          <c:showCatName val="0"/>
          <c:showSerName val="0"/>
          <c:showPercent val="0"/>
          <c:showBubbleSize val="0"/>
        </c:dLbls>
        <c:marker val="1"/>
        <c:smooth val="0"/>
        <c:axId val="103119104"/>
        <c:axId val="103133568"/>
      </c:lineChart>
      <c:catAx>
        <c:axId val="10311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33568"/>
        <c:crosses val="autoZero"/>
        <c:auto val="1"/>
        <c:lblAlgn val="ctr"/>
        <c:lblOffset val="100"/>
        <c:tickLblSkip val="1"/>
        <c:tickMarkSkip val="1"/>
        <c:noMultiLvlLbl val="0"/>
      </c:catAx>
      <c:valAx>
        <c:axId val="10313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1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19451</c:v>
                </c:pt>
                <c:pt idx="5">
                  <c:v>19498</c:v>
                </c:pt>
                <c:pt idx="8">
                  <c:v>19805</c:v>
                </c:pt>
                <c:pt idx="11">
                  <c:v>19475</c:v>
                </c:pt>
                <c:pt idx="14">
                  <c:v>19799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2717</c:v>
                </c:pt>
                <c:pt idx="5">
                  <c:v>2628</c:v>
                </c:pt>
                <c:pt idx="8">
                  <c:v>2380</c:v>
                </c:pt>
                <c:pt idx="11">
                  <c:v>2424</c:v>
                </c:pt>
                <c:pt idx="14">
                  <c:v>2368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6831</c:v>
                </c:pt>
                <c:pt idx="5">
                  <c:v>7199</c:v>
                </c:pt>
                <c:pt idx="8">
                  <c:v>7505</c:v>
                </c:pt>
                <c:pt idx="11">
                  <c:v>7766</c:v>
                </c:pt>
                <c:pt idx="14">
                  <c:v>6928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4187</c:v>
                </c:pt>
                <c:pt idx="3">
                  <c:v>3780</c:v>
                </c:pt>
                <c:pt idx="6">
                  <c:v>3514</c:v>
                </c:pt>
                <c:pt idx="9">
                  <c:v>3200</c:v>
                </c:pt>
                <c:pt idx="12">
                  <c:v>3053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1413</c:v>
                </c:pt>
                <c:pt idx="3">
                  <c:v>1425</c:v>
                </c:pt>
                <c:pt idx="6">
                  <c:v>1401</c:v>
                </c:pt>
                <c:pt idx="9">
                  <c:v>1380</c:v>
                </c:pt>
                <c:pt idx="12">
                  <c:v>1276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1141</c:v>
                </c:pt>
                <c:pt idx="3">
                  <c:v>1175</c:v>
                </c:pt>
                <c:pt idx="6">
                  <c:v>1047</c:v>
                </c:pt>
                <c:pt idx="9">
                  <c:v>920</c:v>
                </c:pt>
                <c:pt idx="12">
                  <c:v>1252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34441</c:v>
                </c:pt>
                <c:pt idx="3">
                  <c:v>33891</c:v>
                </c:pt>
                <c:pt idx="6">
                  <c:v>32885</c:v>
                </c:pt>
                <c:pt idx="9">
                  <c:v>32538</c:v>
                </c:pt>
                <c:pt idx="12">
                  <c:v>33416</c:v>
                </c:pt>
              </c:numCache>
            </c:numRef>
          </c:val>
        </c:ser>
        <c:dLbls>
          <c:showLegendKey val="0"/>
          <c:showVal val="0"/>
          <c:showCatName val="0"/>
          <c:showSerName val="0"/>
          <c:showPercent val="0"/>
          <c:showBubbleSize val="0"/>
        </c:dLbls>
        <c:gapWidth val="100"/>
        <c:overlap val="100"/>
        <c:axId val="81371904"/>
        <c:axId val="81373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12182</c:v>
                </c:pt>
                <c:pt idx="2">
                  <c:v>#N/A</c:v>
                </c:pt>
                <c:pt idx="3">
                  <c:v>#N/A</c:v>
                </c:pt>
                <c:pt idx="4">
                  <c:v>10947</c:v>
                </c:pt>
                <c:pt idx="5">
                  <c:v>#N/A</c:v>
                </c:pt>
                <c:pt idx="6">
                  <c:v>#N/A</c:v>
                </c:pt>
                <c:pt idx="7">
                  <c:v>9157</c:v>
                </c:pt>
                <c:pt idx="8">
                  <c:v>#N/A</c:v>
                </c:pt>
                <c:pt idx="9">
                  <c:v>#N/A</c:v>
                </c:pt>
                <c:pt idx="10">
                  <c:v>8374</c:v>
                </c:pt>
                <c:pt idx="11">
                  <c:v>#N/A</c:v>
                </c:pt>
                <c:pt idx="12">
                  <c:v>#N/A</c:v>
                </c:pt>
                <c:pt idx="13">
                  <c:v>9901</c:v>
                </c:pt>
                <c:pt idx="14">
                  <c:v>#N/A</c:v>
                </c:pt>
              </c:numCache>
            </c:numRef>
          </c:val>
          <c:smooth val="0"/>
        </c:ser>
        <c:dLbls>
          <c:showLegendKey val="0"/>
          <c:showVal val="0"/>
          <c:showCatName val="0"/>
          <c:showSerName val="0"/>
          <c:showPercent val="0"/>
          <c:showBubbleSize val="0"/>
        </c:dLbls>
        <c:marker val="1"/>
        <c:smooth val="0"/>
        <c:axId val="81371904"/>
        <c:axId val="81373824"/>
      </c:lineChart>
      <c:catAx>
        <c:axId val="813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373824"/>
        <c:crosses val="autoZero"/>
        <c:auto val="1"/>
        <c:lblAlgn val="ctr"/>
        <c:lblOffset val="100"/>
        <c:tickLblSkip val="1"/>
        <c:tickMarkSkip val="1"/>
        <c:noMultiLvlLbl val="0"/>
      </c:catAx>
      <c:valAx>
        <c:axId val="8137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76,235
76,091
231.25
31,781,561
30,722,965
961,037
16,941,299
33,415,769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0.1</a:t>
          </a:r>
          <a:r>
            <a:rPr kumimoji="1" lang="ja-JP" altLang="en-US" sz="1300">
              <a:latin typeface="ＭＳ Ｐゴシック"/>
            </a:rPr>
            <a:t>ポイント増となったが、依然として地方交付税等の依存財源の比率が高く、自主財源に乏しいため、類似団体平均値を下回っている。企業振興施策における歳入確保や滞納整理及び徴収率向上対策を行い、事務事業のスクラップアンドビルドによる歳出削減を図り、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26307</xdr:rowOff>
    </xdr:to>
    <xdr:cxnSp macro="">
      <xdr:nvCxnSpPr>
        <xdr:cNvPr id="75" name="直線コネクタ 74"/>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8" name="直線コネクタ 77"/>
        <xdr:cNvCxnSpPr/>
      </xdr:nvCxnSpPr>
      <xdr:spPr>
        <a:xfrm>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89"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ポイント増となっており、類似団体平均値を上回っているが、扶助費の増加が主な原因である。</a:t>
          </a:r>
          <a:endParaRPr kumimoji="1" lang="en-US" altLang="ja-JP" sz="1300">
            <a:latin typeface="ＭＳ Ｐゴシック"/>
          </a:endParaRPr>
        </a:p>
        <a:p>
          <a:r>
            <a:rPr kumimoji="1" lang="ja-JP" altLang="en-US" sz="1300">
              <a:latin typeface="ＭＳ Ｐゴシック"/>
            </a:rPr>
            <a:t>　資格審査等の適正化の強化や地方債の抑制、経常経費に係る事業の見直しを行い、経費の削減に努める。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61</xdr:row>
      <xdr:rowOff>157988</xdr:rowOff>
    </xdr:to>
    <xdr:cxnSp macro="">
      <xdr:nvCxnSpPr>
        <xdr:cNvPr id="130" name="直線コネクタ 129"/>
        <xdr:cNvCxnSpPr/>
      </xdr:nvCxnSpPr>
      <xdr:spPr>
        <a:xfrm>
          <a:off x="4114800" y="106067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61</xdr:row>
      <xdr:rowOff>148336</xdr:rowOff>
    </xdr:to>
    <xdr:cxnSp macro="">
      <xdr:nvCxnSpPr>
        <xdr:cNvPr id="133" name="直線コネクタ 132"/>
        <xdr:cNvCxnSpPr/>
      </xdr:nvCxnSpPr>
      <xdr:spPr>
        <a:xfrm>
          <a:off x="3225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61</xdr:row>
      <xdr:rowOff>138684</xdr:rowOff>
    </xdr:to>
    <xdr:cxnSp macro="">
      <xdr:nvCxnSpPr>
        <xdr:cNvPr id="136" name="直線コネクタ 135"/>
        <xdr:cNvCxnSpPr/>
      </xdr:nvCxnSpPr>
      <xdr:spPr>
        <a:xfrm>
          <a:off x="2336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15748</xdr:rowOff>
    </xdr:from>
    <xdr:to>
      <xdr:col>3</xdr:col>
      <xdr:colOff>279400</xdr:colOff>
      <xdr:row>61</xdr:row>
      <xdr:rowOff>129032</xdr:rowOff>
    </xdr:to>
    <xdr:cxnSp macro="">
      <xdr:nvCxnSpPr>
        <xdr:cNvPr id="139" name="直線コネクタ 138"/>
        <xdr:cNvCxnSpPr/>
      </xdr:nvCxnSpPr>
      <xdr:spPr>
        <a:xfrm>
          <a:off x="1447800" y="1030274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49" name="円/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79265</xdr:rowOff>
    </xdr:from>
    <xdr:ext cx="762000" cy="259045"/>
    <xdr:sp macro="" textlink="">
      <xdr:nvSpPr>
        <xdr:cNvPr id="150" name="財政構造の弾力性該当値テキスト"/>
        <xdr:cNvSpPr txBox="1"/>
      </xdr:nvSpPr>
      <xdr:spPr>
        <a:xfrm>
          <a:off x="5041900" y="1053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1" name="円/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12463</xdr:rowOff>
    </xdr:from>
    <xdr:ext cx="736600" cy="259045"/>
    <xdr:sp macro="" textlink="">
      <xdr:nvSpPr>
        <xdr:cNvPr id="152" name="テキスト ボックス 151"/>
        <xdr:cNvSpPr txBox="1"/>
      </xdr:nvSpPr>
      <xdr:spPr>
        <a:xfrm>
          <a:off x="3733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3" name="円/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4" name="テキスト ボックス 153"/>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5" name="円/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6" name="テキスト ボックス 155"/>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136398</xdr:rowOff>
    </xdr:from>
    <xdr:to>
      <xdr:col>2</xdr:col>
      <xdr:colOff>127000</xdr:colOff>
      <xdr:row>60</xdr:row>
      <xdr:rowOff>66548</xdr:rowOff>
    </xdr:to>
    <xdr:sp macro="" textlink="">
      <xdr:nvSpPr>
        <xdr:cNvPr id="157" name="円/楕円 156"/>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76725</xdr:rowOff>
    </xdr:from>
    <xdr:ext cx="762000" cy="259045"/>
    <xdr:sp macro="" textlink="">
      <xdr:nvSpPr>
        <xdr:cNvPr id="158" name="テキスト ボックス 157"/>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定員適正化計画による人件費の削減や経常経費の抑制に努めてきたことから、全国及び県平均をいずれも下回っている状況である。</a:t>
          </a:r>
          <a:endParaRPr kumimoji="1" lang="en-US" altLang="ja-JP" sz="1300">
            <a:latin typeface="ＭＳ Ｐゴシック"/>
          </a:endParaRPr>
        </a:p>
        <a:p>
          <a:r>
            <a:rPr kumimoji="1" lang="ja-JP" altLang="en-US" sz="1300">
              <a:latin typeface="ＭＳ Ｐゴシック"/>
            </a:rPr>
            <a:t>　引き続き行政改革大綱等に基づき、経費抑制に努める。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120022</xdr:rowOff>
    </xdr:from>
    <xdr:to>
      <xdr:col>7</xdr:col>
      <xdr:colOff>152400</xdr:colOff>
      <xdr:row>81</xdr:row>
      <xdr:rowOff>131387</xdr:rowOff>
    </xdr:to>
    <xdr:cxnSp macro="">
      <xdr:nvCxnSpPr>
        <xdr:cNvPr id="192" name="直線コネクタ 191"/>
        <xdr:cNvCxnSpPr/>
      </xdr:nvCxnSpPr>
      <xdr:spPr>
        <a:xfrm>
          <a:off x="4114800" y="14007472"/>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116165</xdr:rowOff>
    </xdr:from>
    <xdr:ext cx="762000" cy="259045"/>
    <xdr:sp macro="" textlink="">
      <xdr:nvSpPr>
        <xdr:cNvPr id="193" name="人件費・物件費等の状況平均値テキスト"/>
        <xdr:cNvSpPr txBox="1"/>
      </xdr:nvSpPr>
      <xdr:spPr>
        <a:xfrm>
          <a:off x="5041900" y="1400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120022</xdr:rowOff>
    </xdr:from>
    <xdr:to>
      <xdr:col>6</xdr:col>
      <xdr:colOff>0</xdr:colOff>
      <xdr:row>81</xdr:row>
      <xdr:rowOff>123954</xdr:rowOff>
    </xdr:to>
    <xdr:cxnSp macro="">
      <xdr:nvCxnSpPr>
        <xdr:cNvPr id="195" name="直線コネクタ 194"/>
        <xdr:cNvCxnSpPr/>
      </xdr:nvCxnSpPr>
      <xdr:spPr>
        <a:xfrm flipV="1">
          <a:off x="3225800" y="1400747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123954</xdr:rowOff>
    </xdr:from>
    <xdr:to>
      <xdr:col>4</xdr:col>
      <xdr:colOff>482600</xdr:colOff>
      <xdr:row>81</xdr:row>
      <xdr:rowOff>133097</xdr:rowOff>
    </xdr:to>
    <xdr:cxnSp macro="">
      <xdr:nvCxnSpPr>
        <xdr:cNvPr id="198" name="直線コネクタ 197"/>
        <xdr:cNvCxnSpPr/>
      </xdr:nvCxnSpPr>
      <xdr:spPr>
        <a:xfrm flipV="1">
          <a:off x="2336800" y="1401140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125999</xdr:rowOff>
    </xdr:from>
    <xdr:to>
      <xdr:col>3</xdr:col>
      <xdr:colOff>279400</xdr:colOff>
      <xdr:row>81</xdr:row>
      <xdr:rowOff>133097</xdr:rowOff>
    </xdr:to>
    <xdr:cxnSp macro="">
      <xdr:nvCxnSpPr>
        <xdr:cNvPr id="201" name="直線コネクタ 200"/>
        <xdr:cNvCxnSpPr/>
      </xdr:nvCxnSpPr>
      <xdr:spPr>
        <a:xfrm>
          <a:off x="1447800" y="14013449"/>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80587</xdr:rowOff>
    </xdr:from>
    <xdr:to>
      <xdr:col>7</xdr:col>
      <xdr:colOff>203200</xdr:colOff>
      <xdr:row>82</xdr:row>
      <xdr:rowOff>10737</xdr:rowOff>
    </xdr:to>
    <xdr:sp macro="" textlink="">
      <xdr:nvSpPr>
        <xdr:cNvPr id="211" name="円/楕円 210"/>
        <xdr:cNvSpPr/>
      </xdr:nvSpPr>
      <xdr:spPr>
        <a:xfrm>
          <a:off x="4902200" y="139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1864</xdr:rowOff>
    </xdr:from>
    <xdr:ext cx="762000" cy="259045"/>
    <xdr:sp macro="" textlink="">
      <xdr:nvSpPr>
        <xdr:cNvPr id="212" name="人件費・物件費等の状況該当値テキスト"/>
        <xdr:cNvSpPr txBox="1"/>
      </xdr:nvSpPr>
      <xdr:spPr>
        <a:xfrm>
          <a:off x="5041900" y="1388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69222</xdr:rowOff>
    </xdr:from>
    <xdr:to>
      <xdr:col>6</xdr:col>
      <xdr:colOff>50800</xdr:colOff>
      <xdr:row>81</xdr:row>
      <xdr:rowOff>170822</xdr:rowOff>
    </xdr:to>
    <xdr:sp macro="" textlink="">
      <xdr:nvSpPr>
        <xdr:cNvPr id="213" name="円/楕円 212"/>
        <xdr:cNvSpPr/>
      </xdr:nvSpPr>
      <xdr:spPr>
        <a:xfrm>
          <a:off x="4064000" y="139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9549</xdr:rowOff>
    </xdr:from>
    <xdr:ext cx="736600" cy="259045"/>
    <xdr:sp macro="" textlink="">
      <xdr:nvSpPr>
        <xdr:cNvPr id="214" name="テキスト ボックス 213"/>
        <xdr:cNvSpPr txBox="1"/>
      </xdr:nvSpPr>
      <xdr:spPr>
        <a:xfrm>
          <a:off x="3733800" y="137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73154</xdr:rowOff>
    </xdr:from>
    <xdr:to>
      <xdr:col>4</xdr:col>
      <xdr:colOff>533400</xdr:colOff>
      <xdr:row>82</xdr:row>
      <xdr:rowOff>3304</xdr:rowOff>
    </xdr:to>
    <xdr:sp macro="" textlink="">
      <xdr:nvSpPr>
        <xdr:cNvPr id="215" name="円/楕円 214"/>
        <xdr:cNvSpPr/>
      </xdr:nvSpPr>
      <xdr:spPr>
        <a:xfrm>
          <a:off x="3175000" y="13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13481</xdr:rowOff>
    </xdr:from>
    <xdr:ext cx="762000" cy="259045"/>
    <xdr:sp macro="" textlink="">
      <xdr:nvSpPr>
        <xdr:cNvPr id="216" name="テキスト ボックス 215"/>
        <xdr:cNvSpPr txBox="1"/>
      </xdr:nvSpPr>
      <xdr:spPr>
        <a:xfrm>
          <a:off x="2844800" y="1372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82297</xdr:rowOff>
    </xdr:from>
    <xdr:to>
      <xdr:col>3</xdr:col>
      <xdr:colOff>330200</xdr:colOff>
      <xdr:row>82</xdr:row>
      <xdr:rowOff>12447</xdr:rowOff>
    </xdr:to>
    <xdr:sp macro="" textlink="">
      <xdr:nvSpPr>
        <xdr:cNvPr id="217" name="円/楕円 216"/>
        <xdr:cNvSpPr/>
      </xdr:nvSpPr>
      <xdr:spPr>
        <a:xfrm>
          <a:off x="2286000" y="139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22624</xdr:rowOff>
    </xdr:from>
    <xdr:ext cx="762000" cy="259045"/>
    <xdr:sp macro="" textlink="">
      <xdr:nvSpPr>
        <xdr:cNvPr id="218" name="テキスト ボックス 217"/>
        <xdr:cNvSpPr txBox="1"/>
      </xdr:nvSpPr>
      <xdr:spPr>
        <a:xfrm>
          <a:off x="1955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75199</xdr:rowOff>
    </xdr:from>
    <xdr:to>
      <xdr:col>2</xdr:col>
      <xdr:colOff>127000</xdr:colOff>
      <xdr:row>82</xdr:row>
      <xdr:rowOff>5349</xdr:rowOff>
    </xdr:to>
    <xdr:sp macro="" textlink="">
      <xdr:nvSpPr>
        <xdr:cNvPr id="219" name="円/楕円 218"/>
        <xdr:cNvSpPr/>
      </xdr:nvSpPr>
      <xdr:spPr>
        <a:xfrm>
          <a:off x="1397000" y="139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15526</xdr:rowOff>
    </xdr:from>
    <xdr:ext cx="762000" cy="259045"/>
    <xdr:sp macro="" textlink="">
      <xdr:nvSpPr>
        <xdr:cNvPr id="220" name="テキスト ボックス 219"/>
        <xdr:cNvSpPr txBox="1"/>
      </xdr:nvSpPr>
      <xdr:spPr>
        <a:xfrm>
          <a:off x="1066800" y="1373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昨年と同じ指数であるが、全国市平均を上回っている状況である。今後も国家公務員給与に対する人事勧告を尊重しながら適正な給与水準の維持に努める。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162742</xdr:rowOff>
    </xdr:from>
    <xdr:to>
      <xdr:col>24</xdr:col>
      <xdr:colOff>558800</xdr:colOff>
      <xdr:row>85</xdr:row>
      <xdr:rowOff>162742</xdr:rowOff>
    </xdr:to>
    <xdr:cxnSp macro="">
      <xdr:nvCxnSpPr>
        <xdr:cNvPr id="256" name="直線コネクタ 255"/>
        <xdr:cNvCxnSpPr/>
      </xdr:nvCxnSpPr>
      <xdr:spPr>
        <a:xfrm>
          <a:off x="16179800" y="14735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162742</xdr:rowOff>
    </xdr:from>
    <xdr:to>
      <xdr:col>23</xdr:col>
      <xdr:colOff>406400</xdr:colOff>
      <xdr:row>89</xdr:row>
      <xdr:rowOff>14695</xdr:rowOff>
    </xdr:to>
    <xdr:cxnSp macro="">
      <xdr:nvCxnSpPr>
        <xdr:cNvPr id="259" name="直線コネクタ 258"/>
        <xdr:cNvCxnSpPr/>
      </xdr:nvCxnSpPr>
      <xdr:spPr>
        <a:xfrm flipV="1">
          <a:off x="15290800" y="14735992"/>
          <a:ext cx="889000" cy="5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7801</xdr:rowOff>
    </xdr:from>
    <xdr:to>
      <xdr:col>22</xdr:col>
      <xdr:colOff>203200</xdr:colOff>
      <xdr:row>89</xdr:row>
      <xdr:rowOff>14695</xdr:rowOff>
    </xdr:to>
    <xdr:cxnSp macro="">
      <xdr:nvCxnSpPr>
        <xdr:cNvPr id="262" name="直線コネクタ 261"/>
        <xdr:cNvCxnSpPr/>
      </xdr:nvCxnSpPr>
      <xdr:spPr>
        <a:xfrm>
          <a:off x="14401800" y="1526685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162742</xdr:rowOff>
    </xdr:from>
    <xdr:to>
      <xdr:col>21</xdr:col>
      <xdr:colOff>0</xdr:colOff>
      <xdr:row>89</xdr:row>
      <xdr:rowOff>7801</xdr:rowOff>
    </xdr:to>
    <xdr:cxnSp macro="">
      <xdr:nvCxnSpPr>
        <xdr:cNvPr id="265" name="直線コネクタ 264"/>
        <xdr:cNvCxnSpPr/>
      </xdr:nvCxnSpPr>
      <xdr:spPr>
        <a:xfrm>
          <a:off x="13512800" y="14735992"/>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111942</xdr:rowOff>
    </xdr:from>
    <xdr:to>
      <xdr:col>24</xdr:col>
      <xdr:colOff>609600</xdr:colOff>
      <xdr:row>86</xdr:row>
      <xdr:rowOff>42092</xdr:rowOff>
    </xdr:to>
    <xdr:sp macro="" textlink="">
      <xdr:nvSpPr>
        <xdr:cNvPr id="275" name="円/楕円 274"/>
        <xdr:cNvSpPr/>
      </xdr:nvSpPr>
      <xdr:spPr>
        <a:xfrm>
          <a:off x="169672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84019</xdr:rowOff>
    </xdr:from>
    <xdr:ext cx="762000" cy="259045"/>
    <xdr:sp macro="" textlink="">
      <xdr:nvSpPr>
        <xdr:cNvPr id="276" name="給与水準   （国との比較）該当値テキスト"/>
        <xdr:cNvSpPr txBox="1"/>
      </xdr:nvSpPr>
      <xdr:spPr>
        <a:xfrm>
          <a:off x="17106900" y="1465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111942</xdr:rowOff>
    </xdr:from>
    <xdr:to>
      <xdr:col>23</xdr:col>
      <xdr:colOff>457200</xdr:colOff>
      <xdr:row>86</xdr:row>
      <xdr:rowOff>42092</xdr:rowOff>
    </xdr:to>
    <xdr:sp macro="" textlink="">
      <xdr:nvSpPr>
        <xdr:cNvPr id="277" name="円/楕円 276"/>
        <xdr:cNvSpPr/>
      </xdr:nvSpPr>
      <xdr:spPr>
        <a:xfrm>
          <a:off x="16129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26869</xdr:rowOff>
    </xdr:from>
    <xdr:ext cx="736600" cy="259045"/>
    <xdr:sp macro="" textlink="">
      <xdr:nvSpPr>
        <xdr:cNvPr id="278" name="テキスト ボックス 277"/>
        <xdr:cNvSpPr txBox="1"/>
      </xdr:nvSpPr>
      <xdr:spPr>
        <a:xfrm>
          <a:off x="15798800" y="1477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79" name="円/楕円 278"/>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50272</xdr:rowOff>
    </xdr:from>
    <xdr:ext cx="762000" cy="259045"/>
    <xdr:sp macro="" textlink="">
      <xdr:nvSpPr>
        <xdr:cNvPr id="280" name="テキスト ボックス 279"/>
        <xdr:cNvSpPr txBox="1"/>
      </xdr:nvSpPr>
      <xdr:spPr>
        <a:xfrm>
          <a:off x="14909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128451</xdr:rowOff>
    </xdr:from>
    <xdr:to>
      <xdr:col>21</xdr:col>
      <xdr:colOff>50800</xdr:colOff>
      <xdr:row>89</xdr:row>
      <xdr:rowOff>58601</xdr:rowOff>
    </xdr:to>
    <xdr:sp macro="" textlink="">
      <xdr:nvSpPr>
        <xdr:cNvPr id="281" name="円/楕円 280"/>
        <xdr:cNvSpPr/>
      </xdr:nvSpPr>
      <xdr:spPr>
        <a:xfrm>
          <a:off x="14351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82" name="テキスト ボックス 281"/>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83" name="円/楕円 282"/>
        <xdr:cNvSpPr/>
      </xdr:nvSpPr>
      <xdr:spPr>
        <a:xfrm>
          <a:off x="13462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84" name="テキスト ボックス 283"/>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0.12</a:t>
          </a:r>
          <a:r>
            <a:rPr kumimoji="1" lang="ja-JP" altLang="en-US" sz="1300">
              <a:latin typeface="ＭＳ Ｐゴシック"/>
            </a:rPr>
            <a:t>ポイント上回っているので、さらに効率的な組織を整備し、姶良市定員適正化計画に基づき、平成</a:t>
          </a:r>
          <a:r>
            <a:rPr kumimoji="1" lang="en-US" altLang="ja-JP" sz="1300">
              <a:latin typeface="ＭＳ Ｐゴシック"/>
            </a:rPr>
            <a:t>28</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年度までに概ね４％の削減に努める。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151795</xdr:rowOff>
    </xdr:to>
    <xdr:cxnSp macro="">
      <xdr:nvCxnSpPr>
        <xdr:cNvPr id="321" name="直線コネクタ 320"/>
        <xdr:cNvCxnSpPr/>
      </xdr:nvCxnSpPr>
      <xdr:spPr>
        <a:xfrm flipV="1">
          <a:off x="16179800" y="1042155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60</xdr:row>
      <xdr:rowOff>166733</xdr:rowOff>
    </xdr:to>
    <xdr:cxnSp macro="">
      <xdr:nvCxnSpPr>
        <xdr:cNvPr id="324" name="直線コネクタ 323"/>
        <xdr:cNvCxnSpPr/>
      </xdr:nvCxnSpPr>
      <xdr:spPr>
        <a:xfrm flipV="1">
          <a:off x="15290800" y="1043879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166733</xdr:rowOff>
    </xdr:from>
    <xdr:to>
      <xdr:col>22</xdr:col>
      <xdr:colOff>203200</xdr:colOff>
      <xdr:row>61</xdr:row>
      <xdr:rowOff>13667</xdr:rowOff>
    </xdr:to>
    <xdr:cxnSp macro="">
      <xdr:nvCxnSpPr>
        <xdr:cNvPr id="327" name="直線コネクタ 326"/>
        <xdr:cNvCxnSpPr/>
      </xdr:nvCxnSpPr>
      <xdr:spPr>
        <a:xfrm flipV="1">
          <a:off x="14401800" y="1045373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13667</xdr:rowOff>
    </xdr:from>
    <xdr:to>
      <xdr:col>21</xdr:col>
      <xdr:colOff>0</xdr:colOff>
      <xdr:row>61</xdr:row>
      <xdr:rowOff>22860</xdr:rowOff>
    </xdr:to>
    <xdr:cxnSp macro="">
      <xdr:nvCxnSpPr>
        <xdr:cNvPr id="330" name="直線コネクタ 329"/>
        <xdr:cNvCxnSpPr/>
      </xdr:nvCxnSpPr>
      <xdr:spPr>
        <a:xfrm flipV="1">
          <a:off x="13512800" y="1047211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40" name="円/楕円 339"/>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41"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100995</xdr:rowOff>
    </xdr:from>
    <xdr:to>
      <xdr:col>23</xdr:col>
      <xdr:colOff>457200</xdr:colOff>
      <xdr:row>61</xdr:row>
      <xdr:rowOff>31145</xdr:rowOff>
    </xdr:to>
    <xdr:sp macro="" textlink="">
      <xdr:nvSpPr>
        <xdr:cNvPr id="342" name="円/楕円 341"/>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15922</xdr:rowOff>
    </xdr:from>
    <xdr:ext cx="736600" cy="259045"/>
    <xdr:sp macro="" textlink="">
      <xdr:nvSpPr>
        <xdr:cNvPr id="343" name="テキスト ボックス 342"/>
        <xdr:cNvSpPr txBox="1"/>
      </xdr:nvSpPr>
      <xdr:spPr>
        <a:xfrm>
          <a:off x="15798800" y="104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4" name="円/楕円 343"/>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30860</xdr:rowOff>
    </xdr:from>
    <xdr:ext cx="762000" cy="259045"/>
    <xdr:sp macro="" textlink="">
      <xdr:nvSpPr>
        <xdr:cNvPr id="345" name="テキスト ボックス 344"/>
        <xdr:cNvSpPr txBox="1"/>
      </xdr:nvSpPr>
      <xdr:spPr>
        <a:xfrm>
          <a:off x="14909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6" name="円/楕円 345"/>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49244</xdr:rowOff>
    </xdr:from>
    <xdr:ext cx="762000" cy="259045"/>
    <xdr:sp macro="" textlink="">
      <xdr:nvSpPr>
        <xdr:cNvPr id="347" name="テキスト ボックス 346"/>
        <xdr:cNvSpPr txBox="1"/>
      </xdr:nvSpPr>
      <xdr:spPr>
        <a:xfrm>
          <a:off x="140208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8" name="円/楕円 347"/>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49" name="テキスト ボックス 348"/>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起債の抑制により前年度比</a:t>
          </a:r>
          <a:r>
            <a:rPr kumimoji="1" lang="en-US" altLang="ja-JP" sz="1300">
              <a:latin typeface="ＭＳ Ｐゴシック"/>
            </a:rPr>
            <a:t>0.5</a:t>
          </a:r>
          <a:r>
            <a:rPr kumimoji="1" lang="ja-JP" altLang="en-US" sz="1300">
              <a:latin typeface="ＭＳ Ｐゴシック"/>
            </a:rPr>
            <a:t>ポイントの減となっているが、類似団体平均値を上回っている。今後控えている大規模な事業計画の整理・縮小を図るなど起債依存型の事業実施を見直し、公債費比率の抑制に努める。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94297</xdr:rowOff>
    </xdr:to>
    <xdr:cxnSp macro="">
      <xdr:nvCxnSpPr>
        <xdr:cNvPr id="379" name="直線コネクタ 378"/>
        <xdr:cNvCxnSpPr/>
      </xdr:nvCxnSpPr>
      <xdr:spPr>
        <a:xfrm flipV="1">
          <a:off x="16179800" y="70935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94297</xdr:rowOff>
    </xdr:to>
    <xdr:cxnSp macro="">
      <xdr:nvCxnSpPr>
        <xdr:cNvPr id="382" name="直線コネクタ 381"/>
        <xdr:cNvCxnSpPr/>
      </xdr:nvCxnSpPr>
      <xdr:spPr>
        <a:xfrm>
          <a:off x="15290800" y="71116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82232</xdr:rowOff>
    </xdr:to>
    <xdr:cxnSp macro="">
      <xdr:nvCxnSpPr>
        <xdr:cNvPr id="385" name="直線コネクタ 384"/>
        <xdr:cNvCxnSpPr/>
      </xdr:nvCxnSpPr>
      <xdr:spPr>
        <a:xfrm>
          <a:off x="14401800" y="711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112395</xdr:rowOff>
    </xdr:to>
    <xdr:cxnSp macro="">
      <xdr:nvCxnSpPr>
        <xdr:cNvPr id="388" name="直線コネクタ 387"/>
        <xdr:cNvCxnSpPr/>
      </xdr:nvCxnSpPr>
      <xdr:spPr>
        <a:xfrm flipV="1">
          <a:off x="13512800" y="71116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8" name="円/楕円 397"/>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9"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400" name="円/楕円 399"/>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401" name="テキスト ボックス 400"/>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402" name="円/楕円 401"/>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117809</xdr:rowOff>
    </xdr:from>
    <xdr:ext cx="762000" cy="259045"/>
    <xdr:sp macro="" textlink="">
      <xdr:nvSpPr>
        <xdr:cNvPr id="403" name="テキスト ボックス 402"/>
        <xdr:cNvSpPr txBox="1"/>
      </xdr:nvSpPr>
      <xdr:spPr>
        <a:xfrm>
          <a:off x="14909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4" name="円/楕円 403"/>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405" name="テキスト ボックス 404"/>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6" name="円/楕円 405"/>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407" name="テキスト ボックス 406"/>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普通交付税の減額や大規模事業の財源として発行した地方債現在高が増加したことにより、前年度比</a:t>
          </a:r>
          <a:r>
            <a:rPr kumimoji="1" lang="en-US" altLang="ja-JP" sz="1300">
              <a:latin typeface="ＭＳ Ｐゴシック"/>
            </a:rPr>
            <a:t>10.6</a:t>
          </a:r>
          <a:r>
            <a:rPr kumimoji="1" lang="ja-JP" altLang="en-US" sz="1300">
              <a:latin typeface="ＭＳ Ｐゴシック"/>
            </a:rPr>
            <a:t>ポイントの増となった。後年度においても大規模事業等が予想されるため地方債現在高が急激に増加することのないように、交付税措置率が高く、財政運営上より有利な地方債を活用するなど，後年度の実質的な公債費負担を軽減し、将来負担比率の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166973</xdr:rowOff>
    </xdr:from>
    <xdr:to>
      <xdr:col>24</xdr:col>
      <xdr:colOff>558800</xdr:colOff>
      <xdr:row>17</xdr:row>
      <xdr:rowOff>59468</xdr:rowOff>
    </xdr:to>
    <xdr:cxnSp macro="">
      <xdr:nvCxnSpPr>
        <xdr:cNvPr id="437" name="直線コネクタ 436"/>
        <xdr:cNvCxnSpPr/>
      </xdr:nvCxnSpPr>
      <xdr:spPr>
        <a:xfrm>
          <a:off x="16179800" y="2910173"/>
          <a:ext cx="8382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166973</xdr:rowOff>
    </xdr:from>
    <xdr:to>
      <xdr:col>23</xdr:col>
      <xdr:colOff>406400</xdr:colOff>
      <xdr:row>17</xdr:row>
      <xdr:rowOff>29908</xdr:rowOff>
    </xdr:to>
    <xdr:cxnSp macro="">
      <xdr:nvCxnSpPr>
        <xdr:cNvPr id="440" name="直線コネクタ 439"/>
        <xdr:cNvCxnSpPr/>
      </xdr:nvCxnSpPr>
      <xdr:spPr>
        <a:xfrm flipV="1">
          <a:off x="15290800" y="291017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29908</xdr:rowOff>
    </xdr:from>
    <xdr:to>
      <xdr:col>22</xdr:col>
      <xdr:colOff>203200</xdr:colOff>
      <xdr:row>17</xdr:row>
      <xdr:rowOff>94456</xdr:rowOff>
    </xdr:to>
    <xdr:cxnSp macro="">
      <xdr:nvCxnSpPr>
        <xdr:cNvPr id="443" name="直線コネクタ 442"/>
        <xdr:cNvCxnSpPr/>
      </xdr:nvCxnSpPr>
      <xdr:spPr>
        <a:xfrm flipV="1">
          <a:off x="14401800" y="2944558"/>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94456</xdr:rowOff>
    </xdr:from>
    <xdr:to>
      <xdr:col>21</xdr:col>
      <xdr:colOff>0</xdr:colOff>
      <xdr:row>17</xdr:row>
      <xdr:rowOff>139097</xdr:rowOff>
    </xdr:to>
    <xdr:cxnSp macro="">
      <xdr:nvCxnSpPr>
        <xdr:cNvPr id="446" name="直線コネクタ 445"/>
        <xdr:cNvCxnSpPr/>
      </xdr:nvCxnSpPr>
      <xdr:spPr>
        <a:xfrm flipV="1">
          <a:off x="13512800" y="300910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8668</xdr:rowOff>
    </xdr:from>
    <xdr:to>
      <xdr:col>24</xdr:col>
      <xdr:colOff>609600</xdr:colOff>
      <xdr:row>17</xdr:row>
      <xdr:rowOff>110268</xdr:rowOff>
    </xdr:to>
    <xdr:sp macro="" textlink="">
      <xdr:nvSpPr>
        <xdr:cNvPr id="456" name="円/楕円 455"/>
        <xdr:cNvSpPr/>
      </xdr:nvSpPr>
      <xdr:spPr>
        <a:xfrm>
          <a:off x="16967200" y="2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152195</xdr:rowOff>
    </xdr:from>
    <xdr:ext cx="762000" cy="259045"/>
    <xdr:sp macro="" textlink="">
      <xdr:nvSpPr>
        <xdr:cNvPr id="457" name="将来負担の状況該当値テキスト"/>
        <xdr:cNvSpPr txBox="1"/>
      </xdr:nvSpPr>
      <xdr:spPr>
        <a:xfrm>
          <a:off x="17106900" y="28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116173</xdr:rowOff>
    </xdr:from>
    <xdr:to>
      <xdr:col>23</xdr:col>
      <xdr:colOff>457200</xdr:colOff>
      <xdr:row>17</xdr:row>
      <xdr:rowOff>46323</xdr:rowOff>
    </xdr:to>
    <xdr:sp macro="" textlink="">
      <xdr:nvSpPr>
        <xdr:cNvPr id="458" name="円/楕円 457"/>
        <xdr:cNvSpPr/>
      </xdr:nvSpPr>
      <xdr:spPr>
        <a:xfrm>
          <a:off x="16129000" y="28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31100</xdr:rowOff>
    </xdr:from>
    <xdr:ext cx="736600" cy="259045"/>
    <xdr:sp macro="" textlink="">
      <xdr:nvSpPr>
        <xdr:cNvPr id="459" name="テキスト ボックス 458"/>
        <xdr:cNvSpPr txBox="1"/>
      </xdr:nvSpPr>
      <xdr:spPr>
        <a:xfrm>
          <a:off x="15798800" y="294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150558</xdr:rowOff>
    </xdr:from>
    <xdr:to>
      <xdr:col>22</xdr:col>
      <xdr:colOff>254000</xdr:colOff>
      <xdr:row>17</xdr:row>
      <xdr:rowOff>80708</xdr:rowOff>
    </xdr:to>
    <xdr:sp macro="" textlink="">
      <xdr:nvSpPr>
        <xdr:cNvPr id="460" name="円/楕円 459"/>
        <xdr:cNvSpPr/>
      </xdr:nvSpPr>
      <xdr:spPr>
        <a:xfrm>
          <a:off x="15240000" y="28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65485</xdr:rowOff>
    </xdr:from>
    <xdr:ext cx="762000" cy="259045"/>
    <xdr:sp macro="" textlink="">
      <xdr:nvSpPr>
        <xdr:cNvPr id="461" name="テキスト ボックス 460"/>
        <xdr:cNvSpPr txBox="1"/>
      </xdr:nvSpPr>
      <xdr:spPr>
        <a:xfrm>
          <a:off x="14909800" y="298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43656</xdr:rowOff>
    </xdr:from>
    <xdr:to>
      <xdr:col>21</xdr:col>
      <xdr:colOff>50800</xdr:colOff>
      <xdr:row>17</xdr:row>
      <xdr:rowOff>145256</xdr:rowOff>
    </xdr:to>
    <xdr:sp macro="" textlink="">
      <xdr:nvSpPr>
        <xdr:cNvPr id="462" name="円/楕円 461"/>
        <xdr:cNvSpPr/>
      </xdr:nvSpPr>
      <xdr:spPr>
        <a:xfrm>
          <a:off x="14351000" y="2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130033</xdr:rowOff>
    </xdr:from>
    <xdr:ext cx="762000" cy="259045"/>
    <xdr:sp macro="" textlink="">
      <xdr:nvSpPr>
        <xdr:cNvPr id="463" name="テキスト ボックス 462"/>
        <xdr:cNvSpPr txBox="1"/>
      </xdr:nvSpPr>
      <xdr:spPr>
        <a:xfrm>
          <a:off x="14020800" y="30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88297</xdr:rowOff>
    </xdr:from>
    <xdr:to>
      <xdr:col>19</xdr:col>
      <xdr:colOff>533400</xdr:colOff>
      <xdr:row>18</xdr:row>
      <xdr:rowOff>18447</xdr:rowOff>
    </xdr:to>
    <xdr:sp macro="" textlink="">
      <xdr:nvSpPr>
        <xdr:cNvPr id="464" name="円/楕円 463"/>
        <xdr:cNvSpPr/>
      </xdr:nvSpPr>
      <xdr:spPr>
        <a:xfrm>
          <a:off x="13462000" y="3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28624</xdr:rowOff>
    </xdr:from>
    <xdr:ext cx="762000" cy="259045"/>
    <xdr:sp macro="" textlink="">
      <xdr:nvSpPr>
        <xdr:cNvPr id="465" name="テキスト ボックス 464"/>
        <xdr:cNvSpPr txBox="1"/>
      </xdr:nvSpPr>
      <xdr:spPr>
        <a:xfrm>
          <a:off x="13131800" y="277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76,235
76,091
231.25
31,781,561
30,722,965
961,037
16,941,299
33,415,769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定員適正化計画や組織の見直しにより、類似団体平均と比較して</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今後も事務改善の推進を図るなどして、人件費の抑制に努める。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54610</xdr:rowOff>
    </xdr:to>
    <xdr:cxnSp macro="">
      <xdr:nvCxnSpPr>
        <xdr:cNvPr id="64" name="直線コネクタ 63"/>
        <xdr:cNvCxnSpPr/>
      </xdr:nvCxnSpPr>
      <xdr:spPr>
        <a:xfrm flipV="1">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43180</xdr:rowOff>
    </xdr:to>
    <xdr:cxnSp macro="">
      <xdr:nvCxnSpPr>
        <xdr:cNvPr id="67" name="直線コネクタ 66"/>
        <xdr:cNvCxnSpPr/>
      </xdr:nvCxnSpPr>
      <xdr:spPr>
        <a:xfrm flipV="1">
          <a:off x="3098800" y="639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111760</xdr:rowOff>
    </xdr:to>
    <xdr:cxnSp macro="">
      <xdr:nvCxnSpPr>
        <xdr:cNvPr id="70" name="直線コネクタ 69"/>
        <xdr:cNvCxnSpPr/>
      </xdr:nvCxnSpPr>
      <xdr:spPr>
        <a:xfrm flipV="1">
          <a:off x="2209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111760</xdr:rowOff>
    </xdr:to>
    <xdr:cxnSp macro="">
      <xdr:nvCxnSpPr>
        <xdr:cNvPr id="73" name="直線コネクタ 72"/>
        <xdr:cNvCxnSpPr/>
      </xdr:nvCxnSpPr>
      <xdr:spPr>
        <a:xfrm>
          <a:off x="1320800" y="646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5" name="円/楕円 84"/>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6" name="テキスト ボックス 85"/>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7" name="円/楕円 86"/>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88" name="テキスト ボックス 87"/>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89" name="円/楕円 88"/>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0" name="テキスト ボックス 89"/>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2" name="テキスト ボックス 91"/>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物件費に係る経常収支比率が高くなっているのは、施設の維持管理に係る委託が増加したことによる上昇である。</a:t>
          </a:r>
          <a:endParaRPr kumimoji="1" lang="en-US" altLang="ja-JP" sz="1300">
            <a:latin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今後においても更なる事務事業の見直しを行い、物件費の削減に努める。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73660</xdr:rowOff>
    </xdr:to>
    <xdr:cxnSp macro="">
      <xdr:nvCxnSpPr>
        <xdr:cNvPr id="125" name="直線コネクタ 124"/>
        <xdr:cNvCxnSpPr/>
      </xdr:nvCxnSpPr>
      <xdr:spPr>
        <a:xfrm>
          <a:off x="15671800" y="309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18</xdr:row>
      <xdr:rowOff>5080</xdr:rowOff>
    </xdr:to>
    <xdr:cxnSp macro="">
      <xdr:nvCxnSpPr>
        <xdr:cNvPr id="128" name="直線コネクタ 127"/>
        <xdr:cNvCxnSpPr/>
      </xdr:nvCxnSpPr>
      <xdr:spPr>
        <a:xfrm>
          <a:off x="14782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77470</xdr:rowOff>
    </xdr:to>
    <xdr:cxnSp macro="">
      <xdr:nvCxnSpPr>
        <xdr:cNvPr id="131" name="直線コネクタ 130"/>
        <xdr:cNvCxnSpPr/>
      </xdr:nvCxnSpPr>
      <xdr:spPr>
        <a:xfrm>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39370</xdr:rowOff>
    </xdr:to>
    <xdr:cxnSp macro="">
      <xdr:nvCxnSpPr>
        <xdr:cNvPr id="134" name="直線コネクタ 133"/>
        <xdr:cNvCxnSpPr/>
      </xdr:nvCxnSpPr>
      <xdr:spPr>
        <a:xfrm>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6" name="円/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社会保障経費の増加により、扶助費に係る経費が増大している。</a:t>
          </a:r>
          <a:endParaRPr kumimoji="1" lang="en-US" altLang="ja-JP" sz="1300" baseline="0">
            <a:latin typeface="ＭＳ Ｐゴシック"/>
          </a:endParaRPr>
        </a:p>
        <a:p>
          <a:r>
            <a:rPr kumimoji="1" lang="ja-JP" altLang="en-US" sz="1300" baseline="0">
              <a:latin typeface="ＭＳ Ｐゴシック"/>
            </a:rPr>
            <a:t>　資格審査の適正化や就労支援に取り組み、財政を圧迫している扶助費の抑制に努める。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73660</xdr:rowOff>
    </xdr:to>
    <xdr:cxnSp macro="">
      <xdr:nvCxnSpPr>
        <xdr:cNvPr id="186" name="直線コネクタ 185"/>
        <xdr:cNvCxnSpPr/>
      </xdr:nvCxnSpPr>
      <xdr:spPr>
        <a:xfrm>
          <a:off x="3987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100330</xdr:rowOff>
    </xdr:from>
    <xdr:to>
      <xdr:col>5</xdr:col>
      <xdr:colOff>549275</xdr:colOff>
      <xdr:row>56</xdr:row>
      <xdr:rowOff>50800</xdr:rowOff>
    </xdr:to>
    <xdr:cxnSp macro="">
      <xdr:nvCxnSpPr>
        <xdr:cNvPr id="189" name="直線コネクタ 188"/>
        <xdr:cNvCxnSpPr/>
      </xdr:nvCxnSpPr>
      <xdr:spPr>
        <a:xfrm>
          <a:off x="3098800" y="953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100330</xdr:rowOff>
    </xdr:from>
    <xdr:to>
      <xdr:col>4</xdr:col>
      <xdr:colOff>346075</xdr:colOff>
      <xdr:row>55</xdr:row>
      <xdr:rowOff>130810</xdr:rowOff>
    </xdr:to>
    <xdr:cxnSp macro="">
      <xdr:nvCxnSpPr>
        <xdr:cNvPr id="192" name="直線コネクタ 191"/>
        <xdr:cNvCxnSpPr/>
      </xdr:nvCxnSpPr>
      <xdr:spPr>
        <a:xfrm flipV="1">
          <a:off x="2209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130810</xdr:rowOff>
    </xdr:to>
    <xdr:cxnSp macro="">
      <xdr:nvCxnSpPr>
        <xdr:cNvPr id="195" name="直線コネクタ 194"/>
        <xdr:cNvCxnSpPr/>
      </xdr:nvCxnSpPr>
      <xdr:spPr>
        <a:xfrm>
          <a:off x="1320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22860</xdr:rowOff>
    </xdr:from>
    <xdr:to>
      <xdr:col>7</xdr:col>
      <xdr:colOff>66675</xdr:colOff>
      <xdr:row>56</xdr:row>
      <xdr:rowOff>124460</xdr:rowOff>
    </xdr:to>
    <xdr:sp macro="" textlink="">
      <xdr:nvSpPr>
        <xdr:cNvPr id="205" name="円/楕円 204"/>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166387</xdr:rowOff>
    </xdr:from>
    <xdr:ext cx="762000" cy="259045"/>
    <xdr:sp macro="" textlink="">
      <xdr:nvSpPr>
        <xdr:cNvPr id="206" name="扶助費該当値テキスト"/>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49530</xdr:rowOff>
    </xdr:from>
    <xdr:to>
      <xdr:col>4</xdr:col>
      <xdr:colOff>396875</xdr:colOff>
      <xdr:row>55</xdr:row>
      <xdr:rowOff>151130</xdr:rowOff>
    </xdr:to>
    <xdr:sp macro="" textlink="">
      <xdr:nvSpPr>
        <xdr:cNvPr id="209" name="円/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135907</xdr:rowOff>
    </xdr:from>
    <xdr:ext cx="762000" cy="259045"/>
    <xdr:sp macro="" textlink="">
      <xdr:nvSpPr>
        <xdr:cNvPr id="210" name="テキスト ボックス 209"/>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80010</xdr:rowOff>
    </xdr:from>
    <xdr:to>
      <xdr:col>3</xdr:col>
      <xdr:colOff>193675</xdr:colOff>
      <xdr:row>56</xdr:row>
      <xdr:rowOff>10160</xdr:rowOff>
    </xdr:to>
    <xdr:sp macro="" textlink="">
      <xdr:nvSpPr>
        <xdr:cNvPr id="211" name="円/楕円 210"/>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166387</xdr:rowOff>
    </xdr:from>
    <xdr:ext cx="762000" cy="259045"/>
    <xdr:sp macro="" textlink="">
      <xdr:nvSpPr>
        <xdr:cNvPr id="212" name="テキスト ボックス 211"/>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3" name="円/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類似団体平均値とほぼ同程度となっているが、引き続き各特別会計の事業見直しや節減を推進し、特別会計の繰出金の抑制に努める。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157480</xdr:rowOff>
    </xdr:to>
    <xdr:cxnSp macro="">
      <xdr:nvCxnSpPr>
        <xdr:cNvPr id="247" name="直線コネクタ 246"/>
        <xdr:cNvCxnSpPr/>
      </xdr:nvCxnSpPr>
      <xdr:spPr>
        <a:xfrm>
          <a:off x="15671800" y="9743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142240</xdr:rowOff>
    </xdr:to>
    <xdr:cxnSp macro="">
      <xdr:nvCxnSpPr>
        <xdr:cNvPr id="250" name="直線コネクタ 249"/>
        <xdr:cNvCxnSpPr/>
      </xdr:nvCxnSpPr>
      <xdr:spPr>
        <a:xfrm>
          <a:off x="14782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157480</xdr:rowOff>
    </xdr:to>
    <xdr:cxnSp macro="">
      <xdr:nvCxnSpPr>
        <xdr:cNvPr id="253" name="直線コネクタ 252"/>
        <xdr:cNvCxnSpPr/>
      </xdr:nvCxnSpPr>
      <xdr:spPr>
        <a:xfrm flipV="1">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157480</xdr:rowOff>
    </xdr:to>
    <xdr:cxnSp macro="">
      <xdr:nvCxnSpPr>
        <xdr:cNvPr id="256" name="直線コネクタ 255"/>
        <xdr:cNvCxnSpPr/>
      </xdr:nvCxnSpPr>
      <xdr:spPr>
        <a:xfrm>
          <a:off x="13004800" y="961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8" name="円/楕円 267"/>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9" name="テキスト ボックス 268"/>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2" name="円/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から補助金の整理等を行ってきた結果、類似団体と比較し、大きく下回っている。引き続き行政改革大綱等に基づき、補助金の見直しや廃止等を含め、市財政に依存することが無い組織づくりを図り、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xdr:rowOff>
    </xdr:from>
    <xdr:to>
      <xdr:col>24</xdr:col>
      <xdr:colOff>31750</xdr:colOff>
      <xdr:row>34</xdr:row>
      <xdr:rowOff>17272</xdr:rowOff>
    </xdr:to>
    <xdr:cxnSp macro="">
      <xdr:nvCxnSpPr>
        <xdr:cNvPr id="305" name="直線コネクタ 304"/>
        <xdr:cNvCxnSpPr/>
      </xdr:nvCxnSpPr>
      <xdr:spPr>
        <a:xfrm>
          <a:off x="15671800" y="5837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xdr:rowOff>
    </xdr:from>
    <xdr:to>
      <xdr:col>22</xdr:col>
      <xdr:colOff>565150</xdr:colOff>
      <xdr:row>34</xdr:row>
      <xdr:rowOff>12700</xdr:rowOff>
    </xdr:to>
    <xdr:cxnSp macro="">
      <xdr:nvCxnSpPr>
        <xdr:cNvPr id="308" name="直線コネクタ 307"/>
        <xdr:cNvCxnSpPr/>
      </xdr:nvCxnSpPr>
      <xdr:spPr>
        <a:xfrm flipV="1">
          <a:off x="14782800" y="5837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17272</xdr:rowOff>
    </xdr:to>
    <xdr:cxnSp macro="">
      <xdr:nvCxnSpPr>
        <xdr:cNvPr id="311" name="直線コネクタ 310"/>
        <xdr:cNvCxnSpPr/>
      </xdr:nvCxnSpPr>
      <xdr:spPr>
        <a:xfrm flipV="1">
          <a:off x="13893800" y="5842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xdr:rowOff>
    </xdr:from>
    <xdr:to>
      <xdr:col>20</xdr:col>
      <xdr:colOff>158750</xdr:colOff>
      <xdr:row>34</xdr:row>
      <xdr:rowOff>17272</xdr:rowOff>
    </xdr:to>
    <xdr:cxnSp macro="">
      <xdr:nvCxnSpPr>
        <xdr:cNvPr id="314" name="直線コネクタ 313"/>
        <xdr:cNvCxnSpPr/>
      </xdr:nvCxnSpPr>
      <xdr:spPr>
        <a:xfrm>
          <a:off x="13004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137922</xdr:rowOff>
    </xdr:from>
    <xdr:to>
      <xdr:col>24</xdr:col>
      <xdr:colOff>82550</xdr:colOff>
      <xdr:row>34</xdr:row>
      <xdr:rowOff>68072</xdr:rowOff>
    </xdr:to>
    <xdr:sp macro="" textlink="">
      <xdr:nvSpPr>
        <xdr:cNvPr id="324" name="円/楕円 323"/>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46499</xdr:rowOff>
    </xdr:from>
    <xdr:ext cx="762000" cy="259045"/>
    <xdr:sp macro="" textlink="">
      <xdr:nvSpPr>
        <xdr:cNvPr id="325" name="補助費等該当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128778</xdr:rowOff>
    </xdr:from>
    <xdr:to>
      <xdr:col>22</xdr:col>
      <xdr:colOff>615950</xdr:colOff>
      <xdr:row>34</xdr:row>
      <xdr:rowOff>58928</xdr:rowOff>
    </xdr:to>
    <xdr:sp macro="" textlink="">
      <xdr:nvSpPr>
        <xdr:cNvPr id="326" name="円/楕円 325"/>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69105</xdr:rowOff>
    </xdr:from>
    <xdr:ext cx="736600" cy="259045"/>
    <xdr:sp macro="" textlink="">
      <xdr:nvSpPr>
        <xdr:cNvPr id="327" name="テキスト ボックス 326"/>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28" name="円/楕円 327"/>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29" name="テキスト ボックス 328"/>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137922</xdr:rowOff>
    </xdr:from>
    <xdr:to>
      <xdr:col>20</xdr:col>
      <xdr:colOff>209550</xdr:colOff>
      <xdr:row>34</xdr:row>
      <xdr:rowOff>68072</xdr:rowOff>
    </xdr:to>
    <xdr:sp macro="" textlink="">
      <xdr:nvSpPr>
        <xdr:cNvPr id="330" name="円/楕円 329"/>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78249</xdr:rowOff>
    </xdr:from>
    <xdr:ext cx="762000" cy="259045"/>
    <xdr:sp macro="" textlink="">
      <xdr:nvSpPr>
        <xdr:cNvPr id="331" name="テキスト ボックス 330"/>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128778</xdr:rowOff>
    </xdr:from>
    <xdr:to>
      <xdr:col>19</xdr:col>
      <xdr:colOff>6350</xdr:colOff>
      <xdr:row>34</xdr:row>
      <xdr:rowOff>58928</xdr:rowOff>
    </xdr:to>
    <xdr:sp macro="" textlink="">
      <xdr:nvSpPr>
        <xdr:cNvPr id="332" name="円/楕円 331"/>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69105</xdr:rowOff>
    </xdr:from>
    <xdr:ext cx="762000" cy="259045"/>
    <xdr:sp macro="" textlink="">
      <xdr:nvSpPr>
        <xdr:cNvPr id="333" name="テキスト ボックス 332"/>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地方債発行の抑制により、昨年度と比べて</a:t>
          </a:r>
          <a:r>
            <a:rPr kumimoji="1" lang="en-US" altLang="ja-JP" sz="1300">
              <a:latin typeface="ＭＳ Ｐゴシック"/>
            </a:rPr>
            <a:t>0.4</a:t>
          </a:r>
          <a:r>
            <a:rPr kumimoji="1" lang="ja-JP" altLang="en-US" sz="1300">
              <a:latin typeface="ＭＳ Ｐゴシック"/>
            </a:rPr>
            <a:t>ポイント減少しているが、引き続き公債費が財政を圧迫しないよう抑制に努める。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14987</xdr:rowOff>
    </xdr:to>
    <xdr:cxnSp macro="">
      <xdr:nvCxnSpPr>
        <xdr:cNvPr id="363" name="直線コネクタ 362"/>
        <xdr:cNvCxnSpPr/>
      </xdr:nvCxnSpPr>
      <xdr:spPr>
        <a:xfrm flipV="1">
          <a:off x="3987800" y="135412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37846</xdr:rowOff>
    </xdr:to>
    <xdr:cxnSp macro="">
      <xdr:nvCxnSpPr>
        <xdr:cNvPr id="366" name="直線コネクタ 365"/>
        <xdr:cNvCxnSpPr/>
      </xdr:nvCxnSpPr>
      <xdr:spPr>
        <a:xfrm flipV="1">
          <a:off x="3098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37846</xdr:rowOff>
    </xdr:to>
    <xdr:cxnSp macro="">
      <xdr:nvCxnSpPr>
        <xdr:cNvPr id="369" name="直線コネクタ 368"/>
        <xdr:cNvCxnSpPr/>
      </xdr:nvCxnSpPr>
      <xdr:spPr>
        <a:xfrm>
          <a:off x="2209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149861</xdr:rowOff>
    </xdr:to>
    <xdr:cxnSp macro="">
      <xdr:nvCxnSpPr>
        <xdr:cNvPr id="372" name="直線コネクタ 371"/>
        <xdr:cNvCxnSpPr/>
      </xdr:nvCxnSpPr>
      <xdr:spPr>
        <a:xfrm>
          <a:off x="1320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82" name="円/楕円 381"/>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83"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4" name="円/楕円 383"/>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5" name="テキスト ボックス 384"/>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6" name="円/楕円 385"/>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7" name="テキスト ボックス 386"/>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0" name="円/楕円 389"/>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1" name="テキスト ボックス 390"/>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扶助費等に係る経費が増加したことにより、前年度比１．４ポイント増加し、類似団体平均値を下回っている。扶助費に係る経費が今後も増加傾向にあるため、審査・給付の適正化を図り、物件費等においても再度の見直しを行い、歳出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46990</xdr:rowOff>
    </xdr:to>
    <xdr:cxnSp macro="">
      <xdr:nvCxnSpPr>
        <xdr:cNvPr id="424" name="直線コネクタ 423"/>
        <xdr:cNvCxnSpPr/>
      </xdr:nvCxnSpPr>
      <xdr:spPr>
        <a:xfrm>
          <a:off x="15671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24130</xdr:rowOff>
    </xdr:to>
    <xdr:cxnSp macro="">
      <xdr:nvCxnSpPr>
        <xdr:cNvPr id="427" name="直線コネクタ 426"/>
        <xdr:cNvCxnSpPr/>
      </xdr:nvCxnSpPr>
      <xdr:spPr>
        <a:xfrm>
          <a:off x="14782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168910</xdr:rowOff>
    </xdr:from>
    <xdr:to>
      <xdr:col>21</xdr:col>
      <xdr:colOff>361950</xdr:colOff>
      <xdr:row>75</xdr:row>
      <xdr:rowOff>39370</xdr:rowOff>
    </xdr:to>
    <xdr:cxnSp macro="">
      <xdr:nvCxnSpPr>
        <xdr:cNvPr id="430" name="直線コネクタ 429"/>
        <xdr:cNvCxnSpPr/>
      </xdr:nvCxnSpPr>
      <xdr:spPr>
        <a:xfrm flipV="1">
          <a:off x="13893800" y="12856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xdr:rowOff>
    </xdr:from>
    <xdr:to>
      <xdr:col>20</xdr:col>
      <xdr:colOff>158750</xdr:colOff>
      <xdr:row>75</xdr:row>
      <xdr:rowOff>39370</xdr:rowOff>
    </xdr:to>
    <xdr:cxnSp macro="">
      <xdr:nvCxnSpPr>
        <xdr:cNvPr id="433" name="直線コネクタ 432"/>
        <xdr:cNvCxnSpPr/>
      </xdr:nvCxnSpPr>
      <xdr:spPr>
        <a:xfrm>
          <a:off x="13004800" y="1270381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5" name="円/楕円 444"/>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46" name="テキスト ボックス 445"/>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47" name="円/楕円 446"/>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48" name="テキスト ボックス 447"/>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49" name="円/楕円 448"/>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0" name="テキスト ボックス 449"/>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137160</xdr:rowOff>
    </xdr:from>
    <xdr:to>
      <xdr:col>19</xdr:col>
      <xdr:colOff>6350</xdr:colOff>
      <xdr:row>74</xdr:row>
      <xdr:rowOff>67310</xdr:rowOff>
    </xdr:to>
    <xdr:sp macro="" textlink="">
      <xdr:nvSpPr>
        <xdr:cNvPr id="451" name="円/楕円 450"/>
        <xdr:cNvSpPr/>
      </xdr:nvSpPr>
      <xdr:spPr>
        <a:xfrm>
          <a:off x="12954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77487</xdr:rowOff>
    </xdr:from>
    <xdr:ext cx="762000" cy="259045"/>
    <xdr:sp macro="" textlink="">
      <xdr:nvSpPr>
        <xdr:cNvPr id="452" name="テキスト ボックス 451"/>
        <xdr:cNvSpPr txBox="1"/>
      </xdr:nvSpPr>
      <xdr:spPr>
        <a:xfrm>
          <a:off x="12623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鹿児島県姶良市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63770</xdr:rowOff>
    </xdr:from>
    <xdr:to>
      <xdr:col>4</xdr:col>
      <xdr:colOff>1117600</xdr:colOff>
      <xdr:row>18</xdr:row>
      <xdr:rowOff>87986</xdr:rowOff>
    </xdr:to>
    <xdr:cxnSp macro="">
      <xdr:nvCxnSpPr>
        <xdr:cNvPr id="52" name="直線コネクタ 51"/>
        <xdr:cNvCxnSpPr/>
      </xdr:nvCxnSpPr>
      <xdr:spPr bwMode="auto">
        <a:xfrm flipV="1">
          <a:off x="5003800" y="3197495"/>
          <a:ext cx="647700" cy="2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39800</xdr:rowOff>
    </xdr:from>
    <xdr:to>
      <xdr:col>4</xdr:col>
      <xdr:colOff>469900</xdr:colOff>
      <xdr:row>18</xdr:row>
      <xdr:rowOff>87986</xdr:rowOff>
    </xdr:to>
    <xdr:cxnSp macro="">
      <xdr:nvCxnSpPr>
        <xdr:cNvPr id="55" name="直線コネクタ 54"/>
        <xdr:cNvCxnSpPr/>
      </xdr:nvCxnSpPr>
      <xdr:spPr bwMode="auto">
        <a:xfrm>
          <a:off x="4305300" y="3173525"/>
          <a:ext cx="698500" cy="4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25970</xdr:rowOff>
    </xdr:from>
    <xdr:to>
      <xdr:col>3</xdr:col>
      <xdr:colOff>904875</xdr:colOff>
      <xdr:row>18</xdr:row>
      <xdr:rowOff>39800</xdr:rowOff>
    </xdr:to>
    <xdr:cxnSp macro="">
      <xdr:nvCxnSpPr>
        <xdr:cNvPr id="58" name="直線コネクタ 57"/>
        <xdr:cNvCxnSpPr/>
      </xdr:nvCxnSpPr>
      <xdr:spPr bwMode="auto">
        <a:xfrm>
          <a:off x="3606800" y="3159695"/>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13984</xdr:rowOff>
    </xdr:from>
    <xdr:to>
      <xdr:col>3</xdr:col>
      <xdr:colOff>206375</xdr:colOff>
      <xdr:row>18</xdr:row>
      <xdr:rowOff>25970</xdr:rowOff>
    </xdr:to>
    <xdr:cxnSp macro="">
      <xdr:nvCxnSpPr>
        <xdr:cNvPr id="61" name="直線コネクタ 60"/>
        <xdr:cNvCxnSpPr/>
      </xdr:nvCxnSpPr>
      <xdr:spPr bwMode="auto">
        <a:xfrm>
          <a:off x="2908300" y="3147709"/>
          <a:ext cx="698500" cy="1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12970</xdr:rowOff>
    </xdr:from>
    <xdr:to>
      <xdr:col>5</xdr:col>
      <xdr:colOff>34925</xdr:colOff>
      <xdr:row>18</xdr:row>
      <xdr:rowOff>114570</xdr:rowOff>
    </xdr:to>
    <xdr:sp macro="" textlink="">
      <xdr:nvSpPr>
        <xdr:cNvPr id="71" name="円/楕円 70"/>
        <xdr:cNvSpPr/>
      </xdr:nvSpPr>
      <xdr:spPr bwMode="auto">
        <a:xfrm>
          <a:off x="5600700" y="314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156497</xdr:rowOff>
    </xdr:from>
    <xdr:ext cx="762000" cy="259045"/>
    <xdr:sp macro="" textlink="">
      <xdr:nvSpPr>
        <xdr:cNvPr id="72" name="人口1人当たり決算額の推移該当値テキスト130"/>
        <xdr:cNvSpPr txBox="1"/>
      </xdr:nvSpPr>
      <xdr:spPr>
        <a:xfrm>
          <a:off x="5740400" y="311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37186</xdr:rowOff>
    </xdr:from>
    <xdr:to>
      <xdr:col>4</xdr:col>
      <xdr:colOff>520700</xdr:colOff>
      <xdr:row>18</xdr:row>
      <xdr:rowOff>138785</xdr:rowOff>
    </xdr:to>
    <xdr:sp macro="" textlink="">
      <xdr:nvSpPr>
        <xdr:cNvPr id="73" name="円/楕円 72"/>
        <xdr:cNvSpPr/>
      </xdr:nvSpPr>
      <xdr:spPr bwMode="auto">
        <a:xfrm>
          <a:off x="4953000" y="31709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123563</xdr:rowOff>
    </xdr:from>
    <xdr:ext cx="736600" cy="259045"/>
    <xdr:sp macro="" textlink="">
      <xdr:nvSpPr>
        <xdr:cNvPr id="74" name="テキスト ボックス 73"/>
        <xdr:cNvSpPr txBox="1"/>
      </xdr:nvSpPr>
      <xdr:spPr>
        <a:xfrm>
          <a:off x="4622800" y="325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160450</xdr:rowOff>
    </xdr:from>
    <xdr:to>
      <xdr:col>3</xdr:col>
      <xdr:colOff>955675</xdr:colOff>
      <xdr:row>18</xdr:row>
      <xdr:rowOff>90600</xdr:rowOff>
    </xdr:to>
    <xdr:sp macro="" textlink="">
      <xdr:nvSpPr>
        <xdr:cNvPr id="75" name="円/楕円 74"/>
        <xdr:cNvSpPr/>
      </xdr:nvSpPr>
      <xdr:spPr bwMode="auto">
        <a:xfrm>
          <a:off x="4254500" y="312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75377</xdr:rowOff>
    </xdr:from>
    <xdr:ext cx="762000" cy="259045"/>
    <xdr:sp macro="" textlink="">
      <xdr:nvSpPr>
        <xdr:cNvPr id="76" name="テキスト ボックス 75"/>
        <xdr:cNvSpPr txBox="1"/>
      </xdr:nvSpPr>
      <xdr:spPr>
        <a:xfrm>
          <a:off x="3924300" y="320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146620</xdr:rowOff>
    </xdr:from>
    <xdr:to>
      <xdr:col>3</xdr:col>
      <xdr:colOff>257175</xdr:colOff>
      <xdr:row>18</xdr:row>
      <xdr:rowOff>76770</xdr:rowOff>
    </xdr:to>
    <xdr:sp macro="" textlink="">
      <xdr:nvSpPr>
        <xdr:cNvPr id="77" name="円/楕円 76"/>
        <xdr:cNvSpPr/>
      </xdr:nvSpPr>
      <xdr:spPr bwMode="auto">
        <a:xfrm>
          <a:off x="3556000" y="310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61547</xdr:rowOff>
    </xdr:from>
    <xdr:ext cx="762000" cy="259045"/>
    <xdr:sp macro="" textlink="">
      <xdr:nvSpPr>
        <xdr:cNvPr id="78" name="テキスト ボックス 77"/>
        <xdr:cNvSpPr txBox="1"/>
      </xdr:nvSpPr>
      <xdr:spPr>
        <a:xfrm>
          <a:off x="3225800" y="31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134634</xdr:rowOff>
    </xdr:from>
    <xdr:to>
      <xdr:col>2</xdr:col>
      <xdr:colOff>692150</xdr:colOff>
      <xdr:row>18</xdr:row>
      <xdr:rowOff>64784</xdr:rowOff>
    </xdr:to>
    <xdr:sp macro="" textlink="">
      <xdr:nvSpPr>
        <xdr:cNvPr id="79" name="円/楕円 78"/>
        <xdr:cNvSpPr/>
      </xdr:nvSpPr>
      <xdr:spPr bwMode="auto">
        <a:xfrm>
          <a:off x="2857500" y="309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49561</xdr:rowOff>
    </xdr:from>
    <xdr:ext cx="762000" cy="259045"/>
    <xdr:sp macro="" textlink="">
      <xdr:nvSpPr>
        <xdr:cNvPr id="80" name="テキスト ボックス 79"/>
        <xdr:cNvSpPr txBox="1"/>
      </xdr:nvSpPr>
      <xdr:spPr>
        <a:xfrm>
          <a:off x="2527300" y="318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130391</xdr:rowOff>
    </xdr:from>
    <xdr:to>
      <xdr:col>4</xdr:col>
      <xdr:colOff>1117600</xdr:colOff>
      <xdr:row>35</xdr:row>
      <xdr:rowOff>163481</xdr:rowOff>
    </xdr:to>
    <xdr:cxnSp macro="">
      <xdr:nvCxnSpPr>
        <xdr:cNvPr id="113" name="直線コネクタ 112"/>
        <xdr:cNvCxnSpPr/>
      </xdr:nvCxnSpPr>
      <xdr:spPr bwMode="auto">
        <a:xfrm>
          <a:off x="5003800" y="6740741"/>
          <a:ext cx="6477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78022</xdr:rowOff>
    </xdr:from>
    <xdr:to>
      <xdr:col>4</xdr:col>
      <xdr:colOff>469900</xdr:colOff>
      <xdr:row>35</xdr:row>
      <xdr:rowOff>130391</xdr:rowOff>
    </xdr:to>
    <xdr:cxnSp macro="">
      <xdr:nvCxnSpPr>
        <xdr:cNvPr id="116" name="直線コネクタ 115"/>
        <xdr:cNvCxnSpPr/>
      </xdr:nvCxnSpPr>
      <xdr:spPr bwMode="auto">
        <a:xfrm>
          <a:off x="4305300" y="6688372"/>
          <a:ext cx="698500" cy="5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78022</xdr:rowOff>
    </xdr:from>
    <xdr:to>
      <xdr:col>3</xdr:col>
      <xdr:colOff>904875</xdr:colOff>
      <xdr:row>35</xdr:row>
      <xdr:rowOff>100349</xdr:rowOff>
    </xdr:to>
    <xdr:cxnSp macro="">
      <xdr:nvCxnSpPr>
        <xdr:cNvPr id="119" name="直線コネクタ 118"/>
        <xdr:cNvCxnSpPr/>
      </xdr:nvCxnSpPr>
      <xdr:spPr bwMode="auto">
        <a:xfrm flipV="1">
          <a:off x="3606800" y="6688372"/>
          <a:ext cx="6985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100349</xdr:rowOff>
    </xdr:from>
    <xdr:to>
      <xdr:col>3</xdr:col>
      <xdr:colOff>206375</xdr:colOff>
      <xdr:row>35</xdr:row>
      <xdr:rowOff>130429</xdr:rowOff>
    </xdr:to>
    <xdr:cxnSp macro="">
      <xdr:nvCxnSpPr>
        <xdr:cNvPr id="122" name="直線コネクタ 121"/>
        <xdr:cNvCxnSpPr/>
      </xdr:nvCxnSpPr>
      <xdr:spPr bwMode="auto">
        <a:xfrm flipV="1">
          <a:off x="2908300" y="6710699"/>
          <a:ext cx="698500" cy="3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112681</xdr:rowOff>
    </xdr:from>
    <xdr:to>
      <xdr:col>5</xdr:col>
      <xdr:colOff>34925</xdr:colOff>
      <xdr:row>35</xdr:row>
      <xdr:rowOff>214281</xdr:rowOff>
    </xdr:to>
    <xdr:sp macro="" textlink="">
      <xdr:nvSpPr>
        <xdr:cNvPr id="132" name="円/楕円 131"/>
        <xdr:cNvSpPr/>
      </xdr:nvSpPr>
      <xdr:spPr bwMode="auto">
        <a:xfrm>
          <a:off x="5600700" y="672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300658</xdr:rowOff>
    </xdr:from>
    <xdr:ext cx="762000" cy="259045"/>
    <xdr:sp macro="" textlink="">
      <xdr:nvSpPr>
        <xdr:cNvPr id="133" name="人口1人当たり決算額の推移該当値テキスト445"/>
        <xdr:cNvSpPr txBox="1"/>
      </xdr:nvSpPr>
      <xdr:spPr>
        <a:xfrm>
          <a:off x="5740400" y="65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79591</xdr:rowOff>
    </xdr:from>
    <xdr:to>
      <xdr:col>4</xdr:col>
      <xdr:colOff>520700</xdr:colOff>
      <xdr:row>35</xdr:row>
      <xdr:rowOff>181191</xdr:rowOff>
    </xdr:to>
    <xdr:sp macro="" textlink="">
      <xdr:nvSpPr>
        <xdr:cNvPr id="134" name="円/楕円 133"/>
        <xdr:cNvSpPr/>
      </xdr:nvSpPr>
      <xdr:spPr bwMode="auto">
        <a:xfrm>
          <a:off x="4953000" y="668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191368</xdr:rowOff>
    </xdr:from>
    <xdr:ext cx="736600" cy="259045"/>
    <xdr:sp macro="" textlink="">
      <xdr:nvSpPr>
        <xdr:cNvPr id="135" name="テキスト ボックス 134"/>
        <xdr:cNvSpPr txBox="1"/>
      </xdr:nvSpPr>
      <xdr:spPr>
        <a:xfrm>
          <a:off x="4622800" y="645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27222</xdr:rowOff>
    </xdr:from>
    <xdr:to>
      <xdr:col>3</xdr:col>
      <xdr:colOff>955675</xdr:colOff>
      <xdr:row>35</xdr:row>
      <xdr:rowOff>128822</xdr:rowOff>
    </xdr:to>
    <xdr:sp macro="" textlink="">
      <xdr:nvSpPr>
        <xdr:cNvPr id="136" name="円/楕円 135"/>
        <xdr:cNvSpPr/>
      </xdr:nvSpPr>
      <xdr:spPr bwMode="auto">
        <a:xfrm>
          <a:off x="4254500" y="66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138999</xdr:rowOff>
    </xdr:from>
    <xdr:ext cx="762000" cy="259045"/>
    <xdr:sp macro="" textlink="">
      <xdr:nvSpPr>
        <xdr:cNvPr id="137" name="テキスト ボックス 136"/>
        <xdr:cNvSpPr txBox="1"/>
      </xdr:nvSpPr>
      <xdr:spPr>
        <a:xfrm>
          <a:off x="3924300" y="64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49549</xdr:rowOff>
    </xdr:from>
    <xdr:to>
      <xdr:col>3</xdr:col>
      <xdr:colOff>257175</xdr:colOff>
      <xdr:row>35</xdr:row>
      <xdr:rowOff>151149</xdr:rowOff>
    </xdr:to>
    <xdr:sp macro="" textlink="">
      <xdr:nvSpPr>
        <xdr:cNvPr id="138" name="円/楕円 137"/>
        <xdr:cNvSpPr/>
      </xdr:nvSpPr>
      <xdr:spPr bwMode="auto">
        <a:xfrm>
          <a:off x="3556000" y="665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161326</xdr:rowOff>
    </xdr:from>
    <xdr:ext cx="762000" cy="259045"/>
    <xdr:sp macro="" textlink="">
      <xdr:nvSpPr>
        <xdr:cNvPr id="139" name="テキスト ボックス 138"/>
        <xdr:cNvSpPr txBox="1"/>
      </xdr:nvSpPr>
      <xdr:spPr>
        <a:xfrm>
          <a:off x="3225800" y="64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79629</xdr:rowOff>
    </xdr:from>
    <xdr:to>
      <xdr:col>2</xdr:col>
      <xdr:colOff>692150</xdr:colOff>
      <xdr:row>35</xdr:row>
      <xdr:rowOff>181229</xdr:rowOff>
    </xdr:to>
    <xdr:sp macro="" textlink="">
      <xdr:nvSpPr>
        <xdr:cNvPr id="140" name="円/楕円 139"/>
        <xdr:cNvSpPr/>
      </xdr:nvSpPr>
      <xdr:spPr bwMode="auto">
        <a:xfrm>
          <a:off x="2857500" y="668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166006</xdr:rowOff>
    </xdr:from>
    <xdr:ext cx="762000" cy="259045"/>
    <xdr:sp macro="" textlink="">
      <xdr:nvSpPr>
        <xdr:cNvPr id="141" name="テキスト ボックス 140"/>
        <xdr:cNvSpPr txBox="1"/>
      </xdr:nvSpPr>
      <xdr:spPr>
        <a:xfrm>
          <a:off x="2527300" y="677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新設による大規模事業に伴い、実質単年度収支は、赤字となっているが、財政調整基金の取崩しにより、実質収支は黒字となっている。合併による特殊事情要素も減少しつつあるが、今後も事務事業の見直し・統廃合など歳出の合理化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連結実質赤字比率については、全会計において黒字であるが、簡易水道事業が世帯の減少等により、使用料が減少する中で、老朽管が多く、今後修繕等に多額の経費が必要となる。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一般会計においても普通交付税の逓減等により、財源確保の状況も厳しいことから、今後も経費の削減・抑制に努めるとともに自主財源の歳入確保の強化に努める。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地方債の発行抑制に努めてきたことから、元利償還金については微減となっており、引き続き発行抑制を図りながら，発行する場合も、交付税措置率が高く、財政運営上有利な地方債の発行を行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大規模事業による地方債現在高の増加により、将来負担率の分子が上昇している。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また、後年度においても大規模事業等が予想されるため、地方債現在高が急激に増加することがないように、事業の選択等により地方債の発行を抑制するよう努める。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31781561</v>
      </c>
      <c r="BO4" s="379"/>
      <c r="BP4" s="379"/>
      <c r="BQ4" s="379"/>
      <c r="BR4" s="379"/>
      <c r="BS4" s="379"/>
      <c r="BT4" s="379"/>
      <c r="BU4" s="380"/>
      <c r="BV4" s="378">
        <v>29048475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30722965</v>
      </c>
      <c r="BO5" s="384"/>
      <c r="BP5" s="384"/>
      <c r="BQ5" s="384"/>
      <c r="BR5" s="384"/>
      <c r="BS5" s="384"/>
      <c r="BT5" s="384"/>
      <c r="BU5" s="385"/>
      <c r="BV5" s="383">
        <v>27926548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1058596</v>
      </c>
      <c r="BO6" s="384"/>
      <c r="BP6" s="384"/>
      <c r="BQ6" s="384"/>
      <c r="BR6" s="384"/>
      <c r="BS6" s="384"/>
      <c r="BT6" s="384"/>
      <c r="BU6" s="385"/>
      <c r="BV6" s="383">
        <v>1121927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97559</v>
      </c>
      <c r="BO7" s="384"/>
      <c r="BP7" s="384"/>
      <c r="BQ7" s="384"/>
      <c r="BR7" s="384"/>
      <c r="BS7" s="384"/>
      <c r="BT7" s="384"/>
      <c r="BU7" s="385"/>
      <c r="BV7" s="383">
        <v>137877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16941299</v>
      </c>
      <c r="CU7" s="384"/>
      <c r="CV7" s="384"/>
      <c r="CW7" s="384"/>
      <c r="CX7" s="384"/>
      <c r="CY7" s="384"/>
      <c r="CZ7" s="384"/>
      <c r="DA7" s="385"/>
      <c r="DB7" s="383">
        <v>16973575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961037</v>
      </c>
      <c r="BO8" s="384"/>
      <c r="BP8" s="384"/>
      <c r="BQ8" s="384"/>
      <c r="BR8" s="384"/>
      <c r="BS8" s="384"/>
      <c r="BT8" s="384"/>
      <c r="BU8" s="385"/>
      <c r="BV8" s="383">
        <v>984050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0.47</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74809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-23013</v>
      </c>
      <c r="BO9" s="384"/>
      <c r="BP9" s="384"/>
      <c r="BQ9" s="384"/>
      <c r="BR9" s="384"/>
      <c r="BS9" s="384"/>
      <c r="BT9" s="384"/>
      <c r="BU9" s="385"/>
      <c r="BV9" s="383">
        <v>-408417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74840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3000</v>
      </c>
      <c r="BO10" s="384"/>
      <c r="BP10" s="384"/>
      <c r="BQ10" s="384"/>
      <c r="BR10" s="384"/>
      <c r="BS10" s="384"/>
      <c r="BT10" s="384"/>
      <c r="BU10" s="385"/>
      <c r="BV10" s="383">
        <v>3000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76235</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900000</v>
      </c>
      <c r="BO12" s="384"/>
      <c r="BP12" s="384"/>
      <c r="BQ12" s="384"/>
      <c r="BR12" s="384"/>
      <c r="BS12" s="384"/>
      <c r="BT12" s="384"/>
      <c r="BU12" s="385"/>
      <c r="BV12" s="383">
        <v>600000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76091</v>
      </c>
      <c r="S13" s="485"/>
      <c r="T13" s="485"/>
      <c r="U13" s="485"/>
      <c r="V13" s="486"/>
      <c r="W13" s="472" t="s">
        <v>122</v>
      </c>
      <c r="X13" s="396"/>
      <c r="Y13" s="396"/>
      <c r="Z13" s="396"/>
      <c r="AA13" s="396"/>
      <c r="AB13" s="397"/>
      <c r="AC13" s="359">
        <v>1232</v>
      </c>
      <c r="AD13" s="360"/>
      <c r="AE13" s="360"/>
      <c r="AF13" s="360"/>
      <c r="AG13" s="361"/>
      <c r="AH13" s="359">
        <v>1689</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-920013</v>
      </c>
      <c r="BO13" s="384"/>
      <c r="BP13" s="384"/>
      <c r="BQ13" s="384"/>
      <c r="BR13" s="384"/>
      <c r="BS13" s="384"/>
      <c r="BT13" s="384"/>
      <c r="BU13" s="385"/>
      <c r="BV13" s="383">
        <v>-1005417</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75964</v>
      </c>
      <c r="S14" s="485"/>
      <c r="T14" s="485"/>
      <c r="U14" s="485"/>
      <c r="V14" s="486"/>
      <c r="W14" s="487"/>
      <c r="X14" s="399"/>
      <c r="Y14" s="399"/>
      <c r="Z14" s="399"/>
      <c r="AA14" s="399"/>
      <c r="AB14" s="400"/>
      <c r="AC14" s="477">
        <v>3.9</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66.7</v>
      </c>
      <c r="CU14" s="456"/>
      <c r="CV14" s="456"/>
      <c r="CW14" s="456"/>
      <c r="CX14" s="456"/>
      <c r="CY14" s="456"/>
      <c r="CZ14" s="456"/>
      <c r="DA14" s="457"/>
      <c r="DB14" s="488">
        <v>56.1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75820</v>
      </c>
      <c r="S15" s="485"/>
      <c r="T15" s="485"/>
      <c r="U15" s="485"/>
      <c r="V15" s="486"/>
      <c r="W15" s="472" t="s">
        <v>128</v>
      </c>
      <c r="X15" s="396"/>
      <c r="Y15" s="396"/>
      <c r="Z15" s="396"/>
      <c r="AA15" s="396"/>
      <c r="AB15" s="397"/>
      <c r="AC15" s="359">
        <v>6206</v>
      </c>
      <c r="AD15" s="360"/>
      <c r="AE15" s="360"/>
      <c r="AF15" s="360"/>
      <c r="AG15" s="361"/>
      <c r="AH15" s="359">
        <v>6697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6104086</v>
      </c>
      <c r="BO15" s="379"/>
      <c r="BP15" s="379"/>
      <c r="BQ15" s="379"/>
      <c r="BR15" s="379"/>
      <c r="BS15" s="379"/>
      <c r="BT15" s="379"/>
      <c r="BU15" s="380"/>
      <c r="BV15" s="378">
        <v>5959448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19.5</v>
      </c>
      <c r="AD16" s="478"/>
      <c r="AE16" s="478"/>
      <c r="AF16" s="478"/>
      <c r="AG16" s="479"/>
      <c r="AH16" s="477">
        <v>20.2</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12925589</v>
      </c>
      <c r="BO16" s="384"/>
      <c r="BP16" s="384"/>
      <c r="BQ16" s="384"/>
      <c r="BR16" s="384"/>
      <c r="BS16" s="384"/>
      <c r="BT16" s="384"/>
      <c r="BU16" s="385"/>
      <c r="BV16" s="383">
        <v>12775223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24390</v>
      </c>
      <c r="AD17" s="360"/>
      <c r="AE17" s="360"/>
      <c r="AF17" s="360"/>
      <c r="AG17" s="361"/>
      <c r="AH17" s="359">
        <v>24495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7775811</v>
      </c>
      <c r="BO17" s="384"/>
      <c r="BP17" s="384"/>
      <c r="BQ17" s="384"/>
      <c r="BR17" s="384"/>
      <c r="BS17" s="384"/>
      <c r="BT17" s="384"/>
      <c r="BU17" s="385"/>
      <c r="BV17" s="383">
        <v>7642347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231.25</v>
      </c>
      <c r="M18" s="448"/>
      <c r="N18" s="448"/>
      <c r="O18" s="448"/>
      <c r="P18" s="448"/>
      <c r="Q18" s="448"/>
      <c r="R18" s="449"/>
      <c r="S18" s="449"/>
      <c r="T18" s="449"/>
      <c r="U18" s="449"/>
      <c r="V18" s="450"/>
      <c r="W18" s="464"/>
      <c r="X18" s="465"/>
      <c r="Y18" s="465"/>
      <c r="Z18" s="465"/>
      <c r="AA18" s="465"/>
      <c r="AB18" s="473"/>
      <c r="AC18" s="347">
        <v>76.599999999999994</v>
      </c>
      <c r="AD18" s="348"/>
      <c r="AE18" s="348"/>
      <c r="AF18" s="348"/>
      <c r="AG18" s="451"/>
      <c r="AH18" s="347">
        <v>74.099999999999994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15625057</v>
      </c>
      <c r="BO18" s="384"/>
      <c r="BP18" s="384"/>
      <c r="BQ18" s="384"/>
      <c r="BR18" s="384"/>
      <c r="BS18" s="384"/>
      <c r="BT18" s="384"/>
      <c r="BU18" s="385"/>
      <c r="BV18" s="383">
        <v>15595580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323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19692344</v>
      </c>
      <c r="BO19" s="384"/>
      <c r="BP19" s="384"/>
      <c r="BQ19" s="384"/>
      <c r="BR19" s="384"/>
      <c r="BS19" s="384"/>
      <c r="BT19" s="384"/>
      <c r="BU19" s="385"/>
      <c r="BV19" s="383">
        <v>19710392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30478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33415769</v>
      </c>
      <c r="BO23" s="384"/>
      <c r="BP23" s="384"/>
      <c r="BQ23" s="384"/>
      <c r="BR23" s="384"/>
      <c r="BS23" s="384"/>
      <c r="BT23" s="384"/>
      <c r="BU23" s="385"/>
      <c r="BV23" s="383">
        <v>32537601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8680</v>
      </c>
      <c r="R24" s="360"/>
      <c r="S24" s="360"/>
      <c r="T24" s="360"/>
      <c r="U24" s="360"/>
      <c r="V24" s="361"/>
      <c r="W24" s="425"/>
      <c r="X24" s="416"/>
      <c r="Y24" s="417"/>
      <c r="Z24" s="356" t="s">
        <v>151</v>
      </c>
      <c r="AA24" s="357"/>
      <c r="AB24" s="357"/>
      <c r="AC24" s="357"/>
      <c r="AD24" s="357"/>
      <c r="AE24" s="357"/>
      <c r="AF24" s="357"/>
      <c r="AG24" s="358"/>
      <c r="AH24" s="359">
        <v>533</v>
      </c>
      <c r="AI24" s="360"/>
      <c r="AJ24" s="360"/>
      <c r="AK24" s="360"/>
      <c r="AL24" s="361"/>
      <c r="AM24" s="359">
        <v>1677351</v>
      </c>
      <c r="AN24" s="360"/>
      <c r="AO24" s="360"/>
      <c r="AP24" s="360"/>
      <c r="AQ24" s="360"/>
      <c r="AR24" s="361"/>
      <c r="AS24" s="359">
        <v>3147</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28066294</v>
      </c>
      <c r="BO24" s="384"/>
      <c r="BP24" s="384"/>
      <c r="BQ24" s="384"/>
      <c r="BR24" s="384"/>
      <c r="BS24" s="384"/>
      <c r="BT24" s="384"/>
      <c r="BU24" s="385"/>
      <c r="BV24" s="383">
        <v>27013564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6860</v>
      </c>
      <c r="R25" s="360"/>
      <c r="S25" s="360"/>
      <c r="T25" s="360"/>
      <c r="U25" s="360"/>
      <c r="V25" s="361"/>
      <c r="W25" s="425"/>
      <c r="X25" s="416"/>
      <c r="Y25" s="417"/>
      <c r="Z25" s="356" t="s">
        <v>154</v>
      </c>
      <c r="AA25" s="357"/>
      <c r="AB25" s="357"/>
      <c r="AC25" s="357"/>
      <c r="AD25" s="357"/>
      <c r="AE25" s="357"/>
      <c r="AF25" s="357"/>
      <c r="AG25" s="358"/>
      <c r="AH25" s="359">
        <v>89</v>
      </c>
      <c r="AI25" s="360"/>
      <c r="AJ25" s="360"/>
      <c r="AK25" s="360"/>
      <c r="AL25" s="361"/>
      <c r="AM25" s="359">
        <v>246797</v>
      </c>
      <c r="AN25" s="360"/>
      <c r="AO25" s="360"/>
      <c r="AP25" s="360"/>
      <c r="AQ25" s="360"/>
      <c r="AR25" s="361"/>
      <c r="AS25" s="359">
        <v>2773</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10366881</v>
      </c>
      <c r="BO25" s="379"/>
      <c r="BP25" s="379"/>
      <c r="BQ25" s="379"/>
      <c r="BR25" s="379"/>
      <c r="BS25" s="379"/>
      <c r="BT25" s="379"/>
      <c r="BU25" s="380"/>
      <c r="BV25" s="378">
        <v>4082669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6470</v>
      </c>
      <c r="R26" s="360"/>
      <c r="S26" s="360"/>
      <c r="T26" s="360"/>
      <c r="U26" s="360"/>
      <c r="V26" s="361"/>
      <c r="W26" s="425"/>
      <c r="X26" s="416"/>
      <c r="Y26" s="417"/>
      <c r="Z26" s="356" t="s">
        <v>157</v>
      </c>
      <c r="AA26" s="438"/>
      <c r="AB26" s="438"/>
      <c r="AC26" s="438"/>
      <c r="AD26" s="438"/>
      <c r="AE26" s="438"/>
      <c r="AF26" s="438"/>
      <c r="AG26" s="439"/>
      <c r="AH26" s="359">
        <v>14</v>
      </c>
      <c r="AI26" s="360"/>
      <c r="AJ26" s="360"/>
      <c r="AK26" s="360"/>
      <c r="AL26" s="361"/>
      <c r="AM26" s="359">
        <v>50050</v>
      </c>
      <c r="AN26" s="360"/>
      <c r="AO26" s="360"/>
      <c r="AP26" s="360"/>
      <c r="AQ26" s="360"/>
      <c r="AR26" s="361"/>
      <c r="AS26" s="359">
        <v>3575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4000</v>
      </c>
      <c r="R27" s="360"/>
      <c r="S27" s="360"/>
      <c r="T27" s="360"/>
      <c r="U27" s="360"/>
      <c r="V27" s="361"/>
      <c r="W27" s="425"/>
      <c r="X27" s="416"/>
      <c r="Y27" s="417"/>
      <c r="Z27" s="356" t="s">
        <v>160</v>
      </c>
      <c r="AA27" s="357"/>
      <c r="AB27" s="357"/>
      <c r="AC27" s="357"/>
      <c r="AD27" s="357"/>
      <c r="AE27" s="357"/>
      <c r="AF27" s="357"/>
      <c r="AG27" s="358"/>
      <c r="AH27" s="359">
        <v>20</v>
      </c>
      <c r="AI27" s="360"/>
      <c r="AJ27" s="360"/>
      <c r="AK27" s="360"/>
      <c r="AL27" s="361"/>
      <c r="AM27" s="359">
        <v>70332</v>
      </c>
      <c r="AN27" s="360"/>
      <c r="AO27" s="360"/>
      <c r="AP27" s="360"/>
      <c r="AQ27" s="360"/>
      <c r="AR27" s="361"/>
      <c r="AS27" s="359">
        <v>3517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1069600</v>
      </c>
      <c r="BO27" s="387"/>
      <c r="BP27" s="387"/>
      <c r="BQ27" s="387"/>
      <c r="BR27" s="387"/>
      <c r="BS27" s="387"/>
      <c r="BT27" s="387"/>
      <c r="BU27" s="388"/>
      <c r="BV27" s="386">
        <v>1068600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3100</v>
      </c>
      <c r="R28" s="360"/>
      <c r="S28" s="360"/>
      <c r="T28" s="360"/>
      <c r="U28" s="360"/>
      <c r="V28" s="361"/>
      <c r="W28" s="425"/>
      <c r="X28" s="416"/>
      <c r="Y28" s="417"/>
      <c r="Z28" s="356" t="s">
        <v>163</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2958400</v>
      </c>
      <c r="BO28" s="379"/>
      <c r="BP28" s="379"/>
      <c r="BQ28" s="379"/>
      <c r="BR28" s="379"/>
      <c r="BS28" s="379"/>
      <c r="BT28" s="379"/>
      <c r="BU28" s="380"/>
      <c r="BV28" s="378">
        <v>3355400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22</v>
      </c>
      <c r="M29" s="360"/>
      <c r="N29" s="360"/>
      <c r="O29" s="360"/>
      <c r="P29" s="361"/>
      <c r="Q29" s="359">
        <v>2850</v>
      </c>
      <c r="R29" s="360"/>
      <c r="S29" s="360"/>
      <c r="T29" s="360"/>
      <c r="U29" s="360"/>
      <c r="V29" s="361"/>
      <c r="W29" s="426"/>
      <c r="X29" s="427"/>
      <c r="Y29" s="428"/>
      <c r="Z29" s="356" t="s">
        <v>167</v>
      </c>
      <c r="AA29" s="357"/>
      <c r="AB29" s="357"/>
      <c r="AC29" s="357"/>
      <c r="AD29" s="357"/>
      <c r="AE29" s="357"/>
      <c r="AF29" s="357"/>
      <c r="AG29" s="358"/>
      <c r="AH29" s="359">
        <v>553</v>
      </c>
      <c r="AI29" s="360"/>
      <c r="AJ29" s="360"/>
      <c r="AK29" s="360"/>
      <c r="AL29" s="361"/>
      <c r="AM29" s="359">
        <v>1747683</v>
      </c>
      <c r="AN29" s="360"/>
      <c r="AO29" s="360"/>
      <c r="AP29" s="360"/>
      <c r="AQ29" s="360"/>
      <c r="AR29" s="361"/>
      <c r="AS29" s="359">
        <v>3160</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587400</v>
      </c>
      <c r="BO29" s="384"/>
      <c r="BP29" s="384"/>
      <c r="BQ29" s="384"/>
      <c r="BR29" s="384"/>
      <c r="BS29" s="384"/>
      <c r="BT29" s="384"/>
      <c r="BU29" s="385"/>
      <c r="BV29" s="383">
        <v>726700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2486252</v>
      </c>
      <c r="BO30" s="387"/>
      <c r="BP30" s="387"/>
      <c r="BQ30" s="387"/>
      <c r="BR30" s="387"/>
      <c r="BS30" s="387"/>
      <c r="BT30" s="387"/>
      <c r="BU30" s="388"/>
      <c r="BV30" s="386">
        <v>2447219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姶良市国民健康保険特別会計事業勘定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姶良市水道事業会計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姶良市簡易水道施設事業特別会計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姶良・伊佐地区介護保険組合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姶良市土地開発公社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姶良市地域下水処理事業特別会計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姶良市国民健康保険特別会計施設勘定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姶良市農業集落排水事業特別会計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鹿児島県市町村総合事務組合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姶良市文化振興公社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姶良市農林業労働者災害共済事業特別会計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姶良市介護保険特別会計保険事業勘定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姶良市土地区画整理事業特別会計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鹿児島県後期高齢者医療広域連合（一般会計）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姶良市後期高齢者医療特別会計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鹿児島県後期高齢者医療広域連合（特別会計）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姶良市介護保険特別会計介護サービス事業勘定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6923494</v>
      </c>
      <c r="S5" s="639"/>
      <c r="T5" s="639"/>
      <c r="U5" s="639"/>
      <c r="V5" s="639"/>
      <c r="W5" s="639"/>
      <c r="X5" s="639"/>
      <c r="Y5" s="686"/>
      <c r="Z5" s="699">
        <v>21.8</v>
      </c>
      <c r="AA5" s="699"/>
      <c r="AB5" s="699"/>
      <c r="AC5" s="699"/>
      <c r="AD5" s="700">
        <v>6748148</v>
      </c>
      <c r="AE5" s="700"/>
      <c r="AF5" s="700"/>
      <c r="AG5" s="700"/>
      <c r="AH5" s="700"/>
      <c r="AI5" s="700"/>
      <c r="AJ5" s="700"/>
      <c r="AK5" s="700"/>
      <c r="AL5" s="687">
        <v>42.3</v>
      </c>
      <c r="AM5" s="656"/>
      <c r="AN5" s="656"/>
      <c r="AO5" s="688"/>
      <c r="AP5" s="675" t="s">
        <v>205</v>
      </c>
      <c r="AQ5" s="676"/>
      <c r="AR5" s="676"/>
      <c r="AS5" s="676"/>
      <c r="AT5" s="676"/>
      <c r="AU5" s="676"/>
      <c r="AV5" s="676"/>
      <c r="AW5" s="676"/>
      <c r="AX5" s="676"/>
      <c r="AY5" s="676"/>
      <c r="AZ5" s="676"/>
      <c r="BA5" s="676"/>
      <c r="BB5" s="676"/>
      <c r="BC5" s="676"/>
      <c r="BD5" s="676"/>
      <c r="BE5" s="676"/>
      <c r="BF5" s="677"/>
      <c r="BG5" s="588">
        <v>6745200</v>
      </c>
      <c r="BH5" s="589"/>
      <c r="BI5" s="589"/>
      <c r="BJ5" s="589"/>
      <c r="BK5" s="589"/>
      <c r="BL5" s="589"/>
      <c r="BM5" s="589"/>
      <c r="BN5" s="590"/>
      <c r="BO5" s="641">
        <v>97.4</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248463</v>
      </c>
      <c r="S6" s="589"/>
      <c r="T6" s="589"/>
      <c r="U6" s="589"/>
      <c r="V6" s="589"/>
      <c r="W6" s="589"/>
      <c r="X6" s="589"/>
      <c r="Y6" s="590"/>
      <c r="Z6" s="641">
        <v>0.8</v>
      </c>
      <c r="AA6" s="641"/>
      <c r="AB6" s="641"/>
      <c r="AC6" s="641"/>
      <c r="AD6" s="642">
        <v>248463</v>
      </c>
      <c r="AE6" s="642"/>
      <c r="AF6" s="642"/>
      <c r="AG6" s="642"/>
      <c r="AH6" s="642"/>
      <c r="AI6" s="642"/>
      <c r="AJ6" s="642"/>
      <c r="AK6" s="642"/>
      <c r="AL6" s="611">
        <v>1.6</v>
      </c>
      <c r="AM6" s="643"/>
      <c r="AN6" s="643"/>
      <c r="AO6" s="644"/>
      <c r="AP6" s="585" t="s">
        <v>211</v>
      </c>
      <c r="AQ6" s="586"/>
      <c r="AR6" s="586"/>
      <c r="AS6" s="586"/>
      <c r="AT6" s="586"/>
      <c r="AU6" s="586"/>
      <c r="AV6" s="586"/>
      <c r="AW6" s="586"/>
      <c r="AX6" s="586"/>
      <c r="AY6" s="586"/>
      <c r="AZ6" s="586"/>
      <c r="BA6" s="586"/>
      <c r="BB6" s="586"/>
      <c r="BC6" s="586"/>
      <c r="BD6" s="586"/>
      <c r="BE6" s="586"/>
      <c r="BF6" s="587"/>
      <c r="BG6" s="588">
        <v>6745200</v>
      </c>
      <c r="BH6" s="589"/>
      <c r="BI6" s="589"/>
      <c r="BJ6" s="589"/>
      <c r="BK6" s="589"/>
      <c r="BL6" s="589"/>
      <c r="BM6" s="589"/>
      <c r="BN6" s="590"/>
      <c r="BO6" s="641">
        <v>97.4</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233711</v>
      </c>
      <c r="CS6" s="589"/>
      <c r="CT6" s="589"/>
      <c r="CU6" s="589"/>
      <c r="CV6" s="589"/>
      <c r="CW6" s="589"/>
      <c r="CX6" s="589"/>
      <c r="CY6" s="590"/>
      <c r="CZ6" s="641">
        <v>0.8</v>
      </c>
      <c r="DA6" s="641"/>
      <c r="DB6" s="641"/>
      <c r="DC6" s="641"/>
      <c r="DD6" s="594" t="s">
        <v>206</v>
      </c>
      <c r="DE6" s="589"/>
      <c r="DF6" s="589"/>
      <c r="DG6" s="589"/>
      <c r="DH6" s="589"/>
      <c r="DI6" s="589"/>
      <c r="DJ6" s="589"/>
      <c r="DK6" s="589"/>
      <c r="DL6" s="589"/>
      <c r="DM6" s="589"/>
      <c r="DN6" s="589"/>
      <c r="DO6" s="589"/>
      <c r="DP6" s="590"/>
      <c r="DQ6" s="594">
        <v>233711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11757</v>
      </c>
      <c r="S7" s="589"/>
      <c r="T7" s="589"/>
      <c r="U7" s="589"/>
      <c r="V7" s="589"/>
      <c r="W7" s="589"/>
      <c r="X7" s="589"/>
      <c r="Y7" s="590"/>
      <c r="Z7" s="641">
        <v>0</v>
      </c>
      <c r="AA7" s="641"/>
      <c r="AB7" s="641"/>
      <c r="AC7" s="641"/>
      <c r="AD7" s="642">
        <v>11757</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2958916</v>
      </c>
      <c r="BH7" s="589"/>
      <c r="BI7" s="589"/>
      <c r="BJ7" s="589"/>
      <c r="BK7" s="589"/>
      <c r="BL7" s="589"/>
      <c r="BM7" s="589"/>
      <c r="BN7" s="590"/>
      <c r="BO7" s="641">
        <v>42.7</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2500967</v>
      </c>
      <c r="CS7" s="589"/>
      <c r="CT7" s="589"/>
      <c r="CU7" s="589"/>
      <c r="CV7" s="589"/>
      <c r="CW7" s="589"/>
      <c r="CX7" s="589"/>
      <c r="CY7" s="590"/>
      <c r="CZ7" s="641">
        <v>8.1</v>
      </c>
      <c r="DA7" s="641"/>
      <c r="DB7" s="641"/>
      <c r="DC7" s="641"/>
      <c r="DD7" s="594">
        <v>227884</v>
      </c>
      <c r="DE7" s="589"/>
      <c r="DF7" s="589"/>
      <c r="DG7" s="589"/>
      <c r="DH7" s="589"/>
      <c r="DI7" s="589"/>
      <c r="DJ7" s="589"/>
      <c r="DK7" s="589"/>
      <c r="DL7" s="589"/>
      <c r="DM7" s="589"/>
      <c r="DN7" s="589"/>
      <c r="DO7" s="589"/>
      <c r="DP7" s="590"/>
      <c r="DQ7" s="594">
        <v>2150675</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33562</v>
      </c>
      <c r="S8" s="589"/>
      <c r="T8" s="589"/>
      <c r="U8" s="589"/>
      <c r="V8" s="589"/>
      <c r="W8" s="589"/>
      <c r="X8" s="589"/>
      <c r="Y8" s="590"/>
      <c r="Z8" s="641">
        <v>0.1</v>
      </c>
      <c r="AA8" s="641"/>
      <c r="AB8" s="641"/>
      <c r="AC8" s="641"/>
      <c r="AD8" s="642">
        <v>33562</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112910</v>
      </c>
      <c r="BH8" s="589"/>
      <c r="BI8" s="589"/>
      <c r="BJ8" s="589"/>
      <c r="BK8" s="589"/>
      <c r="BL8" s="589"/>
      <c r="BM8" s="589"/>
      <c r="BN8" s="590"/>
      <c r="BO8" s="641">
        <v>1.6</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11584778</v>
      </c>
      <c r="CS8" s="589"/>
      <c r="CT8" s="589"/>
      <c r="CU8" s="589"/>
      <c r="CV8" s="589"/>
      <c r="CW8" s="589"/>
      <c r="CX8" s="589"/>
      <c r="CY8" s="590"/>
      <c r="CZ8" s="641">
        <v>37.700000000000003</v>
      </c>
      <c r="DA8" s="641"/>
      <c r="DB8" s="641"/>
      <c r="DC8" s="641"/>
      <c r="DD8" s="594">
        <v>418803</v>
      </c>
      <c r="DE8" s="589"/>
      <c r="DF8" s="589"/>
      <c r="DG8" s="589"/>
      <c r="DH8" s="589"/>
      <c r="DI8" s="589"/>
      <c r="DJ8" s="589"/>
      <c r="DK8" s="589"/>
      <c r="DL8" s="589"/>
      <c r="DM8" s="589"/>
      <c r="DN8" s="589"/>
      <c r="DO8" s="589"/>
      <c r="DP8" s="590"/>
      <c r="DQ8" s="594">
        <v>5466443</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22984</v>
      </c>
      <c r="S9" s="589"/>
      <c r="T9" s="589"/>
      <c r="U9" s="589"/>
      <c r="V9" s="589"/>
      <c r="W9" s="589"/>
      <c r="X9" s="589"/>
      <c r="Y9" s="590"/>
      <c r="Z9" s="641">
        <v>0.1</v>
      </c>
      <c r="AA9" s="641"/>
      <c r="AB9" s="641"/>
      <c r="AC9" s="641"/>
      <c r="AD9" s="642">
        <v>22984</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2501312</v>
      </c>
      <c r="BH9" s="589"/>
      <c r="BI9" s="589"/>
      <c r="BJ9" s="589"/>
      <c r="BK9" s="589"/>
      <c r="BL9" s="589"/>
      <c r="BM9" s="589"/>
      <c r="BN9" s="590"/>
      <c r="BO9" s="641">
        <v>36.1</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2604350</v>
      </c>
      <c r="CS9" s="589"/>
      <c r="CT9" s="589"/>
      <c r="CU9" s="589"/>
      <c r="CV9" s="589"/>
      <c r="CW9" s="589"/>
      <c r="CX9" s="589"/>
      <c r="CY9" s="590"/>
      <c r="CZ9" s="641">
        <v>8.5</v>
      </c>
      <c r="DA9" s="641"/>
      <c r="DB9" s="641"/>
      <c r="DC9" s="641"/>
      <c r="DD9" s="594">
        <v>539883</v>
      </c>
      <c r="DE9" s="589"/>
      <c r="DF9" s="589"/>
      <c r="DG9" s="589"/>
      <c r="DH9" s="589"/>
      <c r="DI9" s="589"/>
      <c r="DJ9" s="589"/>
      <c r="DK9" s="589"/>
      <c r="DL9" s="589"/>
      <c r="DM9" s="589"/>
      <c r="DN9" s="589"/>
      <c r="DO9" s="589"/>
      <c r="DP9" s="590"/>
      <c r="DQ9" s="594">
        <v>2130696</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722194</v>
      </c>
      <c r="S10" s="589"/>
      <c r="T10" s="589"/>
      <c r="U10" s="589"/>
      <c r="V10" s="589"/>
      <c r="W10" s="589"/>
      <c r="X10" s="589"/>
      <c r="Y10" s="590"/>
      <c r="Z10" s="641">
        <v>2.2999999999999998</v>
      </c>
      <c r="AA10" s="641"/>
      <c r="AB10" s="641"/>
      <c r="AC10" s="641"/>
      <c r="AD10" s="642">
        <v>722194</v>
      </c>
      <c r="AE10" s="642"/>
      <c r="AF10" s="642"/>
      <c r="AG10" s="642"/>
      <c r="AH10" s="642"/>
      <c r="AI10" s="642"/>
      <c r="AJ10" s="642"/>
      <c r="AK10" s="642"/>
      <c r="AL10" s="611">
        <v>4.5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147902</v>
      </c>
      <c r="BH10" s="589"/>
      <c r="BI10" s="589"/>
      <c r="BJ10" s="589"/>
      <c r="BK10" s="589"/>
      <c r="BL10" s="589"/>
      <c r="BM10" s="589"/>
      <c r="BN10" s="590"/>
      <c r="BO10" s="641">
        <v>2.1</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65955</v>
      </c>
      <c r="CS10" s="589"/>
      <c r="CT10" s="589"/>
      <c r="CU10" s="589"/>
      <c r="CV10" s="589"/>
      <c r="CW10" s="589"/>
      <c r="CX10" s="589"/>
      <c r="CY10" s="590"/>
      <c r="CZ10" s="641">
        <v>0.2</v>
      </c>
      <c r="DA10" s="641"/>
      <c r="DB10" s="641"/>
      <c r="DC10" s="641"/>
      <c r="DD10" s="594">
        <v>2430</v>
      </c>
      <c r="DE10" s="589"/>
      <c r="DF10" s="589"/>
      <c r="DG10" s="589"/>
      <c r="DH10" s="589"/>
      <c r="DI10" s="589"/>
      <c r="DJ10" s="589"/>
      <c r="DK10" s="589"/>
      <c r="DL10" s="589"/>
      <c r="DM10" s="589"/>
      <c r="DN10" s="589"/>
      <c r="DO10" s="589"/>
      <c r="DP10" s="590"/>
      <c r="DQ10" s="594">
        <v>31484</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37180</v>
      </c>
      <c r="S11" s="589"/>
      <c r="T11" s="589"/>
      <c r="U11" s="589"/>
      <c r="V11" s="589"/>
      <c r="W11" s="589"/>
      <c r="X11" s="589"/>
      <c r="Y11" s="590"/>
      <c r="Z11" s="641">
        <v>0.1</v>
      </c>
      <c r="AA11" s="641"/>
      <c r="AB11" s="641"/>
      <c r="AC11" s="641"/>
      <c r="AD11" s="642">
        <v>37180</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196792</v>
      </c>
      <c r="BH11" s="589"/>
      <c r="BI11" s="589"/>
      <c r="BJ11" s="589"/>
      <c r="BK11" s="589"/>
      <c r="BL11" s="589"/>
      <c r="BM11" s="589"/>
      <c r="BN11" s="590"/>
      <c r="BO11" s="641">
        <v>2.8</v>
      </c>
      <c r="BP11" s="641"/>
      <c r="BQ11" s="641"/>
      <c r="BR11" s="641"/>
      <c r="BS11" s="594" t="s">
        <v>218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1189873</v>
      </c>
      <c r="CS11" s="589"/>
      <c r="CT11" s="589"/>
      <c r="CU11" s="589"/>
      <c r="CV11" s="589"/>
      <c r="CW11" s="589"/>
      <c r="CX11" s="589"/>
      <c r="CY11" s="590"/>
      <c r="CZ11" s="641">
        <v>3.9</v>
      </c>
      <c r="DA11" s="641"/>
      <c r="DB11" s="641"/>
      <c r="DC11" s="641"/>
      <c r="DD11" s="594">
        <v>587101</v>
      </c>
      <c r="DE11" s="589"/>
      <c r="DF11" s="589"/>
      <c r="DG11" s="589"/>
      <c r="DH11" s="589"/>
      <c r="DI11" s="589"/>
      <c r="DJ11" s="589"/>
      <c r="DK11" s="589"/>
      <c r="DL11" s="589"/>
      <c r="DM11" s="589"/>
      <c r="DN11" s="589"/>
      <c r="DO11" s="589"/>
      <c r="DP11" s="590"/>
      <c r="DQ11" s="594">
        <v>641632</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3153058</v>
      </c>
      <c r="BH12" s="589"/>
      <c r="BI12" s="589"/>
      <c r="BJ12" s="589"/>
      <c r="BK12" s="589"/>
      <c r="BL12" s="589"/>
      <c r="BM12" s="589"/>
      <c r="BN12" s="590"/>
      <c r="BO12" s="641">
        <v>45.5</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207883</v>
      </c>
      <c r="CS12" s="589"/>
      <c r="CT12" s="589"/>
      <c r="CU12" s="589"/>
      <c r="CV12" s="589"/>
      <c r="CW12" s="589"/>
      <c r="CX12" s="589"/>
      <c r="CY12" s="590"/>
      <c r="CZ12" s="641">
        <v>0.7</v>
      </c>
      <c r="DA12" s="641"/>
      <c r="DB12" s="641"/>
      <c r="DC12" s="641"/>
      <c r="DD12" s="594">
        <v>5537</v>
      </c>
      <c r="DE12" s="589"/>
      <c r="DF12" s="589"/>
      <c r="DG12" s="589"/>
      <c r="DH12" s="589"/>
      <c r="DI12" s="589"/>
      <c r="DJ12" s="589"/>
      <c r="DK12" s="589"/>
      <c r="DL12" s="589"/>
      <c r="DM12" s="589"/>
      <c r="DN12" s="589"/>
      <c r="DO12" s="589"/>
      <c r="DP12" s="590"/>
      <c r="DQ12" s="594">
        <v>199717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16677</v>
      </c>
      <c r="S13" s="589"/>
      <c r="T13" s="589"/>
      <c r="U13" s="589"/>
      <c r="V13" s="589"/>
      <c r="W13" s="589"/>
      <c r="X13" s="589"/>
      <c r="Y13" s="590"/>
      <c r="Z13" s="641">
        <v>0.1</v>
      </c>
      <c r="AA13" s="641"/>
      <c r="AB13" s="641"/>
      <c r="AC13" s="641"/>
      <c r="AD13" s="642">
        <v>16677</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3107467</v>
      </c>
      <c r="BH13" s="589"/>
      <c r="BI13" s="589"/>
      <c r="BJ13" s="589"/>
      <c r="BK13" s="589"/>
      <c r="BL13" s="589"/>
      <c r="BM13" s="589"/>
      <c r="BN13" s="590"/>
      <c r="BO13" s="641">
        <v>44.9</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1498897</v>
      </c>
      <c r="CS13" s="589"/>
      <c r="CT13" s="589"/>
      <c r="CU13" s="589"/>
      <c r="CV13" s="589"/>
      <c r="CW13" s="589"/>
      <c r="CX13" s="589"/>
      <c r="CY13" s="590"/>
      <c r="CZ13" s="641">
        <v>4.9000000000000004</v>
      </c>
      <c r="DA13" s="641"/>
      <c r="DB13" s="641"/>
      <c r="DC13" s="641"/>
      <c r="DD13" s="594">
        <v>1169386</v>
      </c>
      <c r="DE13" s="589"/>
      <c r="DF13" s="589"/>
      <c r="DG13" s="589"/>
      <c r="DH13" s="589"/>
      <c r="DI13" s="589"/>
      <c r="DJ13" s="589"/>
      <c r="DK13" s="589"/>
      <c r="DL13" s="589"/>
      <c r="DM13" s="589"/>
      <c r="DN13" s="589"/>
      <c r="DO13" s="589"/>
      <c r="DP13" s="590"/>
      <c r="DQ13" s="594">
        <v>770618</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182027</v>
      </c>
      <c r="BH14" s="589"/>
      <c r="BI14" s="589"/>
      <c r="BJ14" s="589"/>
      <c r="BK14" s="589"/>
      <c r="BL14" s="589"/>
      <c r="BM14" s="589"/>
      <c r="BN14" s="590"/>
      <c r="BO14" s="641">
        <v>2.6</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2347457</v>
      </c>
      <c r="CS14" s="589"/>
      <c r="CT14" s="589"/>
      <c r="CU14" s="589"/>
      <c r="CV14" s="589"/>
      <c r="CW14" s="589"/>
      <c r="CX14" s="589"/>
      <c r="CY14" s="590"/>
      <c r="CZ14" s="641">
        <v>7.6</v>
      </c>
      <c r="DA14" s="641"/>
      <c r="DB14" s="641"/>
      <c r="DC14" s="641"/>
      <c r="DD14" s="594">
        <v>1501837</v>
      </c>
      <c r="DE14" s="589"/>
      <c r="DF14" s="589"/>
      <c r="DG14" s="589"/>
      <c r="DH14" s="589"/>
      <c r="DI14" s="589"/>
      <c r="DJ14" s="589"/>
      <c r="DK14" s="589"/>
      <c r="DL14" s="589"/>
      <c r="DM14" s="589"/>
      <c r="DN14" s="589"/>
      <c r="DO14" s="589"/>
      <c r="DP14" s="590"/>
      <c r="DQ14" s="594">
        <v>1022769</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41942</v>
      </c>
      <c r="S15" s="589"/>
      <c r="T15" s="589"/>
      <c r="U15" s="589"/>
      <c r="V15" s="589"/>
      <c r="W15" s="589"/>
      <c r="X15" s="589"/>
      <c r="Y15" s="590"/>
      <c r="Z15" s="641">
        <v>0.1</v>
      </c>
      <c r="AA15" s="641"/>
      <c r="AB15" s="641"/>
      <c r="AC15" s="641"/>
      <c r="AD15" s="642">
        <v>41942</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451199</v>
      </c>
      <c r="BH15" s="589"/>
      <c r="BI15" s="589"/>
      <c r="BJ15" s="589"/>
      <c r="BK15" s="589"/>
      <c r="BL15" s="589"/>
      <c r="BM15" s="589"/>
      <c r="BN15" s="590"/>
      <c r="BO15" s="641">
        <v>6.5</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4369799</v>
      </c>
      <c r="CS15" s="589"/>
      <c r="CT15" s="589"/>
      <c r="CU15" s="589"/>
      <c r="CV15" s="589"/>
      <c r="CW15" s="589"/>
      <c r="CX15" s="589"/>
      <c r="CY15" s="590"/>
      <c r="CZ15" s="641">
        <v>14.2</v>
      </c>
      <c r="DA15" s="641"/>
      <c r="DB15" s="641"/>
      <c r="DC15" s="641"/>
      <c r="DD15" s="594">
        <v>2378291</v>
      </c>
      <c r="DE15" s="589"/>
      <c r="DF15" s="589"/>
      <c r="DG15" s="589"/>
      <c r="DH15" s="589"/>
      <c r="DI15" s="589"/>
      <c r="DJ15" s="589"/>
      <c r="DK15" s="589"/>
      <c r="DL15" s="589"/>
      <c r="DM15" s="589"/>
      <c r="DN15" s="589"/>
      <c r="DO15" s="589"/>
      <c r="DP15" s="590"/>
      <c r="DQ15" s="594">
        <v>2306841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8518416</v>
      </c>
      <c r="S16" s="589"/>
      <c r="T16" s="589"/>
      <c r="U16" s="589"/>
      <c r="V16" s="589"/>
      <c r="W16" s="589"/>
      <c r="X16" s="589"/>
      <c r="Y16" s="590"/>
      <c r="Z16" s="641">
        <v>26.8</v>
      </c>
      <c r="AA16" s="641"/>
      <c r="AB16" s="641"/>
      <c r="AC16" s="641"/>
      <c r="AD16" s="642">
        <v>7997375</v>
      </c>
      <c r="AE16" s="642"/>
      <c r="AF16" s="642"/>
      <c r="AG16" s="642"/>
      <c r="AH16" s="642"/>
      <c r="AI16" s="642"/>
      <c r="AJ16" s="642"/>
      <c r="AK16" s="642"/>
      <c r="AL16" s="611">
        <v>50.2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238341</v>
      </c>
      <c r="CS16" s="589"/>
      <c r="CT16" s="589"/>
      <c r="CU16" s="589"/>
      <c r="CV16" s="589"/>
      <c r="CW16" s="589"/>
      <c r="CX16" s="589"/>
      <c r="CY16" s="590"/>
      <c r="CZ16" s="641">
        <v>0.8</v>
      </c>
      <c r="DA16" s="641"/>
      <c r="DB16" s="641"/>
      <c r="DC16" s="641"/>
      <c r="DD16" s="594" t="s">
        <v>218</v>
      </c>
      <c r="DE16" s="589"/>
      <c r="DF16" s="589"/>
      <c r="DG16" s="589"/>
      <c r="DH16" s="589"/>
      <c r="DI16" s="589"/>
      <c r="DJ16" s="589"/>
      <c r="DK16" s="589"/>
      <c r="DL16" s="589"/>
      <c r="DM16" s="589"/>
      <c r="DN16" s="589"/>
      <c r="DO16" s="589"/>
      <c r="DP16" s="590"/>
      <c r="DQ16" s="594">
        <v>45650</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7997375</v>
      </c>
      <c r="S17" s="589"/>
      <c r="T17" s="589"/>
      <c r="U17" s="589"/>
      <c r="V17" s="589"/>
      <c r="W17" s="589"/>
      <c r="X17" s="589"/>
      <c r="Y17" s="590"/>
      <c r="Z17" s="641">
        <v>25.2</v>
      </c>
      <c r="AA17" s="641"/>
      <c r="AB17" s="641"/>
      <c r="AC17" s="641"/>
      <c r="AD17" s="642">
        <v>7997375</v>
      </c>
      <c r="AE17" s="642"/>
      <c r="AF17" s="642"/>
      <c r="AG17" s="642"/>
      <c r="AH17" s="642"/>
      <c r="AI17" s="642"/>
      <c r="AJ17" s="642"/>
      <c r="AK17" s="642"/>
      <c r="AL17" s="611">
        <v>50.2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3880954</v>
      </c>
      <c r="CS17" s="589"/>
      <c r="CT17" s="589"/>
      <c r="CU17" s="589"/>
      <c r="CV17" s="589"/>
      <c r="CW17" s="589"/>
      <c r="CX17" s="589"/>
      <c r="CY17" s="590"/>
      <c r="CZ17" s="641">
        <v>12.6</v>
      </c>
      <c r="DA17" s="641"/>
      <c r="DB17" s="641"/>
      <c r="DC17" s="641"/>
      <c r="DD17" s="594" t="s">
        <v>218</v>
      </c>
      <c r="DE17" s="589"/>
      <c r="DF17" s="589"/>
      <c r="DG17" s="589"/>
      <c r="DH17" s="589"/>
      <c r="DI17" s="589"/>
      <c r="DJ17" s="589"/>
      <c r="DK17" s="589"/>
      <c r="DL17" s="589"/>
      <c r="DM17" s="589"/>
      <c r="DN17" s="589"/>
      <c r="DO17" s="589"/>
      <c r="DP17" s="590"/>
      <c r="DQ17" s="594">
        <v>3633512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521041</v>
      </c>
      <c r="S18" s="589"/>
      <c r="T18" s="589"/>
      <c r="U18" s="589"/>
      <c r="V18" s="589"/>
      <c r="W18" s="589"/>
      <c r="X18" s="589"/>
      <c r="Y18" s="590"/>
      <c r="Z18" s="641">
        <v>1.6</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178294</v>
      </c>
      <c r="BH19" s="589"/>
      <c r="BI19" s="589"/>
      <c r="BJ19" s="589"/>
      <c r="BK19" s="589"/>
      <c r="BL19" s="589"/>
      <c r="BM19" s="589"/>
      <c r="BN19" s="590"/>
      <c r="BO19" s="641">
        <v>2.6</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16576669</v>
      </c>
      <c r="S20" s="589"/>
      <c r="T20" s="589"/>
      <c r="U20" s="589"/>
      <c r="V20" s="589"/>
      <c r="W20" s="589"/>
      <c r="X20" s="589"/>
      <c r="Y20" s="590"/>
      <c r="Z20" s="641">
        <v>52.2</v>
      </c>
      <c r="AA20" s="641"/>
      <c r="AB20" s="641"/>
      <c r="AC20" s="641"/>
      <c r="AD20" s="642">
        <v>15880282</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178294</v>
      </c>
      <c r="BH20" s="589"/>
      <c r="BI20" s="589"/>
      <c r="BJ20" s="589"/>
      <c r="BK20" s="589"/>
      <c r="BL20" s="589"/>
      <c r="BM20" s="589"/>
      <c r="BN20" s="590"/>
      <c r="BO20" s="641">
        <v>2.6</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30722965</v>
      </c>
      <c r="CS20" s="589"/>
      <c r="CT20" s="589"/>
      <c r="CU20" s="589"/>
      <c r="CV20" s="589"/>
      <c r="CW20" s="589"/>
      <c r="CX20" s="589"/>
      <c r="CY20" s="590"/>
      <c r="CZ20" s="641">
        <v>100</v>
      </c>
      <c r="DA20" s="641"/>
      <c r="DB20" s="641"/>
      <c r="DC20" s="641"/>
      <c r="DD20" s="594">
        <v>6831152</v>
      </c>
      <c r="DE20" s="589"/>
      <c r="DF20" s="589"/>
      <c r="DG20" s="589"/>
      <c r="DH20" s="589"/>
      <c r="DI20" s="589"/>
      <c r="DJ20" s="589"/>
      <c r="DK20" s="589"/>
      <c r="DL20" s="589"/>
      <c r="DM20" s="589"/>
      <c r="DN20" s="589"/>
      <c r="DO20" s="589"/>
      <c r="DP20" s="590"/>
      <c r="DQ20" s="594">
        <v>18633748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13362</v>
      </c>
      <c r="S21" s="589"/>
      <c r="T21" s="589"/>
      <c r="U21" s="589"/>
      <c r="V21" s="589"/>
      <c r="W21" s="589"/>
      <c r="X21" s="589"/>
      <c r="Y21" s="590"/>
      <c r="Z21" s="641">
        <v>0</v>
      </c>
      <c r="AA21" s="641"/>
      <c r="AB21" s="641"/>
      <c r="AC21" s="641"/>
      <c r="AD21" s="642">
        <v>13362</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2949</v>
      </c>
      <c r="BH21" s="589"/>
      <c r="BI21" s="589"/>
      <c r="BJ21" s="589"/>
      <c r="BK21" s="589"/>
      <c r="BL21" s="589"/>
      <c r="BM21" s="589"/>
      <c r="BN21" s="590"/>
      <c r="BO21" s="641">
        <v>0</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300871</v>
      </c>
      <c r="S22" s="589"/>
      <c r="T22" s="589"/>
      <c r="U22" s="589"/>
      <c r="V22" s="589"/>
      <c r="W22" s="589"/>
      <c r="X22" s="589"/>
      <c r="Y22" s="590"/>
      <c r="Z22" s="641">
        <v>0.9</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474814</v>
      </c>
      <c r="S23" s="589"/>
      <c r="T23" s="589"/>
      <c r="U23" s="589"/>
      <c r="V23" s="589"/>
      <c r="W23" s="589"/>
      <c r="X23" s="589"/>
      <c r="Y23" s="590"/>
      <c r="Z23" s="641">
        <v>1.5</v>
      </c>
      <c r="AA23" s="641"/>
      <c r="AB23" s="641"/>
      <c r="AC23" s="641"/>
      <c r="AD23" s="642">
        <v>21383</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175345</v>
      </c>
      <c r="BH23" s="589"/>
      <c r="BI23" s="589"/>
      <c r="BJ23" s="589"/>
      <c r="BK23" s="589"/>
      <c r="BL23" s="589"/>
      <c r="BM23" s="589"/>
      <c r="BN23" s="590"/>
      <c r="BO23" s="641">
        <v>2.5</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179768</v>
      </c>
      <c r="S24" s="589"/>
      <c r="T24" s="589"/>
      <c r="U24" s="589"/>
      <c r="V24" s="589"/>
      <c r="W24" s="589"/>
      <c r="X24" s="589"/>
      <c r="Y24" s="590"/>
      <c r="Z24" s="641">
        <v>0.6</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15580520</v>
      </c>
      <c r="CS24" s="639"/>
      <c r="CT24" s="639"/>
      <c r="CU24" s="639"/>
      <c r="CV24" s="639"/>
      <c r="CW24" s="639"/>
      <c r="CX24" s="639"/>
      <c r="CY24" s="686"/>
      <c r="CZ24" s="690">
        <v>50.7</v>
      </c>
      <c r="DA24" s="691"/>
      <c r="DB24" s="691"/>
      <c r="DC24" s="692"/>
      <c r="DD24" s="685">
        <v>10061888</v>
      </c>
      <c r="DE24" s="639"/>
      <c r="DF24" s="639"/>
      <c r="DG24" s="639"/>
      <c r="DH24" s="639"/>
      <c r="DI24" s="639"/>
      <c r="DJ24" s="639"/>
      <c r="DK24" s="686"/>
      <c r="DL24" s="685">
        <v>9834696</v>
      </c>
      <c r="DM24" s="639"/>
      <c r="DN24" s="639"/>
      <c r="DO24" s="639"/>
      <c r="DP24" s="639"/>
      <c r="DQ24" s="639"/>
      <c r="DR24" s="639"/>
      <c r="DS24" s="639"/>
      <c r="DT24" s="639"/>
      <c r="DU24" s="639"/>
      <c r="DV24" s="686"/>
      <c r="DW24" s="687">
        <v>57.5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5106100</v>
      </c>
      <c r="S25" s="589"/>
      <c r="T25" s="589"/>
      <c r="U25" s="589"/>
      <c r="V25" s="589"/>
      <c r="W25" s="589"/>
      <c r="X25" s="589"/>
      <c r="Y25" s="590"/>
      <c r="Z25" s="641">
        <v>16.100000000000001</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4324153</v>
      </c>
      <c r="CS25" s="607"/>
      <c r="CT25" s="607"/>
      <c r="CU25" s="607"/>
      <c r="CV25" s="607"/>
      <c r="CW25" s="607"/>
      <c r="CX25" s="607"/>
      <c r="CY25" s="608"/>
      <c r="CZ25" s="591">
        <v>14.1</v>
      </c>
      <c r="DA25" s="609"/>
      <c r="DB25" s="609"/>
      <c r="DC25" s="610"/>
      <c r="DD25" s="594">
        <v>4088874</v>
      </c>
      <c r="DE25" s="607"/>
      <c r="DF25" s="607"/>
      <c r="DG25" s="607"/>
      <c r="DH25" s="607"/>
      <c r="DI25" s="607"/>
      <c r="DJ25" s="607"/>
      <c r="DK25" s="608"/>
      <c r="DL25" s="594">
        <v>4064104</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2996411</v>
      </c>
      <c r="CS26" s="589"/>
      <c r="CT26" s="589"/>
      <c r="CU26" s="589"/>
      <c r="CV26" s="589"/>
      <c r="CW26" s="589"/>
      <c r="CX26" s="589"/>
      <c r="CY26" s="590"/>
      <c r="CZ26" s="591">
        <v>9.8000000000000007</v>
      </c>
      <c r="DA26" s="609"/>
      <c r="DB26" s="609"/>
      <c r="DC26" s="610"/>
      <c r="DD26" s="594">
        <v>2787033</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2469275</v>
      </c>
      <c r="S27" s="589"/>
      <c r="T27" s="589"/>
      <c r="U27" s="589"/>
      <c r="V27" s="589"/>
      <c r="W27" s="589"/>
      <c r="X27" s="589"/>
      <c r="Y27" s="590"/>
      <c r="Z27" s="641">
        <v>7.8</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6923494</v>
      </c>
      <c r="BH27" s="589"/>
      <c r="BI27" s="589"/>
      <c r="BJ27" s="589"/>
      <c r="BK27" s="589"/>
      <c r="BL27" s="589"/>
      <c r="BM27" s="589"/>
      <c r="BN27" s="590"/>
      <c r="BO27" s="641">
        <v>100</v>
      </c>
      <c r="BP27" s="641"/>
      <c r="BQ27" s="641"/>
      <c r="BR27" s="641"/>
      <c r="BS27" s="594" t="s">
        <v>218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7375413</v>
      </c>
      <c r="CS27" s="607"/>
      <c r="CT27" s="607"/>
      <c r="CU27" s="607"/>
      <c r="CV27" s="607"/>
      <c r="CW27" s="607"/>
      <c r="CX27" s="607"/>
      <c r="CY27" s="608"/>
      <c r="CZ27" s="591">
        <v>24</v>
      </c>
      <c r="DA27" s="609"/>
      <c r="DB27" s="609"/>
      <c r="DC27" s="610"/>
      <c r="DD27" s="594">
        <v>2339502</v>
      </c>
      <c r="DE27" s="607"/>
      <c r="DF27" s="607"/>
      <c r="DG27" s="607"/>
      <c r="DH27" s="607"/>
      <c r="DI27" s="607"/>
      <c r="DJ27" s="607"/>
      <c r="DK27" s="608"/>
      <c r="DL27" s="594">
        <v>2189028</v>
      </c>
      <c r="DM27" s="607"/>
      <c r="DN27" s="607"/>
      <c r="DO27" s="607"/>
      <c r="DP27" s="607"/>
      <c r="DQ27" s="607"/>
      <c r="DR27" s="607"/>
      <c r="DS27" s="607"/>
      <c r="DT27" s="607"/>
      <c r="DU27" s="607"/>
      <c r="DV27" s="608"/>
      <c r="DW27" s="611">
        <v>12.8</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155543</v>
      </c>
      <c r="S28" s="589"/>
      <c r="T28" s="589"/>
      <c r="U28" s="589"/>
      <c r="V28" s="589"/>
      <c r="W28" s="589"/>
      <c r="X28" s="589"/>
      <c r="Y28" s="590"/>
      <c r="Z28" s="641">
        <v>0.5</v>
      </c>
      <c r="AA28" s="641"/>
      <c r="AB28" s="641"/>
      <c r="AC28" s="641"/>
      <c r="AD28" s="642">
        <v>20511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3880954</v>
      </c>
      <c r="CS28" s="589"/>
      <c r="CT28" s="589"/>
      <c r="CU28" s="589"/>
      <c r="CV28" s="589"/>
      <c r="CW28" s="589"/>
      <c r="CX28" s="589"/>
      <c r="CY28" s="590"/>
      <c r="CZ28" s="591">
        <v>12.6</v>
      </c>
      <c r="DA28" s="609"/>
      <c r="DB28" s="609"/>
      <c r="DC28" s="610"/>
      <c r="DD28" s="594">
        <v>3633512</v>
      </c>
      <c r="DE28" s="589"/>
      <c r="DF28" s="589"/>
      <c r="DG28" s="589"/>
      <c r="DH28" s="589"/>
      <c r="DI28" s="589"/>
      <c r="DJ28" s="589"/>
      <c r="DK28" s="590"/>
      <c r="DL28" s="594">
        <v>3581564</v>
      </c>
      <c r="DM28" s="589"/>
      <c r="DN28" s="589"/>
      <c r="DO28" s="589"/>
      <c r="DP28" s="589"/>
      <c r="DQ28" s="589"/>
      <c r="DR28" s="589"/>
      <c r="DS28" s="589"/>
      <c r="DT28" s="589"/>
      <c r="DU28" s="589"/>
      <c r="DV28" s="590"/>
      <c r="DW28" s="611">
        <v>20.9</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3427</v>
      </c>
      <c r="S29" s="589"/>
      <c r="T29" s="589"/>
      <c r="U29" s="589"/>
      <c r="V29" s="589"/>
      <c r="W29" s="589"/>
      <c r="X29" s="589"/>
      <c r="Y29" s="590"/>
      <c r="Z29" s="641">
        <v>0</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3880791</v>
      </c>
      <c r="CS29" s="607"/>
      <c r="CT29" s="607"/>
      <c r="CU29" s="607"/>
      <c r="CV29" s="607"/>
      <c r="CW29" s="607"/>
      <c r="CX29" s="607"/>
      <c r="CY29" s="608"/>
      <c r="CZ29" s="591">
        <v>12.6</v>
      </c>
      <c r="DA29" s="609"/>
      <c r="DB29" s="609"/>
      <c r="DC29" s="610"/>
      <c r="DD29" s="594">
        <v>3633349</v>
      </c>
      <c r="DE29" s="607"/>
      <c r="DF29" s="607"/>
      <c r="DG29" s="607"/>
      <c r="DH29" s="607"/>
      <c r="DI29" s="607"/>
      <c r="DJ29" s="607"/>
      <c r="DK29" s="608"/>
      <c r="DL29" s="594">
        <v>3581401</v>
      </c>
      <c r="DM29" s="607"/>
      <c r="DN29" s="607"/>
      <c r="DO29" s="607"/>
      <c r="DP29" s="607"/>
      <c r="DQ29" s="607"/>
      <c r="DR29" s="607"/>
      <c r="DS29" s="607"/>
      <c r="DT29" s="607"/>
      <c r="DU29" s="607"/>
      <c r="DV29" s="608"/>
      <c r="DW29" s="611">
        <v>20.9</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1174072</v>
      </c>
      <c r="S30" s="589"/>
      <c r="T30" s="589"/>
      <c r="U30" s="589"/>
      <c r="V30" s="589"/>
      <c r="W30" s="589"/>
      <c r="X30" s="589"/>
      <c r="Y30" s="590"/>
      <c r="Z30" s="641">
        <v>3.7</v>
      </c>
      <c r="AA30" s="641"/>
      <c r="AB30" s="641"/>
      <c r="AC30" s="641"/>
      <c r="AD30" s="642" t="s">
        <v>218</v>
      </c>
      <c r="AE30" s="642"/>
      <c r="AF30" s="642"/>
      <c r="AG30" s="642"/>
      <c r="AH30" s="642"/>
      <c r="AI30" s="642"/>
      <c r="AJ30" s="642"/>
      <c r="AK30" s="642"/>
      <c r="AL30" s="611" t="s">
        <v>218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98.4</v>
      </c>
      <c r="BH30" s="655"/>
      <c r="BI30" s="655"/>
      <c r="BJ30" s="655"/>
      <c r="BK30" s="655"/>
      <c r="BL30" s="655"/>
      <c r="BM30" s="656">
        <v>93.6</v>
      </c>
      <c r="BN30" s="655"/>
      <c r="BO30" s="655"/>
      <c r="BP30" s="655"/>
      <c r="BQ30" s="657"/>
      <c r="BR30" s="654">
        <v>98.4</v>
      </c>
      <c r="BS30" s="655"/>
      <c r="BT30" s="655"/>
      <c r="BU30" s="655"/>
      <c r="BV30" s="655"/>
      <c r="BW30" s="655"/>
      <c r="BX30" s="656">
        <v>93.3</v>
      </c>
      <c r="BY30" s="655"/>
      <c r="BZ30" s="655"/>
      <c r="CA30" s="655"/>
      <c r="CB30" s="657"/>
      <c r="CD30" s="660"/>
      <c r="CE30" s="661"/>
      <c r="CF30" s="625" t="s">
        <v>290</v>
      </c>
      <c r="CG30" s="622"/>
      <c r="CH30" s="622"/>
      <c r="CI30" s="622"/>
      <c r="CJ30" s="622"/>
      <c r="CK30" s="622"/>
      <c r="CL30" s="622"/>
      <c r="CM30" s="622"/>
      <c r="CN30" s="622"/>
      <c r="CO30" s="622"/>
      <c r="CP30" s="622"/>
      <c r="CQ30" s="623"/>
      <c r="CR30" s="588">
        <v>3478432</v>
      </c>
      <c r="CS30" s="589"/>
      <c r="CT30" s="589"/>
      <c r="CU30" s="589"/>
      <c r="CV30" s="589"/>
      <c r="CW30" s="589"/>
      <c r="CX30" s="589"/>
      <c r="CY30" s="590"/>
      <c r="CZ30" s="591">
        <v>11.3</v>
      </c>
      <c r="DA30" s="609"/>
      <c r="DB30" s="609"/>
      <c r="DC30" s="610"/>
      <c r="DD30" s="594">
        <v>3261910</v>
      </c>
      <c r="DE30" s="589"/>
      <c r="DF30" s="589"/>
      <c r="DG30" s="589"/>
      <c r="DH30" s="589"/>
      <c r="DI30" s="589"/>
      <c r="DJ30" s="589"/>
      <c r="DK30" s="590"/>
      <c r="DL30" s="594">
        <v>3226445</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621927</v>
      </c>
      <c r="S31" s="589"/>
      <c r="T31" s="589"/>
      <c r="U31" s="589"/>
      <c r="V31" s="589"/>
      <c r="W31" s="589"/>
      <c r="X31" s="589"/>
      <c r="Y31" s="590"/>
      <c r="Z31" s="641">
        <v>2</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98.4</v>
      </c>
      <c r="BH31" s="607"/>
      <c r="BI31" s="607"/>
      <c r="BJ31" s="607"/>
      <c r="BK31" s="607"/>
      <c r="BL31" s="607"/>
      <c r="BM31" s="643">
        <v>94.8</v>
      </c>
      <c r="BN31" s="653"/>
      <c r="BO31" s="653"/>
      <c r="BP31" s="653"/>
      <c r="BQ31" s="617"/>
      <c r="BR31" s="652">
        <v>98.4</v>
      </c>
      <c r="BS31" s="607"/>
      <c r="BT31" s="607"/>
      <c r="BU31" s="607"/>
      <c r="BV31" s="607"/>
      <c r="BW31" s="607"/>
      <c r="BX31" s="643">
        <v>94.8</v>
      </c>
      <c r="BY31" s="653"/>
      <c r="BZ31" s="653"/>
      <c r="CA31" s="653"/>
      <c r="CB31" s="617"/>
      <c r="CD31" s="660"/>
      <c r="CE31" s="661"/>
      <c r="CF31" s="625" t="s">
        <v>294</v>
      </c>
      <c r="CG31" s="622"/>
      <c r="CH31" s="622"/>
      <c r="CI31" s="622"/>
      <c r="CJ31" s="622"/>
      <c r="CK31" s="622"/>
      <c r="CL31" s="622"/>
      <c r="CM31" s="622"/>
      <c r="CN31" s="622"/>
      <c r="CO31" s="622"/>
      <c r="CP31" s="622"/>
      <c r="CQ31" s="623"/>
      <c r="CR31" s="588">
        <v>402359</v>
      </c>
      <c r="CS31" s="607"/>
      <c r="CT31" s="607"/>
      <c r="CU31" s="607"/>
      <c r="CV31" s="607"/>
      <c r="CW31" s="607"/>
      <c r="CX31" s="607"/>
      <c r="CY31" s="608"/>
      <c r="CZ31" s="591">
        <v>1.3</v>
      </c>
      <c r="DA31" s="609"/>
      <c r="DB31" s="609"/>
      <c r="DC31" s="610"/>
      <c r="DD31" s="594">
        <v>371439</v>
      </c>
      <c r="DE31" s="607"/>
      <c r="DF31" s="607"/>
      <c r="DG31" s="607"/>
      <c r="DH31" s="607"/>
      <c r="DI31" s="607"/>
      <c r="DJ31" s="607"/>
      <c r="DK31" s="608"/>
      <c r="DL31" s="594">
        <v>354956</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349133</v>
      </c>
      <c r="S32" s="589"/>
      <c r="T32" s="589"/>
      <c r="U32" s="589"/>
      <c r="V32" s="589"/>
      <c r="W32" s="589"/>
      <c r="X32" s="589"/>
      <c r="Y32" s="590"/>
      <c r="Z32" s="641">
        <v>1.1000000000000001</v>
      </c>
      <c r="AA32" s="641"/>
      <c r="AB32" s="641"/>
      <c r="AC32" s="641"/>
      <c r="AD32" s="642">
        <v>1142</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98.2</v>
      </c>
      <c r="BH32" s="573"/>
      <c r="BI32" s="573"/>
      <c r="BJ32" s="573"/>
      <c r="BK32" s="573"/>
      <c r="BL32" s="573"/>
      <c r="BM32" s="636">
        <v>91.9</v>
      </c>
      <c r="BN32" s="573"/>
      <c r="BO32" s="573"/>
      <c r="BP32" s="573"/>
      <c r="BQ32" s="630"/>
      <c r="BR32" s="651">
        <v>98.2</v>
      </c>
      <c r="BS32" s="573"/>
      <c r="BT32" s="573"/>
      <c r="BU32" s="573"/>
      <c r="BV32" s="573"/>
      <c r="BW32" s="573"/>
      <c r="BX32" s="636">
        <v>91.3</v>
      </c>
      <c r="BY32" s="573"/>
      <c r="BZ32" s="573"/>
      <c r="CA32" s="573"/>
      <c r="CB32" s="630"/>
      <c r="CD32" s="662"/>
      <c r="CE32" s="663"/>
      <c r="CF32" s="625" t="s">
        <v>297</v>
      </c>
      <c r="CG32" s="622"/>
      <c r="CH32" s="622"/>
      <c r="CI32" s="622"/>
      <c r="CJ32" s="622"/>
      <c r="CK32" s="622"/>
      <c r="CL32" s="622"/>
      <c r="CM32" s="622"/>
      <c r="CN32" s="622"/>
      <c r="CO32" s="622"/>
      <c r="CP32" s="622"/>
      <c r="CQ32" s="623"/>
      <c r="CR32" s="588">
        <v>163</v>
      </c>
      <c r="CS32" s="589"/>
      <c r="CT32" s="589"/>
      <c r="CU32" s="589"/>
      <c r="CV32" s="589"/>
      <c r="CW32" s="589"/>
      <c r="CX32" s="589"/>
      <c r="CY32" s="590"/>
      <c r="CZ32" s="591">
        <v>0</v>
      </c>
      <c r="DA32" s="609"/>
      <c r="DB32" s="609"/>
      <c r="DC32" s="610"/>
      <c r="DD32" s="594">
        <v>163</v>
      </c>
      <c r="DE32" s="589"/>
      <c r="DF32" s="589"/>
      <c r="DG32" s="589"/>
      <c r="DH32" s="589"/>
      <c r="DI32" s="589"/>
      <c r="DJ32" s="589"/>
      <c r="DK32" s="590"/>
      <c r="DL32" s="594">
        <v>163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4356600</v>
      </c>
      <c r="S33" s="589"/>
      <c r="T33" s="589"/>
      <c r="U33" s="589"/>
      <c r="V33" s="589"/>
      <c r="W33" s="589"/>
      <c r="X33" s="589"/>
      <c r="Y33" s="590"/>
      <c r="Z33" s="641">
        <v>13.7</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8072952</v>
      </c>
      <c r="CS33" s="607"/>
      <c r="CT33" s="607"/>
      <c r="CU33" s="607"/>
      <c r="CV33" s="607"/>
      <c r="CW33" s="607"/>
      <c r="CX33" s="607"/>
      <c r="CY33" s="608"/>
      <c r="CZ33" s="591">
        <v>26.3</v>
      </c>
      <c r="DA33" s="609"/>
      <c r="DB33" s="609"/>
      <c r="DC33" s="610"/>
      <c r="DD33" s="594">
        <v>6588953</v>
      </c>
      <c r="DE33" s="607"/>
      <c r="DF33" s="607"/>
      <c r="DG33" s="607"/>
      <c r="DH33" s="607"/>
      <c r="DI33" s="607"/>
      <c r="DJ33" s="607"/>
      <c r="DK33" s="608"/>
      <c r="DL33" s="594">
        <v>5790361</v>
      </c>
      <c r="DM33" s="607"/>
      <c r="DN33" s="607"/>
      <c r="DO33" s="607"/>
      <c r="DP33" s="607"/>
      <c r="DQ33" s="607"/>
      <c r="DR33" s="607"/>
      <c r="DS33" s="607"/>
      <c r="DT33" s="607"/>
      <c r="DU33" s="607"/>
      <c r="DV33" s="608"/>
      <c r="DW33" s="611">
        <v>33.9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3866038</v>
      </c>
      <c r="CS34" s="589"/>
      <c r="CT34" s="589"/>
      <c r="CU34" s="589"/>
      <c r="CV34" s="589"/>
      <c r="CW34" s="589"/>
      <c r="CX34" s="589"/>
      <c r="CY34" s="590"/>
      <c r="CZ34" s="591">
        <v>12.6</v>
      </c>
      <c r="DA34" s="609"/>
      <c r="DB34" s="609"/>
      <c r="DC34" s="610"/>
      <c r="DD34" s="594">
        <v>3165141</v>
      </c>
      <c r="DE34" s="589"/>
      <c r="DF34" s="589"/>
      <c r="DG34" s="589"/>
      <c r="DH34" s="589"/>
      <c r="DI34" s="589"/>
      <c r="DJ34" s="589"/>
      <c r="DK34" s="590"/>
      <c r="DL34" s="594">
        <v>2956343</v>
      </c>
      <c r="DM34" s="589"/>
      <c r="DN34" s="589"/>
      <c r="DO34" s="589"/>
      <c r="DP34" s="589"/>
      <c r="DQ34" s="589"/>
      <c r="DR34" s="589"/>
      <c r="DS34" s="589"/>
      <c r="DT34" s="589"/>
      <c r="DU34" s="589"/>
      <c r="DV34" s="590"/>
      <c r="DW34" s="611">
        <v>17.3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1168100</v>
      </c>
      <c r="S35" s="589"/>
      <c r="T35" s="589"/>
      <c r="U35" s="589"/>
      <c r="V35" s="589"/>
      <c r="W35" s="589"/>
      <c r="X35" s="589"/>
      <c r="Y35" s="590"/>
      <c r="Z35" s="641">
        <v>3.7</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3171989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611270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69624</v>
      </c>
      <c r="CS35" s="607"/>
      <c r="CT35" s="607"/>
      <c r="CU35" s="607"/>
      <c r="CV35" s="607"/>
      <c r="CW35" s="607"/>
      <c r="CX35" s="607"/>
      <c r="CY35" s="608"/>
      <c r="CZ35" s="591">
        <v>0.2</v>
      </c>
      <c r="DA35" s="609"/>
      <c r="DB35" s="609"/>
      <c r="DC35" s="610"/>
      <c r="DD35" s="594">
        <v>55644</v>
      </c>
      <c r="DE35" s="607"/>
      <c r="DF35" s="607"/>
      <c r="DG35" s="607"/>
      <c r="DH35" s="607"/>
      <c r="DI35" s="607"/>
      <c r="DJ35" s="607"/>
      <c r="DK35" s="608"/>
      <c r="DL35" s="594">
        <v>55644</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31781561</v>
      </c>
      <c r="S36" s="629"/>
      <c r="T36" s="629"/>
      <c r="U36" s="629"/>
      <c r="V36" s="629"/>
      <c r="W36" s="629"/>
      <c r="X36" s="629"/>
      <c r="Y36" s="632"/>
      <c r="Z36" s="633">
        <v>100</v>
      </c>
      <c r="AA36" s="633"/>
      <c r="AB36" s="633"/>
      <c r="AC36" s="633"/>
      <c r="AD36" s="634">
        <v>15936680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101416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377245</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872906</v>
      </c>
      <c r="CS36" s="589"/>
      <c r="CT36" s="589"/>
      <c r="CU36" s="589"/>
      <c r="CV36" s="589"/>
      <c r="CW36" s="589"/>
      <c r="CX36" s="589"/>
      <c r="CY36" s="590"/>
      <c r="CZ36" s="591">
        <v>2.8</v>
      </c>
      <c r="DA36" s="609"/>
      <c r="DB36" s="609"/>
      <c r="DC36" s="610"/>
      <c r="DD36" s="594">
        <v>628925</v>
      </c>
      <c r="DE36" s="589"/>
      <c r="DF36" s="589"/>
      <c r="DG36" s="589"/>
      <c r="DH36" s="589"/>
      <c r="DI36" s="589"/>
      <c r="DJ36" s="589"/>
      <c r="DK36" s="590"/>
      <c r="DL36" s="594">
        <v>446139</v>
      </c>
      <c r="DM36" s="589"/>
      <c r="DN36" s="589"/>
      <c r="DO36" s="589"/>
      <c r="DP36" s="589"/>
      <c r="DQ36" s="589"/>
      <c r="DR36" s="589"/>
      <c r="DS36" s="589"/>
      <c r="DT36" s="589"/>
      <c r="DU36" s="589"/>
      <c r="DV36" s="590"/>
      <c r="DW36" s="611">
        <v>2.6</v>
      </c>
      <c r="DX36" s="612"/>
      <c r="DY36" s="612"/>
      <c r="DZ36" s="612"/>
      <c r="EA36" s="612"/>
      <c r="EB36" s="612"/>
      <c r="EC36" s="613"/>
    </row>
    <row r="37" spans="2:133" ht="11.25" customHeight="1">
      <c r="AQ37" s="614" t="s">
        <v>312</v>
      </c>
      <c r="AR37" s="615"/>
      <c r="AS37" s="615"/>
      <c r="AT37" s="615"/>
      <c r="AU37" s="615"/>
      <c r="AV37" s="615"/>
      <c r="AW37" s="615"/>
      <c r="AX37" s="615"/>
      <c r="AY37" s="616"/>
      <c r="AZ37" s="588">
        <v>63193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11270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18153</v>
      </c>
      <c r="CS37" s="607"/>
      <c r="CT37" s="607"/>
      <c r="CU37" s="607"/>
      <c r="CV37" s="607"/>
      <c r="CW37" s="607"/>
      <c r="CX37" s="607"/>
      <c r="CY37" s="608"/>
      <c r="CZ37" s="591">
        <v>0.1</v>
      </c>
      <c r="DA37" s="609"/>
      <c r="DB37" s="609"/>
      <c r="DC37" s="610"/>
      <c r="DD37" s="594">
        <v>17548</v>
      </c>
      <c r="DE37" s="607"/>
      <c r="DF37" s="607"/>
      <c r="DG37" s="607"/>
      <c r="DH37" s="607"/>
      <c r="DI37" s="607"/>
      <c r="DJ37" s="607"/>
      <c r="DK37" s="608"/>
      <c r="DL37" s="594">
        <v>14633</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315</v>
      </c>
      <c r="AR38" s="615"/>
      <c r="AS38" s="615"/>
      <c r="AT38" s="615"/>
      <c r="AU38" s="615"/>
      <c r="AV38" s="615"/>
      <c r="AW38" s="615"/>
      <c r="AX38" s="615"/>
      <c r="AY38" s="616"/>
      <c r="AZ38" s="588">
        <v>27474</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18282</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3144515</v>
      </c>
      <c r="CS38" s="589"/>
      <c r="CT38" s="589"/>
      <c r="CU38" s="589"/>
      <c r="CV38" s="589"/>
      <c r="CW38" s="589"/>
      <c r="CX38" s="589"/>
      <c r="CY38" s="590"/>
      <c r="CZ38" s="591">
        <v>10.199999999999999</v>
      </c>
      <c r="DA38" s="609"/>
      <c r="DB38" s="609"/>
      <c r="DC38" s="610"/>
      <c r="DD38" s="594">
        <v>2686477</v>
      </c>
      <c r="DE38" s="589"/>
      <c r="DF38" s="589"/>
      <c r="DG38" s="589"/>
      <c r="DH38" s="589"/>
      <c r="DI38" s="589"/>
      <c r="DJ38" s="589"/>
      <c r="DK38" s="590"/>
      <c r="DL38" s="594">
        <v>2332235</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318</v>
      </c>
      <c r="AR39" s="615"/>
      <c r="AS39" s="615"/>
      <c r="AT39" s="615"/>
      <c r="AU39" s="615"/>
      <c r="AV39" s="615"/>
      <c r="AW39" s="615"/>
      <c r="AX39" s="615"/>
      <c r="AY39" s="616"/>
      <c r="AZ39" s="588" t="s">
        <v>218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119819</v>
      </c>
      <c r="CS39" s="607"/>
      <c r="CT39" s="607"/>
      <c r="CU39" s="607"/>
      <c r="CV39" s="607"/>
      <c r="CW39" s="607"/>
      <c r="CX39" s="607"/>
      <c r="CY39" s="608"/>
      <c r="CZ39" s="591">
        <v>0.4</v>
      </c>
      <c r="DA39" s="609"/>
      <c r="DB39" s="609"/>
      <c r="DC39" s="610"/>
      <c r="DD39" s="594">
        <v>52716</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747544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124</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50</v>
      </c>
      <c r="CS40" s="589"/>
      <c r="CT40" s="589"/>
      <c r="CU40" s="589"/>
      <c r="CV40" s="589"/>
      <c r="CW40" s="589"/>
      <c r="CX40" s="589"/>
      <c r="CY40" s="590"/>
      <c r="CZ40" s="591">
        <v>0</v>
      </c>
      <c r="DA40" s="609"/>
      <c r="DB40" s="609"/>
      <c r="DC40" s="610"/>
      <c r="DD40" s="594">
        <v>50</v>
      </c>
      <c r="DE40" s="589"/>
      <c r="DF40" s="589"/>
      <c r="DG40" s="589"/>
      <c r="DH40" s="589"/>
      <c r="DI40" s="589"/>
      <c r="DJ40" s="589"/>
      <c r="DK40" s="590"/>
      <c r="DL40" s="594" t="s">
        <v>218</v>
      </c>
      <c r="DM40" s="589"/>
      <c r="DN40" s="589"/>
      <c r="DO40" s="589"/>
      <c r="DP40" s="589"/>
      <c r="DQ40" s="589"/>
      <c r="DR40" s="589"/>
      <c r="DS40" s="589"/>
      <c r="DT40" s="589"/>
      <c r="DU40" s="589"/>
      <c r="DV40" s="590"/>
      <c r="DW40" s="611" t="s">
        <v>218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2232362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349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7069493</v>
      </c>
      <c r="CS42" s="589"/>
      <c r="CT42" s="589"/>
      <c r="CU42" s="589"/>
      <c r="CV42" s="589"/>
      <c r="CW42" s="589"/>
      <c r="CX42" s="589"/>
      <c r="CY42" s="590"/>
      <c r="CZ42" s="591">
        <v>23</v>
      </c>
      <c r="DA42" s="592"/>
      <c r="DB42" s="592"/>
      <c r="DC42" s="593"/>
      <c r="DD42" s="594">
        <v>1982907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314254</v>
      </c>
      <c r="CS43" s="607"/>
      <c r="CT43" s="607"/>
      <c r="CU43" s="607"/>
      <c r="CV43" s="607"/>
      <c r="CW43" s="607"/>
      <c r="CX43" s="607"/>
      <c r="CY43" s="608"/>
      <c r="CZ43" s="591">
        <v>1</v>
      </c>
      <c r="DA43" s="609"/>
      <c r="DB43" s="609"/>
      <c r="DC43" s="610"/>
      <c r="DD43" s="594">
        <v>314254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6831152</v>
      </c>
      <c r="CS44" s="589"/>
      <c r="CT44" s="589"/>
      <c r="CU44" s="589"/>
      <c r="CV44" s="589"/>
      <c r="CW44" s="589"/>
      <c r="CX44" s="589"/>
      <c r="CY44" s="590"/>
      <c r="CZ44" s="591">
        <v>22.2</v>
      </c>
      <c r="DA44" s="592"/>
      <c r="DB44" s="592"/>
      <c r="DC44" s="593"/>
      <c r="DD44" s="594">
        <v>1937257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3049354</v>
      </c>
      <c r="CS45" s="607"/>
      <c r="CT45" s="607"/>
      <c r="CU45" s="607"/>
      <c r="CV45" s="607"/>
      <c r="CW45" s="607"/>
      <c r="CX45" s="607"/>
      <c r="CY45" s="608"/>
      <c r="CZ45" s="591">
        <v>9.9</v>
      </c>
      <c r="DA45" s="609"/>
      <c r="DB45" s="609"/>
      <c r="DC45" s="610"/>
      <c r="DD45" s="594">
        <v>385861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3716451</v>
      </c>
      <c r="CS46" s="589"/>
      <c r="CT46" s="589"/>
      <c r="CU46" s="589"/>
      <c r="CV46" s="589"/>
      <c r="CW46" s="589"/>
      <c r="CX46" s="589"/>
      <c r="CY46" s="590"/>
      <c r="CZ46" s="591">
        <v>12.1</v>
      </c>
      <c r="DA46" s="592"/>
      <c r="DB46" s="592"/>
      <c r="DC46" s="593"/>
      <c r="DD46" s="594">
        <v>1534112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238341</v>
      </c>
      <c r="CS47" s="607"/>
      <c r="CT47" s="607"/>
      <c r="CU47" s="607"/>
      <c r="CV47" s="607"/>
      <c r="CW47" s="607"/>
      <c r="CX47" s="607"/>
      <c r="CY47" s="608"/>
      <c r="CZ47" s="591">
        <v>0.8</v>
      </c>
      <c r="DA47" s="609"/>
      <c r="DB47" s="609"/>
      <c r="DC47" s="610"/>
      <c r="DD47" s="594">
        <v>45650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30722965</v>
      </c>
      <c r="CS49" s="573"/>
      <c r="CT49" s="573"/>
      <c r="CU49" s="573"/>
      <c r="CV49" s="573"/>
      <c r="CW49" s="573"/>
      <c r="CX49" s="573"/>
      <c r="CY49" s="574"/>
      <c r="CZ49" s="575">
        <v>100</v>
      </c>
      <c r="DA49" s="576"/>
      <c r="DB49" s="576"/>
      <c r="DC49" s="577"/>
      <c r="DD49" s="578">
        <v>18633748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32053</v>
      </c>
      <c r="R7" s="1101"/>
      <c r="S7" s="1101"/>
      <c r="T7" s="1101"/>
      <c r="U7" s="1101"/>
      <c r="V7" s="1101">
        <v>30998</v>
      </c>
      <c r="W7" s="1101"/>
      <c r="X7" s="1101"/>
      <c r="Y7" s="1101"/>
      <c r="Z7" s="1101"/>
      <c r="AA7" s="1101">
        <v>1054</v>
      </c>
      <c r="AB7" s="1101"/>
      <c r="AC7" s="1101"/>
      <c r="AD7" s="1101"/>
      <c r="AE7" s="1102"/>
      <c r="AF7" s="1103">
        <v>957</v>
      </c>
      <c r="AG7" s="1104"/>
      <c r="AH7" s="1104"/>
      <c r="AI7" s="1104"/>
      <c r="AJ7" s="1105"/>
      <c r="AK7" s="1087">
        <v>1174</v>
      </c>
      <c r="AL7" s="1088"/>
      <c r="AM7" s="1088"/>
      <c r="AN7" s="1088"/>
      <c r="AO7" s="1088"/>
      <c r="AP7" s="1088">
        <v>33416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17</v>
      </c>
      <c r="CI7" s="1085"/>
      <c r="CJ7" s="1085"/>
      <c r="CK7" s="1085"/>
      <c r="CL7" s="1086"/>
      <c r="CM7" s="1084">
        <v>2123</v>
      </c>
      <c r="CN7" s="1085"/>
      <c r="CO7" s="1085"/>
      <c r="CP7" s="1085"/>
      <c r="CQ7" s="1086"/>
      <c r="CR7" s="1084">
        <v>5</v>
      </c>
      <c r="CS7" s="1085"/>
      <c r="CT7" s="1085"/>
      <c r="CU7" s="1085"/>
      <c r="CV7" s="1086"/>
      <c r="CW7" s="1084" t="s">
        <v>539</v>
      </c>
      <c r="CX7" s="1085"/>
      <c r="CY7" s="1085"/>
      <c r="CZ7" s="1085"/>
      <c r="DA7" s="1086"/>
      <c r="DB7" s="1084">
        <v>536</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66</v>
      </c>
      <c r="R8" s="1040"/>
      <c r="S8" s="1040"/>
      <c r="T8" s="1040"/>
      <c r="U8" s="1040"/>
      <c r="V8" s="1040">
        <v>61</v>
      </c>
      <c r="W8" s="1040"/>
      <c r="X8" s="1040"/>
      <c r="Y8" s="1040"/>
      <c r="Z8" s="1040"/>
      <c r="AA8" s="1040">
        <v>4</v>
      </c>
      <c r="AB8" s="1040"/>
      <c r="AC8" s="1040"/>
      <c r="AD8" s="1040"/>
      <c r="AE8" s="1041"/>
      <c r="AF8" s="1015">
        <v>4</v>
      </c>
      <c r="AG8" s="1016"/>
      <c r="AH8" s="1016"/>
      <c r="AI8" s="1016"/>
      <c r="AJ8" s="1017"/>
      <c r="AK8" s="1082" t="s">
        <v>538</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-4</v>
      </c>
      <c r="CI8" s="986"/>
      <c r="CJ8" s="986"/>
      <c r="CK8" s="986"/>
      <c r="CL8" s="987"/>
      <c r="CM8" s="985">
        <v>71</v>
      </c>
      <c r="CN8" s="986"/>
      <c r="CO8" s="986"/>
      <c r="CP8" s="986"/>
      <c r="CQ8" s="987"/>
      <c r="CR8" s="985">
        <v>30</v>
      </c>
      <c r="CS8" s="986"/>
      <c r="CT8" s="986"/>
      <c r="CU8" s="986"/>
      <c r="CV8" s="987"/>
      <c r="CW8" s="985" t="s">
        <v>539</v>
      </c>
      <c r="CX8" s="986"/>
      <c r="CY8" s="986"/>
      <c r="CZ8" s="986"/>
      <c r="DA8" s="987"/>
      <c r="DB8" s="985" t="s">
        <v>539</v>
      </c>
      <c r="DC8" s="986"/>
      <c r="DD8" s="986"/>
      <c r="DE8" s="986"/>
      <c r="DF8" s="987"/>
      <c r="DG8" s="985" t="s">
        <v>539</v>
      </c>
      <c r="DH8" s="986"/>
      <c r="DI8" s="986"/>
      <c r="DJ8" s="986"/>
      <c r="DK8" s="987"/>
      <c r="DL8" s="985" t="s">
        <v>539</v>
      </c>
      <c r="DM8" s="986"/>
      <c r="DN8" s="986"/>
      <c r="DO8" s="986"/>
      <c r="DP8" s="987"/>
      <c r="DQ8" s="985" t="s">
        <v>539</v>
      </c>
      <c r="DR8" s="986"/>
      <c r="DS8" s="986"/>
      <c r="DT8" s="986"/>
      <c r="DU8" s="987"/>
      <c r="DV8" s="988"/>
      <c r="DW8" s="989"/>
      <c r="DX8" s="989"/>
      <c r="DY8" s="989"/>
      <c r="DZ8" s="990"/>
      <c r="EA8" s="205"/>
    </row>
    <row r="9" spans="1:131" s="206" customFormat="1" ht="26.25" customHeight="1">
      <c r="A9" s="212">
        <v>3</v>
      </c>
      <c r="B9" s="1033" t="s">
        <v>363</v>
      </c>
      <c r="C9" s="1034"/>
      <c r="D9" s="1034"/>
      <c r="E9" s="1034"/>
      <c r="F9" s="1034"/>
      <c r="G9" s="1034"/>
      <c r="H9" s="1034"/>
      <c r="I9" s="1034"/>
      <c r="J9" s="1034"/>
      <c r="K9" s="1034"/>
      <c r="L9" s="1034"/>
      <c r="M9" s="1034"/>
      <c r="N9" s="1034"/>
      <c r="O9" s="1034"/>
      <c r="P9" s="1035"/>
      <c r="Q9" s="1039">
        <v>1</v>
      </c>
      <c r="R9" s="1040"/>
      <c r="S9" s="1040"/>
      <c r="T9" s="1040"/>
      <c r="U9" s="1040"/>
      <c r="V9" s="1040">
        <v>1</v>
      </c>
      <c r="W9" s="1040"/>
      <c r="X9" s="1040"/>
      <c r="Y9" s="1040"/>
      <c r="Z9" s="1040"/>
      <c r="AA9" s="1040">
        <v>0</v>
      </c>
      <c r="AB9" s="1040"/>
      <c r="AC9" s="1040"/>
      <c r="AD9" s="1040"/>
      <c r="AE9" s="1041"/>
      <c r="AF9" s="1015">
        <v>0</v>
      </c>
      <c r="AG9" s="1016"/>
      <c r="AH9" s="1016"/>
      <c r="AI9" s="1016"/>
      <c r="AJ9" s="1017"/>
      <c r="AK9" s="1082" t="s">
        <v>538</v>
      </c>
      <c r="AL9" s="1083"/>
      <c r="AM9" s="1083"/>
      <c r="AN9" s="1083"/>
      <c r="AO9" s="1083"/>
      <c r="AP9" s="1083" t="s">
        <v>538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31782</v>
      </c>
      <c r="R23" s="1065"/>
      <c r="S23" s="1065"/>
      <c r="T23" s="1065"/>
      <c r="U23" s="1065"/>
      <c r="V23" s="1065">
        <v>30723</v>
      </c>
      <c r="W23" s="1065"/>
      <c r="X23" s="1065"/>
      <c r="Y23" s="1065"/>
      <c r="Z23" s="1065"/>
      <c r="AA23" s="1065">
        <v>1059</v>
      </c>
      <c r="AB23" s="1065"/>
      <c r="AC23" s="1065"/>
      <c r="AD23" s="1065"/>
      <c r="AE23" s="1066"/>
      <c r="AF23" s="1067">
        <v>961</v>
      </c>
      <c r="AG23" s="1065"/>
      <c r="AH23" s="1065"/>
      <c r="AI23" s="1065"/>
      <c r="AJ23" s="1068"/>
      <c r="AK23" s="1069"/>
      <c r="AL23" s="1070"/>
      <c r="AM23" s="1070"/>
      <c r="AN23" s="1070"/>
      <c r="AO23" s="1070"/>
      <c r="AP23" s="1065">
        <v>33416</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9813</v>
      </c>
      <c r="R28" s="1050"/>
      <c r="S28" s="1050"/>
      <c r="T28" s="1050"/>
      <c r="U28" s="1050"/>
      <c r="V28" s="1050">
        <v>9191</v>
      </c>
      <c r="W28" s="1050"/>
      <c r="X28" s="1050"/>
      <c r="Y28" s="1050"/>
      <c r="Z28" s="1050"/>
      <c r="AA28" s="1050">
        <v>622</v>
      </c>
      <c r="AB28" s="1050"/>
      <c r="AC28" s="1050"/>
      <c r="AD28" s="1050"/>
      <c r="AE28" s="1051"/>
      <c r="AF28" s="1052">
        <v>622</v>
      </c>
      <c r="AG28" s="1050"/>
      <c r="AH28" s="1050"/>
      <c r="AI28" s="1050"/>
      <c r="AJ28" s="1053"/>
      <c r="AK28" s="1054">
        <v>640</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64</v>
      </c>
      <c r="R29" s="1040"/>
      <c r="S29" s="1040"/>
      <c r="T29" s="1040"/>
      <c r="U29" s="1040"/>
      <c r="V29" s="1040">
        <v>54</v>
      </c>
      <c r="W29" s="1040"/>
      <c r="X29" s="1040"/>
      <c r="Y29" s="1040"/>
      <c r="Z29" s="1040"/>
      <c r="AA29" s="1040">
        <v>9</v>
      </c>
      <c r="AB29" s="1040"/>
      <c r="AC29" s="1040"/>
      <c r="AD29" s="1040"/>
      <c r="AE29" s="1041"/>
      <c r="AF29" s="1015">
        <v>9</v>
      </c>
      <c r="AG29" s="1016"/>
      <c r="AH29" s="1016"/>
      <c r="AI29" s="1016"/>
      <c r="AJ29" s="1017"/>
      <c r="AK29" s="976">
        <v>31</v>
      </c>
      <c r="AL29" s="967"/>
      <c r="AM29" s="967"/>
      <c r="AN29" s="967"/>
      <c r="AO29" s="967"/>
      <c r="AP29" s="967">
        <v>16</v>
      </c>
      <c r="AQ29" s="967"/>
      <c r="AR29" s="967"/>
      <c r="AS29" s="967"/>
      <c r="AT29" s="967"/>
      <c r="AU29" s="967">
        <v>3</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6325</v>
      </c>
      <c r="R30" s="1040"/>
      <c r="S30" s="1040"/>
      <c r="T30" s="1040"/>
      <c r="U30" s="1040"/>
      <c r="V30" s="1040">
        <v>6003</v>
      </c>
      <c r="W30" s="1040"/>
      <c r="X30" s="1040"/>
      <c r="Y30" s="1040"/>
      <c r="Z30" s="1040"/>
      <c r="AA30" s="1040">
        <v>322</v>
      </c>
      <c r="AB30" s="1040"/>
      <c r="AC30" s="1040"/>
      <c r="AD30" s="1040"/>
      <c r="AE30" s="1041"/>
      <c r="AF30" s="1015">
        <v>322</v>
      </c>
      <c r="AG30" s="1016"/>
      <c r="AH30" s="1016"/>
      <c r="AI30" s="1016"/>
      <c r="AJ30" s="1017"/>
      <c r="AK30" s="976">
        <v>1010</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973</v>
      </c>
      <c r="R31" s="1040"/>
      <c r="S31" s="1040"/>
      <c r="T31" s="1040"/>
      <c r="U31" s="1040"/>
      <c r="V31" s="1040">
        <v>945</v>
      </c>
      <c r="W31" s="1040"/>
      <c r="X31" s="1040"/>
      <c r="Y31" s="1040"/>
      <c r="Z31" s="1040"/>
      <c r="AA31" s="1040">
        <v>28</v>
      </c>
      <c r="AB31" s="1040"/>
      <c r="AC31" s="1040"/>
      <c r="AD31" s="1040"/>
      <c r="AE31" s="1041"/>
      <c r="AF31" s="1015">
        <v>28</v>
      </c>
      <c r="AG31" s="1016"/>
      <c r="AH31" s="1016"/>
      <c r="AI31" s="1016"/>
      <c r="AJ31" s="1017"/>
      <c r="AK31" s="976">
        <v>289</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78</v>
      </c>
      <c r="R32" s="1040"/>
      <c r="S32" s="1040"/>
      <c r="T32" s="1040"/>
      <c r="U32" s="1040"/>
      <c r="V32" s="1040">
        <v>72</v>
      </c>
      <c r="W32" s="1040"/>
      <c r="X32" s="1040"/>
      <c r="Y32" s="1040"/>
      <c r="Z32" s="1040"/>
      <c r="AA32" s="1040">
        <v>6</v>
      </c>
      <c r="AB32" s="1040"/>
      <c r="AC32" s="1040"/>
      <c r="AD32" s="1040"/>
      <c r="AE32" s="1041"/>
      <c r="AF32" s="1015">
        <v>6</v>
      </c>
      <c r="AG32" s="1016"/>
      <c r="AH32" s="1016"/>
      <c r="AI32" s="1016"/>
      <c r="AJ32" s="1017"/>
      <c r="AK32" s="976">
        <v>29</v>
      </c>
      <c r="AL32" s="967"/>
      <c r="AM32" s="967"/>
      <c r="AN32" s="967"/>
      <c r="AO32" s="967"/>
      <c r="AP32" s="967" t="s">
        <v>538</v>
      </c>
      <c r="AQ32" s="967"/>
      <c r="AR32" s="967"/>
      <c r="AS32" s="967"/>
      <c r="AT32" s="967"/>
      <c r="AU32" s="967" t="s">
        <v>538</v>
      </c>
      <c r="AV32" s="967"/>
      <c r="AW32" s="967"/>
      <c r="AX32" s="967"/>
      <c r="AY32" s="967"/>
      <c r="AZ32" s="1038" t="s">
        <v>538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1268</v>
      </c>
      <c r="R33" s="1040"/>
      <c r="S33" s="1040"/>
      <c r="T33" s="1040"/>
      <c r="U33" s="1040"/>
      <c r="V33" s="1040">
        <v>919</v>
      </c>
      <c r="W33" s="1040"/>
      <c r="X33" s="1040"/>
      <c r="Y33" s="1040"/>
      <c r="Z33" s="1040"/>
      <c r="AA33" s="1040">
        <v>348</v>
      </c>
      <c r="AB33" s="1040"/>
      <c r="AC33" s="1040"/>
      <c r="AD33" s="1040"/>
      <c r="AE33" s="1041"/>
      <c r="AF33" s="1015">
        <v>1621</v>
      </c>
      <c r="AG33" s="1016"/>
      <c r="AH33" s="1016"/>
      <c r="AI33" s="1016"/>
      <c r="AJ33" s="1017"/>
      <c r="AK33" s="976">
        <v>9</v>
      </c>
      <c r="AL33" s="967"/>
      <c r="AM33" s="967"/>
      <c r="AN33" s="967"/>
      <c r="AO33" s="967"/>
      <c r="AP33" s="967">
        <v>3496</v>
      </c>
      <c r="AQ33" s="967"/>
      <c r="AR33" s="967"/>
      <c r="AS33" s="967"/>
      <c r="AT33" s="967"/>
      <c r="AU33" s="967">
        <v>154</v>
      </c>
      <c r="AV33" s="967"/>
      <c r="AW33" s="967"/>
      <c r="AX33" s="967"/>
      <c r="AY33" s="967"/>
      <c r="AZ33" s="1038" t="s">
        <v>538</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135</v>
      </c>
      <c r="R34" s="1040"/>
      <c r="S34" s="1040"/>
      <c r="T34" s="1040"/>
      <c r="U34" s="1040"/>
      <c r="V34" s="1040">
        <v>130</v>
      </c>
      <c r="W34" s="1040"/>
      <c r="X34" s="1040"/>
      <c r="Y34" s="1040"/>
      <c r="Z34" s="1040"/>
      <c r="AA34" s="1040">
        <v>5</v>
      </c>
      <c r="AB34" s="1040"/>
      <c r="AC34" s="1040"/>
      <c r="AD34" s="1040"/>
      <c r="AE34" s="1041"/>
      <c r="AF34" s="1015">
        <v>5</v>
      </c>
      <c r="AG34" s="1016"/>
      <c r="AH34" s="1016"/>
      <c r="AI34" s="1016"/>
      <c r="AJ34" s="1017"/>
      <c r="AK34" s="976">
        <v>87</v>
      </c>
      <c r="AL34" s="967"/>
      <c r="AM34" s="967"/>
      <c r="AN34" s="967"/>
      <c r="AO34" s="967"/>
      <c r="AP34" s="967">
        <v>783</v>
      </c>
      <c r="AQ34" s="967"/>
      <c r="AR34" s="967"/>
      <c r="AS34" s="967"/>
      <c r="AT34" s="967"/>
      <c r="AU34" s="967">
        <v>660</v>
      </c>
      <c r="AV34" s="967"/>
      <c r="AW34" s="967"/>
      <c r="AX34" s="967"/>
      <c r="AY34" s="967"/>
      <c r="AZ34" s="1038" t="s">
        <v>538</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80</v>
      </c>
      <c r="R35" s="1040"/>
      <c r="S35" s="1040"/>
      <c r="T35" s="1040"/>
      <c r="U35" s="1040"/>
      <c r="V35" s="1040">
        <v>77</v>
      </c>
      <c r="W35" s="1040"/>
      <c r="X35" s="1040"/>
      <c r="Y35" s="1040"/>
      <c r="Z35" s="1040"/>
      <c r="AA35" s="1040">
        <v>2</v>
      </c>
      <c r="AB35" s="1040"/>
      <c r="AC35" s="1040"/>
      <c r="AD35" s="1040"/>
      <c r="AE35" s="1041"/>
      <c r="AF35" s="1015">
        <v>2</v>
      </c>
      <c r="AG35" s="1016"/>
      <c r="AH35" s="1016"/>
      <c r="AI35" s="1016"/>
      <c r="AJ35" s="1017"/>
      <c r="AK35" s="976">
        <v>44</v>
      </c>
      <c r="AL35" s="967"/>
      <c r="AM35" s="967"/>
      <c r="AN35" s="967"/>
      <c r="AO35" s="967"/>
      <c r="AP35" s="967">
        <v>480</v>
      </c>
      <c r="AQ35" s="967"/>
      <c r="AR35" s="967"/>
      <c r="AS35" s="967"/>
      <c r="AT35" s="967"/>
      <c r="AU35" s="967">
        <v>480</v>
      </c>
      <c r="AV35" s="967"/>
      <c r="AW35" s="967"/>
      <c r="AX35" s="967"/>
      <c r="AY35" s="967"/>
      <c r="AZ35" s="1038" t="s">
        <v>538</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0</v>
      </c>
      <c r="R36" s="1040"/>
      <c r="S36" s="1040"/>
      <c r="T36" s="1040"/>
      <c r="U36" s="1040"/>
      <c r="V36" s="1040">
        <v>0</v>
      </c>
      <c r="W36" s="1040"/>
      <c r="X36" s="1040"/>
      <c r="Y36" s="1040"/>
      <c r="Z36" s="1040"/>
      <c r="AA36" s="1040">
        <v>0</v>
      </c>
      <c r="AB36" s="1040"/>
      <c r="AC36" s="1040"/>
      <c r="AD36" s="1040"/>
      <c r="AE36" s="1041"/>
      <c r="AF36" s="1015">
        <v>0</v>
      </c>
      <c r="AG36" s="1016"/>
      <c r="AH36" s="1016"/>
      <c r="AI36" s="1016"/>
      <c r="AJ36" s="1017"/>
      <c r="AK36" s="976" t="s">
        <v>538</v>
      </c>
      <c r="AL36" s="967"/>
      <c r="AM36" s="967"/>
      <c r="AN36" s="967"/>
      <c r="AO36" s="967"/>
      <c r="AP36" s="967" t="s">
        <v>538</v>
      </c>
      <c r="AQ36" s="967"/>
      <c r="AR36" s="967"/>
      <c r="AS36" s="967"/>
      <c r="AT36" s="967"/>
      <c r="AU36" s="967" t="s">
        <v>538</v>
      </c>
      <c r="AV36" s="967"/>
      <c r="AW36" s="967"/>
      <c r="AX36" s="967"/>
      <c r="AY36" s="967"/>
      <c r="AZ36" s="1038" t="s">
        <v>538</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2615</v>
      </c>
      <c r="AG63" s="955"/>
      <c r="AH63" s="955"/>
      <c r="AI63" s="955"/>
      <c r="AJ63" s="1026"/>
      <c r="AK63" s="1027"/>
      <c r="AL63" s="959"/>
      <c r="AM63" s="959"/>
      <c r="AN63" s="959"/>
      <c r="AO63" s="959"/>
      <c r="AP63" s="955">
        <v>4775</v>
      </c>
      <c r="AQ63" s="955"/>
      <c r="AR63" s="955"/>
      <c r="AS63" s="955"/>
      <c r="AT63" s="955"/>
      <c r="AU63" s="955">
        <v>1294</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122</v>
      </c>
      <c r="R68" s="978"/>
      <c r="S68" s="978"/>
      <c r="T68" s="978"/>
      <c r="U68" s="978"/>
      <c r="V68" s="978">
        <v>108</v>
      </c>
      <c r="W68" s="978"/>
      <c r="X68" s="978"/>
      <c r="Y68" s="978"/>
      <c r="Z68" s="978"/>
      <c r="AA68" s="978">
        <v>14</v>
      </c>
      <c r="AB68" s="978"/>
      <c r="AC68" s="978"/>
      <c r="AD68" s="978"/>
      <c r="AE68" s="978"/>
      <c r="AF68" s="978">
        <v>14</v>
      </c>
      <c r="AG68" s="978"/>
      <c r="AH68" s="978"/>
      <c r="AI68" s="978"/>
      <c r="AJ68" s="978"/>
      <c r="AK68" s="978" t="s">
        <v>539</v>
      </c>
      <c r="AL68" s="978"/>
      <c r="AM68" s="978"/>
      <c r="AN68" s="978"/>
      <c r="AO68" s="978"/>
      <c r="AP68" s="978" t="s">
        <v>539</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15279</v>
      </c>
      <c r="R69" s="967"/>
      <c r="S69" s="967"/>
      <c r="T69" s="967"/>
      <c r="U69" s="967"/>
      <c r="V69" s="967">
        <v>14853</v>
      </c>
      <c r="W69" s="967"/>
      <c r="X69" s="967"/>
      <c r="Y69" s="967"/>
      <c r="Z69" s="967"/>
      <c r="AA69" s="967">
        <v>426</v>
      </c>
      <c r="AB69" s="967"/>
      <c r="AC69" s="967"/>
      <c r="AD69" s="967"/>
      <c r="AE69" s="967"/>
      <c r="AF69" s="967">
        <v>426</v>
      </c>
      <c r="AG69" s="967"/>
      <c r="AH69" s="967"/>
      <c r="AI69" s="967"/>
      <c r="AJ69" s="967"/>
      <c r="AK69" s="967">
        <v>145</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11208</v>
      </c>
      <c r="AG88" s="955"/>
      <c r="AH88" s="955"/>
      <c r="AI88" s="955"/>
      <c r="AJ88" s="955"/>
      <c r="AK88" s="959"/>
      <c r="AL88" s="959"/>
      <c r="AM88" s="959"/>
      <c r="AN88" s="959"/>
      <c r="AO88" s="959"/>
      <c r="AP88" s="955" t="s">
        <v>539</v>
      </c>
      <c r="AQ88" s="955"/>
      <c r="AR88" s="955"/>
      <c r="AS88" s="955"/>
      <c r="AT88" s="955"/>
      <c r="AU88" s="955" t="s">
        <v>539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t="s">
        <v>539</v>
      </c>
      <c r="CX102" s="947"/>
      <c r="CY102" s="947"/>
      <c r="CZ102" s="947"/>
      <c r="DA102" s="948"/>
      <c r="DB102" s="946">
        <v>536</v>
      </c>
      <c r="DC102" s="947"/>
      <c r="DD102" s="947"/>
      <c r="DE102" s="947"/>
      <c r="DF102" s="948"/>
      <c r="DG102" s="946" t="s">
        <v>539</v>
      </c>
      <c r="DH102" s="947"/>
      <c r="DI102" s="947"/>
      <c r="DJ102" s="947"/>
      <c r="DK102" s="948"/>
      <c r="DL102" s="946" t="s">
        <v>539</v>
      </c>
      <c r="DM102" s="947"/>
      <c r="DN102" s="947"/>
      <c r="DO102" s="947"/>
      <c r="DP102" s="948"/>
      <c r="DQ102" s="946" t="s">
        <v>539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3992162</v>
      </c>
      <c r="AB110" s="873"/>
      <c r="AC110" s="873"/>
      <c r="AD110" s="873"/>
      <c r="AE110" s="874"/>
      <c r="AF110" s="875">
        <v>3937169</v>
      </c>
      <c r="AG110" s="873"/>
      <c r="AH110" s="873"/>
      <c r="AI110" s="873"/>
      <c r="AJ110" s="874"/>
      <c r="AK110" s="875">
        <v>3880791</v>
      </c>
      <c r="AL110" s="873"/>
      <c r="AM110" s="873"/>
      <c r="AN110" s="873"/>
      <c r="AO110" s="874"/>
      <c r="AP110" s="876">
        <v>26.2</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32884531</v>
      </c>
      <c r="BR110" s="800"/>
      <c r="BS110" s="800"/>
      <c r="BT110" s="800"/>
      <c r="BU110" s="800"/>
      <c r="BV110" s="800">
        <v>32537601</v>
      </c>
      <c r="BW110" s="800"/>
      <c r="BX110" s="800"/>
      <c r="BY110" s="800"/>
      <c r="BZ110" s="800"/>
      <c r="CA110" s="800">
        <v>33415769</v>
      </c>
      <c r="CB110" s="800"/>
      <c r="CC110" s="800"/>
      <c r="CD110" s="800"/>
      <c r="CE110" s="800"/>
      <c r="CF110" s="861">
        <v>225.5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1047312</v>
      </c>
      <c r="BR111" s="771"/>
      <c r="BS111" s="771"/>
      <c r="BT111" s="771"/>
      <c r="BU111" s="771"/>
      <c r="BV111" s="771">
        <v>920286</v>
      </c>
      <c r="BW111" s="771"/>
      <c r="BX111" s="771"/>
      <c r="BY111" s="771"/>
      <c r="BZ111" s="771"/>
      <c r="CA111" s="771">
        <v>1251984</v>
      </c>
      <c r="CB111" s="771"/>
      <c r="CC111" s="771"/>
      <c r="CD111" s="771"/>
      <c r="CE111" s="771"/>
      <c r="CF111" s="848">
        <v>8.4</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1400872</v>
      </c>
      <c r="BR112" s="771"/>
      <c r="BS112" s="771"/>
      <c r="BT112" s="771"/>
      <c r="BU112" s="771"/>
      <c r="BV112" s="771">
        <v>1379758</v>
      </c>
      <c r="BW112" s="771"/>
      <c r="BX112" s="771"/>
      <c r="BY112" s="771"/>
      <c r="BZ112" s="771"/>
      <c r="CA112" s="771">
        <v>1275738</v>
      </c>
      <c r="CB112" s="771"/>
      <c r="CC112" s="771"/>
      <c r="CD112" s="771"/>
      <c r="CE112" s="771"/>
      <c r="CF112" s="848">
        <v>8.6</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268885</v>
      </c>
      <c r="AB113" s="909"/>
      <c r="AC113" s="909"/>
      <c r="AD113" s="909"/>
      <c r="AE113" s="910"/>
      <c r="AF113" s="911">
        <v>112660</v>
      </c>
      <c r="AG113" s="909"/>
      <c r="AH113" s="909"/>
      <c r="AI113" s="909"/>
      <c r="AJ113" s="910"/>
      <c r="AK113" s="911">
        <v>107198</v>
      </c>
      <c r="AL113" s="909"/>
      <c r="AM113" s="909"/>
      <c r="AN113" s="909"/>
      <c r="AO113" s="910"/>
      <c r="AP113" s="912">
        <v>0.7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3514187</v>
      </c>
      <c r="BR114" s="771"/>
      <c r="BS114" s="771"/>
      <c r="BT114" s="771"/>
      <c r="BU114" s="771"/>
      <c r="BV114" s="771">
        <v>3200310</v>
      </c>
      <c r="BW114" s="771"/>
      <c r="BX114" s="771"/>
      <c r="BY114" s="771"/>
      <c r="BZ114" s="771"/>
      <c r="CA114" s="771">
        <v>3052734</v>
      </c>
      <c r="CB114" s="771"/>
      <c r="CC114" s="771"/>
      <c r="CD114" s="771"/>
      <c r="CE114" s="771"/>
      <c r="CF114" s="848">
        <v>20.6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11726</v>
      </c>
      <c r="DH114" s="784"/>
      <c r="DI114" s="784"/>
      <c r="DJ114" s="784"/>
      <c r="DK114" s="785"/>
      <c r="DL114" s="786">
        <v>5866</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127079</v>
      </c>
      <c r="AB115" s="909"/>
      <c r="AC115" s="909"/>
      <c r="AD115" s="909"/>
      <c r="AE115" s="910"/>
      <c r="AF115" s="911">
        <v>127026</v>
      </c>
      <c r="AG115" s="909"/>
      <c r="AH115" s="909"/>
      <c r="AI115" s="909"/>
      <c r="AJ115" s="910"/>
      <c r="AK115" s="911">
        <v>116036</v>
      </c>
      <c r="AL115" s="909"/>
      <c r="AM115" s="909"/>
      <c r="AN115" s="909"/>
      <c r="AO115" s="910"/>
      <c r="AP115" s="912">
        <v>0.8</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4388126</v>
      </c>
      <c r="AB117" s="895"/>
      <c r="AC117" s="895"/>
      <c r="AD117" s="895"/>
      <c r="AE117" s="896"/>
      <c r="AF117" s="898">
        <v>4176855</v>
      </c>
      <c r="AG117" s="895"/>
      <c r="AH117" s="895"/>
      <c r="AI117" s="895"/>
      <c r="AJ117" s="896"/>
      <c r="AK117" s="898">
        <v>4104025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38846902</v>
      </c>
      <c r="BR118" s="858"/>
      <c r="BS118" s="858"/>
      <c r="BT118" s="858"/>
      <c r="BU118" s="858"/>
      <c r="BV118" s="858">
        <v>38037955</v>
      </c>
      <c r="BW118" s="858"/>
      <c r="BX118" s="858"/>
      <c r="BY118" s="858"/>
      <c r="BZ118" s="858"/>
      <c r="CA118" s="858">
        <v>38996225</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7505384</v>
      </c>
      <c r="BR119" s="800"/>
      <c r="BS119" s="800"/>
      <c r="BT119" s="800"/>
      <c r="BU119" s="800"/>
      <c r="BV119" s="800">
        <v>7765704</v>
      </c>
      <c r="BW119" s="800"/>
      <c r="BX119" s="800"/>
      <c r="BY119" s="800"/>
      <c r="BZ119" s="800"/>
      <c r="CA119" s="800">
        <v>6927926</v>
      </c>
      <c r="CB119" s="800"/>
      <c r="CC119" s="800"/>
      <c r="CD119" s="800"/>
      <c r="CE119" s="800"/>
      <c r="CF119" s="861">
        <v>46.7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1035586</v>
      </c>
      <c r="DH119" s="717"/>
      <c r="DI119" s="717"/>
      <c r="DJ119" s="717"/>
      <c r="DK119" s="718"/>
      <c r="DL119" s="719">
        <v>914420</v>
      </c>
      <c r="DM119" s="717"/>
      <c r="DN119" s="717"/>
      <c r="DO119" s="717"/>
      <c r="DP119" s="718"/>
      <c r="DQ119" s="719">
        <v>1251984</v>
      </c>
      <c r="DR119" s="717"/>
      <c r="DS119" s="717"/>
      <c r="DT119" s="717"/>
      <c r="DU119" s="718"/>
      <c r="DV119" s="807">
        <v>8.4</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2379526</v>
      </c>
      <c r="BR120" s="771"/>
      <c r="BS120" s="771"/>
      <c r="BT120" s="771"/>
      <c r="BU120" s="771"/>
      <c r="BV120" s="771">
        <v>2423888</v>
      </c>
      <c r="BW120" s="771"/>
      <c r="BX120" s="771"/>
      <c r="BY120" s="771"/>
      <c r="BZ120" s="771"/>
      <c r="CA120" s="771">
        <v>2368265</v>
      </c>
      <c r="CB120" s="771"/>
      <c r="CC120" s="771"/>
      <c r="CD120" s="771"/>
      <c r="CE120" s="771"/>
      <c r="CF120" s="848">
        <v>16</v>
      </c>
      <c r="CG120" s="849"/>
      <c r="CH120" s="849"/>
      <c r="CI120" s="849"/>
      <c r="CJ120" s="849"/>
      <c r="CK120" s="850" t="s">
        <v>437</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718683</v>
      </c>
      <c r="DH120" s="800"/>
      <c r="DI120" s="800"/>
      <c r="DJ120" s="800"/>
      <c r="DK120" s="800"/>
      <c r="DL120" s="800">
        <v>695269</v>
      </c>
      <c r="DM120" s="800"/>
      <c r="DN120" s="800"/>
      <c r="DO120" s="800"/>
      <c r="DP120" s="800"/>
      <c r="DQ120" s="800">
        <v>659696</v>
      </c>
      <c r="DR120" s="800"/>
      <c r="DS120" s="800"/>
      <c r="DT120" s="800"/>
      <c r="DU120" s="800"/>
      <c r="DV120" s="801">
        <v>4.5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19804949</v>
      </c>
      <c r="BR121" s="858"/>
      <c r="BS121" s="858"/>
      <c r="BT121" s="858"/>
      <c r="BU121" s="858"/>
      <c r="BV121" s="858">
        <v>19474832</v>
      </c>
      <c r="BW121" s="858"/>
      <c r="BX121" s="858"/>
      <c r="BY121" s="858"/>
      <c r="BZ121" s="858"/>
      <c r="CA121" s="858">
        <v>19799198</v>
      </c>
      <c r="CB121" s="858"/>
      <c r="CC121" s="858"/>
      <c r="CD121" s="858"/>
      <c r="CE121" s="858"/>
      <c r="CF121" s="859">
        <v>133.6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534716</v>
      </c>
      <c r="DH121" s="771"/>
      <c r="DI121" s="771"/>
      <c r="DJ121" s="771"/>
      <c r="DK121" s="771"/>
      <c r="DL121" s="771">
        <v>507850</v>
      </c>
      <c r="DM121" s="771"/>
      <c r="DN121" s="771"/>
      <c r="DO121" s="771"/>
      <c r="DP121" s="771"/>
      <c r="DQ121" s="771">
        <v>480476</v>
      </c>
      <c r="DR121" s="771"/>
      <c r="DS121" s="771"/>
      <c r="DT121" s="771"/>
      <c r="DU121" s="771"/>
      <c r="DV121" s="823">
        <v>3.2</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5855</v>
      </c>
      <c r="AB122" s="784"/>
      <c r="AC122" s="784"/>
      <c r="AD122" s="784"/>
      <c r="AE122" s="785"/>
      <c r="AF122" s="786">
        <v>5860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440</v>
      </c>
      <c r="BP122" s="838"/>
      <c r="BQ122" s="839">
        <v>29689859</v>
      </c>
      <c r="BR122" s="840"/>
      <c r="BS122" s="840"/>
      <c r="BT122" s="840"/>
      <c r="BU122" s="840"/>
      <c r="BV122" s="840">
        <v>29664424</v>
      </c>
      <c r="BW122" s="840"/>
      <c r="BX122" s="840"/>
      <c r="BY122" s="840"/>
      <c r="BZ122" s="840"/>
      <c r="CA122" s="840">
        <v>29095389</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145719</v>
      </c>
      <c r="DH122" s="771"/>
      <c r="DI122" s="771"/>
      <c r="DJ122" s="771"/>
      <c r="DK122" s="771"/>
      <c r="DL122" s="771">
        <v>174738</v>
      </c>
      <c r="DM122" s="771"/>
      <c r="DN122" s="771"/>
      <c r="DO122" s="771"/>
      <c r="DP122" s="771"/>
      <c r="DQ122" s="771">
        <v>153836</v>
      </c>
      <c r="DR122" s="771"/>
      <c r="DS122" s="771"/>
      <c r="DT122" s="771"/>
      <c r="DU122" s="771"/>
      <c r="DV122" s="823">
        <v>1</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61.8</v>
      </c>
      <c r="BR123" s="832"/>
      <c r="BS123" s="832"/>
      <c r="BT123" s="832"/>
      <c r="BU123" s="832"/>
      <c r="BV123" s="832">
        <v>56.1</v>
      </c>
      <c r="BW123" s="832"/>
      <c r="BX123" s="832"/>
      <c r="BY123" s="832"/>
      <c r="BZ123" s="832"/>
      <c r="CA123" s="832">
        <v>66.7</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121224</v>
      </c>
      <c r="AB126" s="784"/>
      <c r="AC126" s="784"/>
      <c r="AD126" s="784"/>
      <c r="AE126" s="785"/>
      <c r="AF126" s="786">
        <v>121166</v>
      </c>
      <c r="AG126" s="784"/>
      <c r="AH126" s="784"/>
      <c r="AI126" s="784"/>
      <c r="AJ126" s="785"/>
      <c r="AK126" s="786">
        <v>116036</v>
      </c>
      <c r="AL126" s="784"/>
      <c r="AM126" s="784"/>
      <c r="AN126" s="784"/>
      <c r="AO126" s="785"/>
      <c r="AP126" s="754">
        <v>0.8</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12.65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419737</v>
      </c>
      <c r="AB128" s="724"/>
      <c r="AC128" s="724"/>
      <c r="AD128" s="724"/>
      <c r="AE128" s="725"/>
      <c r="AF128" s="726">
        <v>393218</v>
      </c>
      <c r="AG128" s="724"/>
      <c r="AH128" s="724"/>
      <c r="AI128" s="724"/>
      <c r="AJ128" s="725"/>
      <c r="AK128" s="726">
        <v>377052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17.649999999999999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16844817</v>
      </c>
      <c r="AB129" s="784"/>
      <c r="AC129" s="784"/>
      <c r="AD129" s="784"/>
      <c r="AE129" s="785"/>
      <c r="AF129" s="786">
        <v>16973575</v>
      </c>
      <c r="AG129" s="784"/>
      <c r="AH129" s="784"/>
      <c r="AI129" s="784"/>
      <c r="AJ129" s="785"/>
      <c r="AK129" s="786">
        <v>16941299</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2035120</v>
      </c>
      <c r="AB130" s="784"/>
      <c r="AC130" s="784"/>
      <c r="AD130" s="784"/>
      <c r="AE130" s="785"/>
      <c r="AF130" s="786">
        <v>2050004</v>
      </c>
      <c r="AG130" s="784"/>
      <c r="AH130" s="784"/>
      <c r="AI130" s="784"/>
      <c r="AJ130" s="785"/>
      <c r="AK130" s="786">
        <v>2119561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66.7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14809697</v>
      </c>
      <c r="AB131" s="717"/>
      <c r="AC131" s="717"/>
      <c r="AD131" s="717"/>
      <c r="AE131" s="718"/>
      <c r="AF131" s="719">
        <v>14923571</v>
      </c>
      <c r="AG131" s="717"/>
      <c r="AH131" s="717"/>
      <c r="AI131" s="717"/>
      <c r="AJ131" s="718"/>
      <c r="AK131" s="719">
        <v>14821738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13.05407531</v>
      </c>
      <c r="AB132" s="740"/>
      <c r="AC132" s="740"/>
      <c r="AD132" s="740"/>
      <c r="AE132" s="741"/>
      <c r="AF132" s="742">
        <v>11.61674374</v>
      </c>
      <c r="AG132" s="740"/>
      <c r="AH132" s="740"/>
      <c r="AI132" s="740"/>
      <c r="AJ132" s="741"/>
      <c r="AK132" s="742">
        <v>10.844962990000001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12.1</v>
      </c>
      <c r="AB133" s="749"/>
      <c r="AC133" s="749"/>
      <c r="AD133" s="749"/>
      <c r="AE133" s="750"/>
      <c r="AF133" s="748">
        <v>12.3</v>
      </c>
      <c r="AG133" s="749"/>
      <c r="AH133" s="749"/>
      <c r="AI133" s="749"/>
      <c r="AJ133" s="750"/>
      <c r="AK133" s="748">
        <v>11.8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T7"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4324153</v>
      </c>
      <c r="L9" s="264">
        <v>56721</v>
      </c>
      <c r="M9" s="265">
        <v>65114</v>
      </c>
      <c r="N9" s="266">
        <v>-12.9</v>
      </c>
    </row>
    <row r="10" spans="1:16">
      <c r="A10" s="248"/>
      <c r="B10" s="244"/>
      <c r="C10" s="244"/>
      <c r="D10" s="244"/>
      <c r="E10" s="244"/>
      <c r="F10" s="244"/>
      <c r="G10" s="1133" t="s">
        <v>473</v>
      </c>
      <c r="H10" s="1134"/>
      <c r="I10" s="1134"/>
      <c r="J10" s="1135"/>
      <c r="K10" s="267">
        <v>423041</v>
      </c>
      <c r="L10" s="268">
        <v>5549</v>
      </c>
      <c r="M10" s="269">
        <v>4538</v>
      </c>
      <c r="N10" s="270">
        <v>22.3</v>
      </c>
    </row>
    <row r="11" spans="1:16" ht="13.5" customHeight="1">
      <c r="A11" s="248"/>
      <c r="B11" s="244"/>
      <c r="C11" s="244"/>
      <c r="D11" s="244"/>
      <c r="E11" s="244"/>
      <c r="F11" s="244"/>
      <c r="G11" s="1133" t="s">
        <v>474</v>
      </c>
      <c r="H11" s="1134"/>
      <c r="I11" s="1134"/>
      <c r="J11" s="1135"/>
      <c r="K11" s="267">
        <v>11497</v>
      </c>
      <c r="L11" s="268">
        <v>151</v>
      </c>
      <c r="M11" s="269">
        <v>5513</v>
      </c>
      <c r="N11" s="270">
        <v>-97.3</v>
      </c>
    </row>
    <row r="12" spans="1:16" ht="13.5" customHeight="1">
      <c r="A12" s="248"/>
      <c r="B12" s="244"/>
      <c r="C12" s="244"/>
      <c r="D12" s="244"/>
      <c r="E12" s="244"/>
      <c r="F12" s="244"/>
      <c r="G12" s="1133" t="s">
        <v>475</v>
      </c>
      <c r="H12" s="1134"/>
      <c r="I12" s="1134"/>
      <c r="J12" s="1135"/>
      <c r="K12" s="267">
        <v>2304</v>
      </c>
      <c r="L12" s="268">
        <v>30</v>
      </c>
      <c r="M12" s="269">
        <v>953</v>
      </c>
      <c r="N12" s="270">
        <v>-96.9</v>
      </c>
    </row>
    <row r="13" spans="1:16" ht="13.5" customHeight="1">
      <c r="A13" s="248"/>
      <c r="B13" s="244"/>
      <c r="C13" s="244"/>
      <c r="D13" s="244"/>
      <c r="E13" s="244"/>
      <c r="F13" s="244"/>
      <c r="G13" s="1133" t="s">
        <v>476</v>
      </c>
      <c r="H13" s="1134"/>
      <c r="I13" s="1134"/>
      <c r="J13" s="1135"/>
      <c r="K13" s="267" t="s">
        <v>477</v>
      </c>
      <c r="L13" s="268" t="s">
        <v>477</v>
      </c>
      <c r="M13" s="269">
        <v>2</v>
      </c>
      <c r="N13" s="270" t="s">
        <v>477</v>
      </c>
    </row>
    <row r="14" spans="1:16" ht="13.5" customHeight="1">
      <c r="A14" s="248"/>
      <c r="B14" s="244"/>
      <c r="C14" s="244"/>
      <c r="D14" s="244"/>
      <c r="E14" s="244"/>
      <c r="F14" s="244"/>
      <c r="G14" s="1133" t="s">
        <v>478</v>
      </c>
      <c r="H14" s="1134"/>
      <c r="I14" s="1134"/>
      <c r="J14" s="1135"/>
      <c r="K14" s="267">
        <v>204847</v>
      </c>
      <c r="L14" s="268">
        <v>2687</v>
      </c>
      <c r="M14" s="269">
        <v>2887</v>
      </c>
      <c r="N14" s="270">
        <v>-6.9</v>
      </c>
    </row>
    <row r="15" spans="1:16" ht="13.5" customHeight="1">
      <c r="A15" s="248"/>
      <c r="B15" s="244"/>
      <c r="C15" s="244"/>
      <c r="D15" s="244"/>
      <c r="E15" s="244"/>
      <c r="F15" s="244"/>
      <c r="G15" s="1133" t="s">
        <v>479</v>
      </c>
      <c r="H15" s="1134"/>
      <c r="I15" s="1134"/>
      <c r="J15" s="1135"/>
      <c r="K15" s="267">
        <v>314254</v>
      </c>
      <c r="L15" s="268">
        <v>4122</v>
      </c>
      <c r="M15" s="269">
        <v>1642</v>
      </c>
      <c r="N15" s="270">
        <v>151</v>
      </c>
    </row>
    <row r="16" spans="1:16">
      <c r="A16" s="248"/>
      <c r="B16" s="244"/>
      <c r="C16" s="244"/>
      <c r="D16" s="244"/>
      <c r="E16" s="244"/>
      <c r="F16" s="244"/>
      <c r="G16" s="1136" t="s">
        <v>480</v>
      </c>
      <c r="H16" s="1137"/>
      <c r="I16" s="1137"/>
      <c r="J16" s="1138"/>
      <c r="K16" s="268">
        <v>-302759</v>
      </c>
      <c r="L16" s="268">
        <v>-3971</v>
      </c>
      <c r="M16" s="269">
        <v>-6965</v>
      </c>
      <c r="N16" s="270">
        <v>-43</v>
      </c>
    </row>
    <row r="17" spans="1:16">
      <c r="A17" s="248"/>
      <c r="B17" s="244"/>
      <c r="C17" s="244"/>
      <c r="D17" s="244"/>
      <c r="E17" s="244"/>
      <c r="F17" s="244"/>
      <c r="G17" s="1136" t="s">
        <v>167</v>
      </c>
      <c r="H17" s="1137"/>
      <c r="I17" s="1137"/>
      <c r="J17" s="1138"/>
      <c r="K17" s="268">
        <v>4977337</v>
      </c>
      <c r="L17" s="268">
        <v>65289</v>
      </c>
      <c r="M17" s="269">
        <v>73685</v>
      </c>
      <c r="N17" s="270">
        <v>-11.4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7.25</v>
      </c>
      <c r="L21" s="281">
        <v>7.13</v>
      </c>
      <c r="M21" s="282">
        <v>0.12</v>
      </c>
      <c r="N21" s="249"/>
      <c r="O21" s="283"/>
      <c r="P21" s="279"/>
    </row>
    <row r="22" spans="1:16" s="284" customFormat="1">
      <c r="A22" s="279"/>
      <c r="B22" s="249"/>
      <c r="C22" s="249"/>
      <c r="D22" s="249"/>
      <c r="E22" s="249"/>
      <c r="F22" s="249"/>
      <c r="G22" s="1130" t="s">
        <v>486</v>
      </c>
      <c r="H22" s="1131"/>
      <c r="I22" s="1131"/>
      <c r="J22" s="1132"/>
      <c r="K22" s="285">
        <v>99.4</v>
      </c>
      <c r="L22" s="286">
        <v>98.1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3880791</v>
      </c>
      <c r="L32" s="294">
        <v>50906</v>
      </c>
      <c r="M32" s="295">
        <v>43359</v>
      </c>
      <c r="N32" s="296">
        <v>17.399999999999999</v>
      </c>
    </row>
    <row r="33" spans="1:16" ht="13.5" customHeight="1">
      <c r="A33" s="248"/>
      <c r="B33" s="244"/>
      <c r="C33" s="244"/>
      <c r="D33" s="244"/>
      <c r="E33" s="244"/>
      <c r="F33" s="244"/>
      <c r="G33" s="1121" t="s">
        <v>490</v>
      </c>
      <c r="H33" s="1122"/>
      <c r="I33" s="1122"/>
      <c r="J33" s="1123"/>
      <c r="K33" s="294" t="s">
        <v>477</v>
      </c>
      <c r="L33" s="294" t="s">
        <v>477</v>
      </c>
      <c r="M33" s="295">
        <v>0</v>
      </c>
      <c r="N33" s="296" t="s">
        <v>477</v>
      </c>
    </row>
    <row r="34" spans="1:16" ht="27" customHeight="1">
      <c r="A34" s="248"/>
      <c r="B34" s="244"/>
      <c r="C34" s="244"/>
      <c r="D34" s="244"/>
      <c r="E34" s="244"/>
      <c r="F34" s="244"/>
      <c r="G34" s="1121" t="s">
        <v>491</v>
      </c>
      <c r="H34" s="1122"/>
      <c r="I34" s="1122"/>
      <c r="J34" s="1123"/>
      <c r="K34" s="294" t="s">
        <v>477</v>
      </c>
      <c r="L34" s="294" t="s">
        <v>477</v>
      </c>
      <c r="M34" s="295">
        <v>39</v>
      </c>
      <c r="N34" s="296" t="s">
        <v>477</v>
      </c>
    </row>
    <row r="35" spans="1:16" ht="27" customHeight="1">
      <c r="A35" s="248"/>
      <c r="B35" s="244"/>
      <c r="C35" s="244"/>
      <c r="D35" s="244"/>
      <c r="E35" s="244"/>
      <c r="F35" s="244"/>
      <c r="G35" s="1121" t="s">
        <v>492</v>
      </c>
      <c r="H35" s="1122"/>
      <c r="I35" s="1122"/>
      <c r="J35" s="1123"/>
      <c r="K35" s="294">
        <v>107198</v>
      </c>
      <c r="L35" s="294">
        <v>1406</v>
      </c>
      <c r="M35" s="295">
        <v>11806</v>
      </c>
      <c r="N35" s="296">
        <v>-88.1</v>
      </c>
    </row>
    <row r="36" spans="1:16" ht="27" customHeight="1">
      <c r="A36" s="248"/>
      <c r="B36" s="244"/>
      <c r="C36" s="244"/>
      <c r="D36" s="244"/>
      <c r="E36" s="244"/>
      <c r="F36" s="244"/>
      <c r="G36" s="1121" t="s">
        <v>493</v>
      </c>
      <c r="H36" s="1122"/>
      <c r="I36" s="1122"/>
      <c r="J36" s="1123"/>
      <c r="K36" s="294" t="s">
        <v>477</v>
      </c>
      <c r="L36" s="294" t="s">
        <v>477</v>
      </c>
      <c r="M36" s="295">
        <v>1910</v>
      </c>
      <c r="N36" s="296" t="s">
        <v>477</v>
      </c>
    </row>
    <row r="37" spans="1:16" ht="13.5" customHeight="1">
      <c r="A37" s="248"/>
      <c r="B37" s="244"/>
      <c r="C37" s="244"/>
      <c r="D37" s="244"/>
      <c r="E37" s="244"/>
      <c r="F37" s="244"/>
      <c r="G37" s="1121" t="s">
        <v>494</v>
      </c>
      <c r="H37" s="1122"/>
      <c r="I37" s="1122"/>
      <c r="J37" s="1123"/>
      <c r="K37" s="294">
        <v>116036</v>
      </c>
      <c r="L37" s="294">
        <v>1522</v>
      </c>
      <c r="M37" s="295">
        <v>1129</v>
      </c>
      <c r="N37" s="296">
        <v>34.799999999999997</v>
      </c>
    </row>
    <row r="38" spans="1:16" ht="27" customHeight="1">
      <c r="A38" s="248"/>
      <c r="B38" s="244"/>
      <c r="C38" s="244"/>
      <c r="D38" s="244"/>
      <c r="E38" s="244"/>
      <c r="F38" s="244"/>
      <c r="G38" s="1124" t="s">
        <v>495</v>
      </c>
      <c r="H38" s="1125"/>
      <c r="I38" s="1125"/>
      <c r="J38" s="1126"/>
      <c r="K38" s="297" t="s">
        <v>477</v>
      </c>
      <c r="L38" s="297" t="s">
        <v>477</v>
      </c>
      <c r="M38" s="298">
        <v>5</v>
      </c>
      <c r="N38" s="299" t="s">
        <v>477</v>
      </c>
      <c r="O38" s="293"/>
    </row>
    <row r="39" spans="1:16">
      <c r="A39" s="248"/>
      <c r="B39" s="244"/>
      <c r="C39" s="244"/>
      <c r="D39" s="244"/>
      <c r="E39" s="244"/>
      <c r="F39" s="244"/>
      <c r="G39" s="1124" t="s">
        <v>496</v>
      </c>
      <c r="H39" s="1125"/>
      <c r="I39" s="1125"/>
      <c r="J39" s="1126"/>
      <c r="K39" s="300">
        <v>-377052</v>
      </c>
      <c r="L39" s="300">
        <v>-4946</v>
      </c>
      <c r="M39" s="301">
        <v>-5126</v>
      </c>
      <c r="N39" s="302">
        <v>-3.5</v>
      </c>
      <c r="O39" s="293"/>
    </row>
    <row r="40" spans="1:16" ht="27" customHeight="1">
      <c r="A40" s="248"/>
      <c r="B40" s="244"/>
      <c r="C40" s="244"/>
      <c r="D40" s="244"/>
      <c r="E40" s="244"/>
      <c r="F40" s="244"/>
      <c r="G40" s="1121" t="s">
        <v>497</v>
      </c>
      <c r="H40" s="1122"/>
      <c r="I40" s="1122"/>
      <c r="J40" s="1123"/>
      <c r="K40" s="300">
        <v>-2119561</v>
      </c>
      <c r="L40" s="300">
        <v>-27803</v>
      </c>
      <c r="M40" s="301">
        <v>-37205</v>
      </c>
      <c r="N40" s="302">
        <v>-25.3</v>
      </c>
      <c r="O40" s="293"/>
    </row>
    <row r="41" spans="1:16">
      <c r="A41" s="248"/>
      <c r="B41" s="244"/>
      <c r="C41" s="244"/>
      <c r="D41" s="244"/>
      <c r="E41" s="244"/>
      <c r="F41" s="244"/>
      <c r="G41" s="1127" t="s">
        <v>278</v>
      </c>
      <c r="H41" s="1128"/>
      <c r="I41" s="1128"/>
      <c r="J41" s="1129"/>
      <c r="K41" s="294">
        <v>1607412</v>
      </c>
      <c r="L41" s="300">
        <v>21085</v>
      </c>
      <c r="M41" s="301">
        <v>15917</v>
      </c>
      <c r="N41" s="302">
        <v>32.5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3375464</v>
      </c>
      <c r="J51" s="320">
        <v>44762</v>
      </c>
      <c r="K51" s="321">
        <v>-39.9</v>
      </c>
      <c r="L51" s="322">
        <v>61882</v>
      </c>
      <c r="M51" s="323">
        <v>6.7</v>
      </c>
      <c r="N51" s="324">
        <v>-46.6</v>
      </c>
    </row>
    <row r="52" spans="1:14">
      <c r="A52" s="248"/>
      <c r="B52" s="244"/>
      <c r="C52" s="244"/>
      <c r="D52" s="244"/>
      <c r="E52" s="244"/>
      <c r="F52" s="244"/>
      <c r="G52" s="325"/>
      <c r="H52" s="326" t="s">
        <v>508</v>
      </c>
      <c r="I52" s="327">
        <v>2080069</v>
      </c>
      <c r="J52" s="328">
        <v>27584</v>
      </c>
      <c r="K52" s="329">
        <v>-34.700000000000003</v>
      </c>
      <c r="L52" s="330">
        <v>32175</v>
      </c>
      <c r="M52" s="331">
        <v>0</v>
      </c>
      <c r="N52" s="332">
        <v>-34.700000000000003</v>
      </c>
    </row>
    <row r="53" spans="1:14">
      <c r="A53" s="248"/>
      <c r="B53" s="244"/>
      <c r="C53" s="244"/>
      <c r="D53" s="244"/>
      <c r="E53" s="244"/>
      <c r="F53" s="244"/>
      <c r="G53" s="310" t="s">
        <v>509</v>
      </c>
      <c r="H53" s="311"/>
      <c r="I53" s="319">
        <v>3977329</v>
      </c>
      <c r="J53" s="320">
        <v>52628</v>
      </c>
      <c r="K53" s="321">
        <v>17.600000000000001</v>
      </c>
      <c r="L53" s="322">
        <v>47569</v>
      </c>
      <c r="M53" s="323">
        <v>-23.1</v>
      </c>
      <c r="N53" s="324">
        <v>40.700000000000003</v>
      </c>
    </row>
    <row r="54" spans="1:14">
      <c r="A54" s="248"/>
      <c r="B54" s="244"/>
      <c r="C54" s="244"/>
      <c r="D54" s="244"/>
      <c r="E54" s="244"/>
      <c r="F54" s="244"/>
      <c r="G54" s="325"/>
      <c r="H54" s="326" t="s">
        <v>508</v>
      </c>
      <c r="I54" s="327">
        <v>2129130</v>
      </c>
      <c r="J54" s="328">
        <v>28173</v>
      </c>
      <c r="K54" s="329">
        <v>2.1</v>
      </c>
      <c r="L54" s="330">
        <v>26255</v>
      </c>
      <c r="M54" s="331">
        <v>-18.399999999999999</v>
      </c>
      <c r="N54" s="332">
        <v>20.5</v>
      </c>
    </row>
    <row r="55" spans="1:14">
      <c r="A55" s="248"/>
      <c r="B55" s="244"/>
      <c r="C55" s="244"/>
      <c r="D55" s="244"/>
      <c r="E55" s="244"/>
      <c r="F55" s="244"/>
      <c r="G55" s="310" t="s">
        <v>510</v>
      </c>
      <c r="H55" s="311"/>
      <c r="I55" s="319">
        <v>3446166</v>
      </c>
      <c r="J55" s="320">
        <v>45590</v>
      </c>
      <c r="K55" s="321">
        <v>-13.4</v>
      </c>
      <c r="L55" s="322">
        <v>50880</v>
      </c>
      <c r="M55" s="323">
        <v>7</v>
      </c>
      <c r="N55" s="324">
        <v>-20.399999999999999</v>
      </c>
    </row>
    <row r="56" spans="1:14">
      <c r="A56" s="248"/>
      <c r="B56" s="244"/>
      <c r="C56" s="244"/>
      <c r="D56" s="244"/>
      <c r="E56" s="244"/>
      <c r="F56" s="244"/>
      <c r="G56" s="325"/>
      <c r="H56" s="326" t="s">
        <v>508</v>
      </c>
      <c r="I56" s="327">
        <v>1772526</v>
      </c>
      <c r="J56" s="328">
        <v>23449</v>
      </c>
      <c r="K56" s="329">
        <v>-16.8</v>
      </c>
      <c r="L56" s="330">
        <v>26879</v>
      </c>
      <c r="M56" s="331">
        <v>2.4</v>
      </c>
      <c r="N56" s="332">
        <v>-19.2</v>
      </c>
    </row>
    <row r="57" spans="1:14">
      <c r="A57" s="248"/>
      <c r="B57" s="244"/>
      <c r="C57" s="244"/>
      <c r="D57" s="244"/>
      <c r="E57" s="244"/>
      <c r="F57" s="244"/>
      <c r="G57" s="310" t="s">
        <v>511</v>
      </c>
      <c r="H57" s="311"/>
      <c r="I57" s="319">
        <v>4428997</v>
      </c>
      <c r="J57" s="320">
        <v>58304</v>
      </c>
      <c r="K57" s="321">
        <v>27.9</v>
      </c>
      <c r="L57" s="322">
        <v>63956</v>
      </c>
      <c r="M57" s="323">
        <v>25.7</v>
      </c>
      <c r="N57" s="324">
        <v>2.2000000000000002</v>
      </c>
    </row>
    <row r="58" spans="1:14">
      <c r="A58" s="248"/>
      <c r="B58" s="244"/>
      <c r="C58" s="244"/>
      <c r="D58" s="244"/>
      <c r="E58" s="244"/>
      <c r="F58" s="244"/>
      <c r="G58" s="325"/>
      <c r="H58" s="326" t="s">
        <v>508</v>
      </c>
      <c r="I58" s="327">
        <v>2694595</v>
      </c>
      <c r="J58" s="328">
        <v>35472</v>
      </c>
      <c r="K58" s="329">
        <v>51.3</v>
      </c>
      <c r="L58" s="330">
        <v>29239</v>
      </c>
      <c r="M58" s="331">
        <v>8.8000000000000007</v>
      </c>
      <c r="N58" s="332">
        <v>42.5</v>
      </c>
    </row>
    <row r="59" spans="1:14">
      <c r="A59" s="248"/>
      <c r="B59" s="244"/>
      <c r="C59" s="244"/>
      <c r="D59" s="244"/>
      <c r="E59" s="244"/>
      <c r="F59" s="244"/>
      <c r="G59" s="310" t="s">
        <v>512</v>
      </c>
      <c r="H59" s="311"/>
      <c r="I59" s="319">
        <v>6831152</v>
      </c>
      <c r="J59" s="320">
        <v>89607</v>
      </c>
      <c r="K59" s="321">
        <v>53.7</v>
      </c>
      <c r="L59" s="322">
        <v>66255</v>
      </c>
      <c r="M59" s="323">
        <v>3.6</v>
      </c>
      <c r="N59" s="324">
        <v>50.1</v>
      </c>
    </row>
    <row r="60" spans="1:14">
      <c r="A60" s="248"/>
      <c r="B60" s="244"/>
      <c r="C60" s="244"/>
      <c r="D60" s="244"/>
      <c r="E60" s="244"/>
      <c r="F60" s="244"/>
      <c r="G60" s="325"/>
      <c r="H60" s="326" t="s">
        <v>508</v>
      </c>
      <c r="I60" s="333">
        <v>3716451</v>
      </c>
      <c r="J60" s="328">
        <v>48750</v>
      </c>
      <c r="K60" s="329">
        <v>37.4</v>
      </c>
      <c r="L60" s="330">
        <v>31822</v>
      </c>
      <c r="M60" s="331">
        <v>8.8000000000000007</v>
      </c>
      <c r="N60" s="332">
        <v>28.6</v>
      </c>
    </row>
    <row r="61" spans="1:14">
      <c r="A61" s="248"/>
      <c r="B61" s="244"/>
      <c r="C61" s="244"/>
      <c r="D61" s="244"/>
      <c r="E61" s="244"/>
      <c r="F61" s="244"/>
      <c r="G61" s="310" t="s">
        <v>513</v>
      </c>
      <c r="H61" s="334"/>
      <c r="I61" s="335">
        <v>4411822</v>
      </c>
      <c r="J61" s="336">
        <v>58178</v>
      </c>
      <c r="K61" s="337">
        <v>9.1999999999999993</v>
      </c>
      <c r="L61" s="338">
        <v>58108</v>
      </c>
      <c r="M61" s="339">
        <v>4</v>
      </c>
      <c r="N61" s="324">
        <v>5.2</v>
      </c>
    </row>
    <row r="62" spans="1:14">
      <c r="A62" s="248"/>
      <c r="B62" s="244"/>
      <c r="C62" s="244"/>
      <c r="D62" s="244"/>
      <c r="E62" s="244"/>
      <c r="F62" s="244"/>
      <c r="G62" s="325"/>
      <c r="H62" s="326" t="s">
        <v>508</v>
      </c>
      <c r="I62" s="327">
        <v>2478554</v>
      </c>
      <c r="J62" s="328">
        <v>32686</v>
      </c>
      <c r="K62" s="329">
        <v>7.9</v>
      </c>
      <c r="L62" s="330">
        <v>29274</v>
      </c>
      <c r="M62" s="331">
        <v>0.3</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17.97</v>
      </c>
      <c r="G47" s="12">
        <v>18.27</v>
      </c>
      <c r="H47" s="12">
        <v>19.309999999999999</v>
      </c>
      <c r="I47" s="12">
        <v>19.77</v>
      </c>
      <c r="J47" s="13">
        <v>17.46</v>
      </c>
    </row>
    <row r="48" spans="2:10" ht="57.75" customHeight="1">
      <c r="B48" s="14"/>
      <c r="C48" s="1141" t="s">
        <v>4</v>
      </c>
      <c r="D48" s="1141"/>
      <c r="E48" s="1142"/>
      <c r="F48" s="15">
        <v>6.77</v>
      </c>
      <c r="G48" s="16">
        <v>8.09</v>
      </c>
      <c r="H48" s="16">
        <v>8.27</v>
      </c>
      <c r="I48" s="16">
        <v>5.8</v>
      </c>
      <c r="J48" s="17">
        <v>5.67</v>
      </c>
    </row>
    <row r="49" spans="2:10" ht="57.75" customHeight="1" thickBot="1">
      <c r="B49" s="18"/>
      <c r="C49" s="1143" t="s">
        <v>5</v>
      </c>
      <c r="D49" s="1143"/>
      <c r="E49" s="1144"/>
      <c r="F49" s="19">
        <v>4.57</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524</v>
      </c>
      <c r="D34" s="1151"/>
      <c r="E34" s="1152"/>
      <c r="F34" s="32">
        <v>7.16</v>
      </c>
      <c r="G34" s="33">
        <v>8.23</v>
      </c>
      <c r="H34" s="33">
        <v>9.3800000000000008</v>
      </c>
      <c r="I34" s="33">
        <v>9.49</v>
      </c>
      <c r="J34" s="34">
        <v>9.56</v>
      </c>
      <c r="K34" s="22"/>
      <c r="L34" s="22"/>
      <c r="M34" s="22"/>
      <c r="N34" s="22"/>
      <c r="O34" s="22"/>
      <c r="P34" s="22"/>
    </row>
    <row r="35" spans="1:16" ht="39" customHeight="1">
      <c r="A35" s="22"/>
      <c r="B35" s="35"/>
      <c r="C35" s="1145" t="s">
        <v>525</v>
      </c>
      <c r="D35" s="1146"/>
      <c r="E35" s="1147"/>
      <c r="F35" s="36">
        <v>6.74</v>
      </c>
      <c r="G35" s="37">
        <v>8.09</v>
      </c>
      <c r="H35" s="37">
        <v>8.25</v>
      </c>
      <c r="I35" s="37">
        <v>5.77</v>
      </c>
      <c r="J35" s="38">
        <v>5.64</v>
      </c>
      <c r="K35" s="22"/>
      <c r="L35" s="22"/>
      <c r="M35" s="22"/>
      <c r="N35" s="22"/>
      <c r="O35" s="22"/>
      <c r="P35" s="22"/>
    </row>
    <row r="36" spans="1:16" ht="39" customHeight="1">
      <c r="A36" s="22"/>
      <c r="B36" s="35"/>
      <c r="C36" s="1145" t="s">
        <v>526</v>
      </c>
      <c r="D36" s="1146"/>
      <c r="E36" s="1147"/>
      <c r="F36" s="36">
        <v>1.03</v>
      </c>
      <c r="G36" s="37">
        <v>1.83</v>
      </c>
      <c r="H36" s="37">
        <v>3.53</v>
      </c>
      <c r="I36" s="37">
        <v>2.99</v>
      </c>
      <c r="J36" s="38">
        <v>3.67</v>
      </c>
      <c r="K36" s="22"/>
      <c r="L36" s="22"/>
      <c r="M36" s="22"/>
      <c r="N36" s="22"/>
      <c r="O36" s="22"/>
      <c r="P36" s="22"/>
    </row>
    <row r="37" spans="1:16" ht="39" customHeight="1">
      <c r="A37" s="22"/>
      <c r="B37" s="35"/>
      <c r="C37" s="1145" t="s">
        <v>527</v>
      </c>
      <c r="D37" s="1146"/>
      <c r="E37" s="1147"/>
      <c r="F37" s="36">
        <v>1.64</v>
      </c>
      <c r="G37" s="37">
        <v>1.07</v>
      </c>
      <c r="H37" s="37">
        <v>0.65</v>
      </c>
      <c r="I37" s="37">
        <v>0.67</v>
      </c>
      <c r="J37" s="38">
        <v>1.9</v>
      </c>
      <c r="K37" s="22"/>
      <c r="L37" s="22"/>
      <c r="M37" s="22"/>
      <c r="N37" s="22"/>
      <c r="O37" s="22"/>
      <c r="P37" s="22"/>
    </row>
    <row r="38" spans="1:16" ht="39" customHeight="1">
      <c r="A38" s="22"/>
      <c r="B38" s="35"/>
      <c r="C38" s="1145" t="s">
        <v>528</v>
      </c>
      <c r="D38" s="1146"/>
      <c r="E38" s="1147"/>
      <c r="F38" s="36">
        <v>7.0000000000000007E-2</v>
      </c>
      <c r="G38" s="37">
        <v>0.1</v>
      </c>
      <c r="H38" s="37">
        <v>0.1</v>
      </c>
      <c r="I38" s="37">
        <v>0.16</v>
      </c>
      <c r="J38" s="38">
        <v>0.16</v>
      </c>
      <c r="K38" s="22"/>
      <c r="L38" s="22"/>
      <c r="M38" s="22"/>
      <c r="N38" s="22"/>
      <c r="O38" s="22"/>
      <c r="P38" s="22"/>
    </row>
    <row r="39" spans="1:16" ht="39" customHeight="1">
      <c r="A39" s="22"/>
      <c r="B39" s="35"/>
      <c r="C39" s="1145" t="s">
        <v>529</v>
      </c>
      <c r="D39" s="1146"/>
      <c r="E39" s="1147"/>
      <c r="F39" s="36">
        <v>7.0000000000000007E-2</v>
      </c>
      <c r="G39" s="37">
        <v>0.05</v>
      </c>
      <c r="H39" s="37">
        <v>0.03</v>
      </c>
      <c r="I39" s="37">
        <v>0.01</v>
      </c>
      <c r="J39" s="38">
        <v>0.05</v>
      </c>
      <c r="K39" s="22"/>
      <c r="L39" s="22"/>
      <c r="M39" s="22"/>
      <c r="N39" s="22"/>
      <c r="O39" s="22"/>
      <c r="P39" s="22"/>
    </row>
    <row r="40" spans="1:16" ht="39" customHeight="1">
      <c r="A40" s="22"/>
      <c r="B40" s="35"/>
      <c r="C40" s="1145" t="s">
        <v>530</v>
      </c>
      <c r="D40" s="1146"/>
      <c r="E40" s="1147"/>
      <c r="F40" s="36">
        <v>0.01</v>
      </c>
      <c r="G40" s="37">
        <v>0.02</v>
      </c>
      <c r="H40" s="37">
        <v>0.01</v>
      </c>
      <c r="I40" s="37">
        <v>0.01</v>
      </c>
      <c r="J40" s="38">
        <v>0.03</v>
      </c>
      <c r="K40" s="22"/>
      <c r="L40" s="22"/>
      <c r="M40" s="22"/>
      <c r="N40" s="22"/>
      <c r="O40" s="22"/>
      <c r="P40" s="22"/>
    </row>
    <row r="41" spans="1:16" ht="39" customHeight="1">
      <c r="A41" s="22"/>
      <c r="B41" s="35"/>
      <c r="C41" s="1145" t="s">
        <v>531</v>
      </c>
      <c r="D41" s="1146"/>
      <c r="E41" s="1147"/>
      <c r="F41" s="36">
        <v>0.01</v>
      </c>
      <c r="G41" s="37">
        <v>0.01</v>
      </c>
      <c r="H41" s="37">
        <v>0.01</v>
      </c>
      <c r="I41" s="37">
        <v>0.02</v>
      </c>
      <c r="J41" s="38">
        <v>0.02</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1.9</v>
      </c>
      <c r="G43" s="42">
        <v>2.76</v>
      </c>
      <c r="H43" s="42">
        <v>3.74</v>
      </c>
      <c r="I43" s="42">
        <v>3.73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3776</v>
      </c>
      <c r="L45" s="60">
        <v>3841</v>
      </c>
      <c r="M45" s="60">
        <v>3992</v>
      </c>
      <c r="N45" s="60">
        <v>3937</v>
      </c>
      <c r="O45" s="61">
        <v>3881</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256</v>
      </c>
      <c r="L48" s="64">
        <v>282</v>
      </c>
      <c r="M48" s="64">
        <v>269</v>
      </c>
      <c r="N48" s="64">
        <v>113</v>
      </c>
      <c r="O48" s="65">
        <v>107</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c r="A50" s="48"/>
      <c r="B50" s="1163"/>
      <c r="C50" s="1164"/>
      <c r="D50" s="62"/>
      <c r="E50" s="1155" t="s">
        <v>17</v>
      </c>
      <c r="F50" s="1155"/>
      <c r="G50" s="1155"/>
      <c r="H50" s="1155"/>
      <c r="I50" s="1155"/>
      <c r="J50" s="1156"/>
      <c r="K50" s="63">
        <v>121</v>
      </c>
      <c r="L50" s="64">
        <v>119</v>
      </c>
      <c r="M50" s="64">
        <v>127</v>
      </c>
      <c r="N50" s="64">
        <v>127</v>
      </c>
      <c r="O50" s="65">
        <v>116</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2434</v>
      </c>
      <c r="L52" s="64">
        <v>2397</v>
      </c>
      <c r="M52" s="64">
        <v>2456</v>
      </c>
      <c r="N52" s="64">
        <v>2443</v>
      </c>
      <c r="O52" s="65">
        <v>2496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1719</v>
      </c>
      <c r="L53" s="69">
        <v>1845</v>
      </c>
      <c r="M53" s="69">
        <v>1932</v>
      </c>
      <c r="N53" s="69">
        <v>1734</v>
      </c>
      <c r="O53" s="70">
        <v>1608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34441</v>
      </c>
      <c r="J41" s="83">
        <v>33891</v>
      </c>
      <c r="K41" s="83">
        <v>32885</v>
      </c>
      <c r="L41" s="83">
        <v>32538</v>
      </c>
      <c r="M41" s="84">
        <v>33416</v>
      </c>
    </row>
    <row r="42" spans="2:13" ht="27.75" customHeight="1">
      <c r="B42" s="1171"/>
      <c r="C42" s="1172"/>
      <c r="D42" s="85"/>
      <c r="E42" s="1175" t="s">
        <v>26</v>
      </c>
      <c r="F42" s="1175"/>
      <c r="G42" s="1175"/>
      <c r="H42" s="1176"/>
      <c r="I42" s="86">
        <v>1141</v>
      </c>
      <c r="J42" s="87">
        <v>1175</v>
      </c>
      <c r="K42" s="87">
        <v>1047</v>
      </c>
      <c r="L42" s="87">
        <v>920</v>
      </c>
      <c r="M42" s="88">
        <v>1252</v>
      </c>
    </row>
    <row r="43" spans="2:13" ht="27.75" customHeight="1">
      <c r="B43" s="1171"/>
      <c r="C43" s="1172"/>
      <c r="D43" s="85"/>
      <c r="E43" s="1175" t="s">
        <v>27</v>
      </c>
      <c r="F43" s="1175"/>
      <c r="G43" s="1175"/>
      <c r="H43" s="1176"/>
      <c r="I43" s="86">
        <v>1413</v>
      </c>
      <c r="J43" s="87">
        <v>1425</v>
      </c>
      <c r="K43" s="87">
        <v>1401</v>
      </c>
      <c r="L43" s="87">
        <v>1380</v>
      </c>
      <c r="M43" s="88">
        <v>1276</v>
      </c>
    </row>
    <row r="44" spans="2:13" ht="27.75" customHeight="1">
      <c r="B44" s="1171"/>
      <c r="C44" s="1172"/>
      <c r="D44" s="85"/>
      <c r="E44" s="1175" t="s">
        <v>28</v>
      </c>
      <c r="F44" s="1175"/>
      <c r="G44" s="1175"/>
      <c r="H44" s="1176"/>
      <c r="I44" s="86" t="s">
        <v>477</v>
      </c>
      <c r="J44" s="87" t="s">
        <v>477</v>
      </c>
      <c r="K44" s="87" t="s">
        <v>477</v>
      </c>
      <c r="L44" s="87" t="s">
        <v>477</v>
      </c>
      <c r="M44" s="88" t="s">
        <v>477</v>
      </c>
    </row>
    <row r="45" spans="2:13" ht="27.75" customHeight="1">
      <c r="B45" s="1171"/>
      <c r="C45" s="1172"/>
      <c r="D45" s="85"/>
      <c r="E45" s="1175" t="s">
        <v>29</v>
      </c>
      <c r="F45" s="1175"/>
      <c r="G45" s="1175"/>
      <c r="H45" s="1176"/>
      <c r="I45" s="86">
        <v>4187</v>
      </c>
      <c r="J45" s="87">
        <v>3780</v>
      </c>
      <c r="K45" s="87">
        <v>3514</v>
      </c>
      <c r="L45" s="87">
        <v>3200</v>
      </c>
      <c r="M45" s="88">
        <v>3053</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6831</v>
      </c>
      <c r="J49" s="87">
        <v>7199</v>
      </c>
      <c r="K49" s="87">
        <v>7505</v>
      </c>
      <c r="L49" s="87">
        <v>7766</v>
      </c>
      <c r="M49" s="88">
        <v>6928</v>
      </c>
    </row>
    <row r="50" spans="2:13" ht="27.75" customHeight="1">
      <c r="B50" s="1171"/>
      <c r="C50" s="1172"/>
      <c r="D50" s="85"/>
      <c r="E50" s="1175" t="s">
        <v>35</v>
      </c>
      <c r="F50" s="1175"/>
      <c r="G50" s="1175"/>
      <c r="H50" s="1176"/>
      <c r="I50" s="86">
        <v>2717</v>
      </c>
      <c r="J50" s="87">
        <v>2628</v>
      </c>
      <c r="K50" s="87">
        <v>2380</v>
      </c>
      <c r="L50" s="87">
        <v>2424</v>
      </c>
      <c r="M50" s="88">
        <v>2368</v>
      </c>
    </row>
    <row r="51" spans="2:13" ht="27.75" customHeight="1">
      <c r="B51" s="1173"/>
      <c r="C51" s="1174"/>
      <c r="D51" s="85"/>
      <c r="E51" s="1175" t="s">
        <v>36</v>
      </c>
      <c r="F51" s="1175"/>
      <c r="G51" s="1175"/>
      <c r="H51" s="1176"/>
      <c r="I51" s="86">
        <v>19451</v>
      </c>
      <c r="J51" s="87">
        <v>19498</v>
      </c>
      <c r="K51" s="87">
        <v>19805</v>
      </c>
      <c r="L51" s="87">
        <v>19475</v>
      </c>
      <c r="M51" s="88">
        <v>19799</v>
      </c>
    </row>
    <row r="52" spans="2:13" ht="27.75" customHeight="1" thickBot="1">
      <c r="B52" s="1177" t="s">
        <v>37</v>
      </c>
      <c r="C52" s="1178"/>
      <c r="D52" s="90"/>
      <c r="E52" s="1179" t="s">
        <v>38</v>
      </c>
      <c r="F52" s="1179"/>
      <c r="G52" s="1179"/>
      <c r="H52" s="1180"/>
      <c r="I52" s="91">
        <v>12182</v>
      </c>
      <c r="J52" s="92">
        <v>10947</v>
      </c>
      <c r="K52" s="92">
        <v>9157</v>
      </c>
      <c r="L52" s="92">
        <v>8374</v>
      </c>
      <c r="M52" s="93">
        <v>9901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44762</v>
      </c>
      <c r="E3" s="116"/>
      <c r="F3" s="117">
        <v>61882</v>
      </c>
      <c r="G3" s="118"/>
      <c r="H3" s="119"/>
    </row>
    <row r="4" spans="1:8">
      <c r="A4" s="120"/>
      <c r="B4" s="121"/>
      <c r="C4" s="122"/>
      <c r="D4" s="123">
        <v>27584</v>
      </c>
      <c r="E4" s="124"/>
      <c r="F4" s="125">
        <v>32175</v>
      </c>
      <c r="G4" s="126"/>
      <c r="H4" s="127"/>
    </row>
    <row r="5" spans="1:8">
      <c r="A5" s="108" t="s">
        <v>509</v>
      </c>
      <c r="B5" s="113"/>
      <c r="C5" s="114"/>
      <c r="D5" s="115">
        <v>52628</v>
      </c>
      <c r="E5" s="116"/>
      <c r="F5" s="117">
        <v>47569</v>
      </c>
      <c r="G5" s="118"/>
      <c r="H5" s="119"/>
    </row>
    <row r="6" spans="1:8">
      <c r="A6" s="120"/>
      <c r="B6" s="121"/>
      <c r="C6" s="122"/>
      <c r="D6" s="123">
        <v>28173</v>
      </c>
      <c r="E6" s="124"/>
      <c r="F6" s="125">
        <v>26255</v>
      </c>
      <c r="G6" s="126"/>
      <c r="H6" s="127"/>
    </row>
    <row r="7" spans="1:8">
      <c r="A7" s="108" t="s">
        <v>510</v>
      </c>
      <c r="B7" s="113"/>
      <c r="C7" s="114"/>
      <c r="D7" s="115">
        <v>45590</v>
      </c>
      <c r="E7" s="116"/>
      <c r="F7" s="117">
        <v>50880</v>
      </c>
      <c r="G7" s="118"/>
      <c r="H7" s="119"/>
    </row>
    <row r="8" spans="1:8">
      <c r="A8" s="120"/>
      <c r="B8" s="121"/>
      <c r="C8" s="122"/>
      <c r="D8" s="123">
        <v>23449</v>
      </c>
      <c r="E8" s="124"/>
      <c r="F8" s="125">
        <v>26879</v>
      </c>
      <c r="G8" s="126"/>
      <c r="H8" s="127"/>
    </row>
    <row r="9" spans="1:8">
      <c r="A9" s="108" t="s">
        <v>511</v>
      </c>
      <c r="B9" s="113"/>
      <c r="C9" s="114"/>
      <c r="D9" s="115">
        <v>58304</v>
      </c>
      <c r="E9" s="116"/>
      <c r="F9" s="117">
        <v>63956</v>
      </c>
      <c r="G9" s="118"/>
      <c r="H9" s="119"/>
    </row>
    <row r="10" spans="1:8">
      <c r="A10" s="120"/>
      <c r="B10" s="121"/>
      <c r="C10" s="122"/>
      <c r="D10" s="123">
        <v>35472</v>
      </c>
      <c r="E10" s="124"/>
      <c r="F10" s="125">
        <v>29239</v>
      </c>
      <c r="G10" s="126"/>
      <c r="H10" s="127"/>
    </row>
    <row r="11" spans="1:8">
      <c r="A11" s="108" t="s">
        <v>512</v>
      </c>
      <c r="B11" s="113"/>
      <c r="C11" s="114"/>
      <c r="D11" s="115">
        <v>89607</v>
      </c>
      <c r="E11" s="116"/>
      <c r="F11" s="117">
        <v>66255</v>
      </c>
      <c r="G11" s="118"/>
      <c r="H11" s="119"/>
    </row>
    <row r="12" spans="1:8">
      <c r="A12" s="120"/>
      <c r="B12" s="121"/>
      <c r="C12" s="128"/>
      <c r="D12" s="123">
        <v>48750</v>
      </c>
      <c r="E12" s="124"/>
      <c r="F12" s="125">
        <v>31822</v>
      </c>
      <c r="G12" s="126"/>
      <c r="H12" s="127"/>
    </row>
    <row r="13" spans="1:8">
      <c r="A13" s="108"/>
      <c r="B13" s="113"/>
      <c r="C13" s="129"/>
      <c r="D13" s="130">
        <v>58178</v>
      </c>
      <c r="E13" s="131"/>
      <c r="F13" s="132">
        <v>58108</v>
      </c>
      <c r="G13" s="133"/>
      <c r="H13" s="119"/>
    </row>
    <row r="14" spans="1:8">
      <c r="A14" s="120"/>
      <c r="B14" s="121"/>
      <c r="C14" s="122"/>
      <c r="D14" s="123">
        <v>32686</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6.77</v>
      </c>
      <c r="C19" s="134">
        <f>ROUND(VALUE(SUBSTITUTE(実質収支比率等に係る経年分析!G$48,"▲","-")),2)</f>
        <v>8.09</v>
      </c>
      <c r="D19" s="134">
        <f>ROUND(VALUE(SUBSTITUTE(実質収支比率等に係る経年分析!H$48,"▲","-")),2)</f>
        <v>8.27</v>
      </c>
      <c r="E19" s="134">
        <f>ROUND(VALUE(SUBSTITUTE(実質収支比率等に係る経年分析!I$48,"▲","-")),2)</f>
        <v>5.8</v>
      </c>
      <c r="F19" s="134">
        <f>ROUND(VALUE(SUBSTITUTE(実質収支比率等に係る経年分析!J$48,"▲","-")),2)</f>
        <v>5.67</v>
      </c>
    </row>
    <row r="20" spans="1:11">
      <c r="A20" s="134" t="s">
        <v>43</v>
      </c>
      <c r="B20" s="134">
        <f>ROUND(VALUE(SUBSTITUTE(実質収支比率等に係る経年分析!F$47,"▲","-")),2)</f>
        <v>17.97</v>
      </c>
      <c r="C20" s="134">
        <f>ROUND(VALUE(SUBSTITUTE(実質収支比率等に係る経年分析!G$47,"▲","-")),2)</f>
        <v>18.27</v>
      </c>
      <c r="D20" s="134">
        <f>ROUND(VALUE(SUBSTITUTE(実質収支比率等に係る経年分析!H$47,"▲","-")),2)</f>
        <v>19.309999999999999</v>
      </c>
      <c r="E20" s="134">
        <f>ROUND(VALUE(SUBSTITUTE(実質収支比率等に係る経年分析!I$47,"▲","-")),2)</f>
        <v>19.77</v>
      </c>
      <c r="F20" s="134">
        <f>ROUND(VALUE(SUBSTITUTE(実質収支比率等に係る経年分析!J$47,"▲","-")),2)</f>
        <v>17.46</v>
      </c>
    </row>
    <row r="21" spans="1:11">
      <c r="A21" s="134" t="s">
        <v>44</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-2.92</v>
      </c>
      <c r="E21" s="134">
        <f>IF(ISNUMBER(VALUE(SUBSTITUTE(実質収支比率等に係る経年分析!I$49,"▲","-"))),ROUND(VALUE(SUBSTITUTE(実質収支比率等に係る経年分析!I$49,"▲","-")),2),NA())</f>
        <v>-5.92</v>
      </c>
      <c r="F21" s="134">
        <f>IF(ISNUMBER(VALUE(SUBSTITUTE(実質収支比率等に係る経年分析!J$49,"▲","-"))),ROUND(VALUE(SUBSTITUTE(実質収支比率等に係る経年分析!J$49,"▲","-")),2),NA())</f>
        <v>-5.43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3.74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3.73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姶良市簡易水道施設事業特別会計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姶良市介護保険特別会計介護サービス事業勘定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姶良市国民健康保険特別会計施設勘定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姶良市後期高齢者医療特別会計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姶良市介護保険特別会計保険事業勘定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v>
      </c>
    </row>
    <row r="34" spans="1:16">
      <c r="A34" s="135" t="str">
        <f>IF(連結実質赤字比率に係る赤字・黒字の構成分析!C$36="",NA(),連結実質赤字比率に係る赤字・黒字の構成分析!C$36)</f>
        <v>姶良市国民健康保険特別会計事業勘定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5.64</v>
      </c>
    </row>
    <row r="36" spans="1:16">
      <c r="A36" s="135" t="str">
        <f>IF(連結実質赤字比率に係る赤字・黒字の構成分析!C$34="",NA(),連結実質赤字比率に係る赤字・黒字の構成分析!C$34)</f>
        <v>姶良市水道事業会計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2434</v>
      </c>
      <c r="E42" s="136"/>
      <c r="F42" s="136"/>
      <c r="G42" s="136">
        <f>'実質公債費比率（分子）の構造'!L$52</f>
        <v>2397</v>
      </c>
      <c r="H42" s="136"/>
      <c r="I42" s="136"/>
      <c r="J42" s="136">
        <f>'実質公債費比率（分子）の構造'!M$52</f>
        <v>2456</v>
      </c>
      <c r="K42" s="136"/>
      <c r="L42" s="136"/>
      <c r="M42" s="136">
        <f>'実質公債費比率（分子）の構造'!N$52</f>
        <v>2443</v>
      </c>
      <c r="N42" s="136"/>
      <c r="O42" s="136"/>
      <c r="P42" s="136">
        <f>'実質公債費比率（分子）の構造'!O$52</f>
        <v>2496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121</v>
      </c>
      <c r="C44" s="136"/>
      <c r="D44" s="136"/>
      <c r="E44" s="136">
        <f>'実質公債費比率（分子）の構造'!L$50</f>
        <v>119</v>
      </c>
      <c r="F44" s="136"/>
      <c r="G44" s="136"/>
      <c r="H44" s="136">
        <f>'実質公債費比率（分子）の構造'!M$50</f>
        <v>127</v>
      </c>
      <c r="I44" s="136"/>
      <c r="J44" s="136"/>
      <c r="K44" s="136">
        <f>'実質公債費比率（分子）の構造'!N$50</f>
        <v>127</v>
      </c>
      <c r="L44" s="136"/>
      <c r="M44" s="136"/>
      <c r="N44" s="136">
        <f>'実質公債費比率（分子）の構造'!O$50</f>
        <v>116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256</v>
      </c>
      <c r="C46" s="136"/>
      <c r="D46" s="136"/>
      <c r="E46" s="136">
        <f>'実質公債費比率（分子）の構造'!L$48</f>
        <v>282</v>
      </c>
      <c r="F46" s="136"/>
      <c r="G46" s="136"/>
      <c r="H46" s="136">
        <f>'実質公債費比率（分子）の構造'!M$48</f>
        <v>269</v>
      </c>
      <c r="I46" s="136"/>
      <c r="J46" s="136"/>
      <c r="K46" s="136">
        <f>'実質公債費比率（分子）の構造'!N$48</f>
        <v>113</v>
      </c>
      <c r="L46" s="136"/>
      <c r="M46" s="136"/>
      <c r="N46" s="136">
        <f>'実質公債費比率（分子）の構造'!O$48</f>
        <v>107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3776</v>
      </c>
      <c r="C49" s="136"/>
      <c r="D49" s="136"/>
      <c r="E49" s="136">
        <f>'実質公債費比率（分子）の構造'!L$45</f>
        <v>3841</v>
      </c>
      <c r="F49" s="136"/>
      <c r="G49" s="136"/>
      <c r="H49" s="136">
        <f>'実質公債費比率（分子）の構造'!M$45</f>
        <v>3992</v>
      </c>
      <c r="I49" s="136"/>
      <c r="J49" s="136"/>
      <c r="K49" s="136">
        <f>'実質公債費比率（分子）の構造'!N$45</f>
        <v>3937</v>
      </c>
      <c r="L49" s="136"/>
      <c r="M49" s="136"/>
      <c r="N49" s="136">
        <f>'実質公債費比率（分子）の構造'!O$45</f>
        <v>3881</v>
      </c>
      <c r="O49" s="136"/>
      <c r="P49" s="136"/>
    </row>
    <row r="50" spans="1:16">
      <c r="A50" s="136" t="s">
        <v>58</v>
      </c>
      <c r="B50" s="136" t="e">
        <f>NA()</f>
        <v>#N/A</v>
      </c>
      <c r="C50" s="136">
        <f>IF(ISNUMBER('実質公債費比率（分子）の構造'!K$53),'実質公債費比率（分子）の構造'!K$53,NA())</f>
        <v>1719</v>
      </c>
      <c r="D50" s="136" t="e">
        <f>NA()</f>
        <v>#N/A</v>
      </c>
      <c r="E50" s="136" t="e">
        <f>NA()</f>
        <v>#N/A</v>
      </c>
      <c r="F50" s="136">
        <f>IF(ISNUMBER('実質公債費比率（分子）の構造'!L$53),'実質公債費比率（分子）の構造'!L$53,NA())</f>
        <v>1845</v>
      </c>
      <c r="G50" s="136" t="e">
        <f>NA()</f>
        <v>#N/A</v>
      </c>
      <c r="H50" s="136" t="e">
        <f>NA()</f>
        <v>#N/A</v>
      </c>
      <c r="I50" s="136">
        <f>IF(ISNUMBER('実質公債費比率（分子）の構造'!M$53),'実質公債費比率（分子）の構造'!M$53,NA())</f>
        <v>1932</v>
      </c>
      <c r="J50" s="136" t="e">
        <f>NA()</f>
        <v>#N/A</v>
      </c>
      <c r="K50" s="136" t="e">
        <f>NA()</f>
        <v>#N/A</v>
      </c>
      <c r="L50" s="136">
        <f>IF(ISNUMBER('実質公債費比率（分子）の構造'!N$53),'実質公債費比率（分子）の構造'!N$53,NA())</f>
        <v>1734</v>
      </c>
      <c r="M50" s="136" t="e">
        <f>NA()</f>
        <v>#N/A</v>
      </c>
      <c r="N50" s="136" t="e">
        <f>NA()</f>
        <v>#N/A</v>
      </c>
      <c r="O50" s="136">
        <f>IF(ISNUMBER('実質公債費比率（分子）の構造'!O$53),'実質公債費比率（分子）の構造'!O$53,NA())</f>
        <v>1608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19451</v>
      </c>
      <c r="E56" s="135"/>
      <c r="F56" s="135"/>
      <c r="G56" s="135">
        <f>'将来負担比率（分子）の構造'!J$51</f>
        <v>19498</v>
      </c>
      <c r="H56" s="135"/>
      <c r="I56" s="135"/>
      <c r="J56" s="135">
        <f>'将来負担比率（分子）の構造'!K$51</f>
        <v>19805</v>
      </c>
      <c r="K56" s="135"/>
      <c r="L56" s="135"/>
      <c r="M56" s="135">
        <f>'将来負担比率（分子）の構造'!L$51</f>
        <v>19475</v>
      </c>
      <c r="N56" s="135"/>
      <c r="O56" s="135"/>
      <c r="P56" s="135">
        <f>'将来負担比率（分子）の構造'!M$51</f>
        <v>19799</v>
      </c>
    </row>
    <row r="57" spans="1:16">
      <c r="A57" s="135" t="s">
        <v>35</v>
      </c>
      <c r="B57" s="135"/>
      <c r="C57" s="135"/>
      <c r="D57" s="135">
        <f>'将来負担比率（分子）の構造'!I$50</f>
        <v>2717</v>
      </c>
      <c r="E57" s="135"/>
      <c r="F57" s="135"/>
      <c r="G57" s="135">
        <f>'将来負担比率（分子）の構造'!J$50</f>
        <v>2628</v>
      </c>
      <c r="H57" s="135"/>
      <c r="I57" s="135"/>
      <c r="J57" s="135">
        <f>'将来負担比率（分子）の構造'!K$50</f>
        <v>2380</v>
      </c>
      <c r="K57" s="135"/>
      <c r="L57" s="135"/>
      <c r="M57" s="135">
        <f>'将来負担比率（分子）の構造'!L$50</f>
        <v>2424</v>
      </c>
      <c r="N57" s="135"/>
      <c r="O57" s="135"/>
      <c r="P57" s="135">
        <f>'将来負担比率（分子）の構造'!M$50</f>
        <v>2368</v>
      </c>
    </row>
    <row r="58" spans="1:16">
      <c r="A58" s="135" t="s">
        <v>34</v>
      </c>
      <c r="B58" s="135"/>
      <c r="C58" s="135"/>
      <c r="D58" s="135">
        <f>'将来負担比率（分子）の構造'!I$49</f>
        <v>6831</v>
      </c>
      <c r="E58" s="135"/>
      <c r="F58" s="135"/>
      <c r="G58" s="135">
        <f>'将来負担比率（分子）の構造'!J$49</f>
        <v>7199</v>
      </c>
      <c r="H58" s="135"/>
      <c r="I58" s="135"/>
      <c r="J58" s="135">
        <f>'将来負担比率（分子）の構造'!K$49</f>
        <v>7505</v>
      </c>
      <c r="K58" s="135"/>
      <c r="L58" s="135"/>
      <c r="M58" s="135">
        <f>'将来負担比率（分子）の構造'!L$49</f>
        <v>7766</v>
      </c>
      <c r="N58" s="135"/>
      <c r="O58" s="135"/>
      <c r="P58" s="135">
        <f>'将来負担比率（分子）の構造'!M$49</f>
        <v>6928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4187</v>
      </c>
      <c r="C62" s="135"/>
      <c r="D62" s="135"/>
      <c r="E62" s="135">
        <f>'将来負担比率（分子）の構造'!J$45</f>
        <v>3780</v>
      </c>
      <c r="F62" s="135"/>
      <c r="G62" s="135"/>
      <c r="H62" s="135">
        <f>'将来負担比率（分子）の構造'!K$45</f>
        <v>3514</v>
      </c>
      <c r="I62" s="135"/>
      <c r="J62" s="135"/>
      <c r="K62" s="135">
        <f>'将来負担比率（分子）の構造'!L$45</f>
        <v>3200</v>
      </c>
      <c r="L62" s="135"/>
      <c r="M62" s="135"/>
      <c r="N62" s="135">
        <f>'将来負担比率（分子）の構造'!M$45</f>
        <v>3053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1413</v>
      </c>
      <c r="C64" s="135"/>
      <c r="D64" s="135"/>
      <c r="E64" s="135">
        <f>'将来負担比率（分子）の構造'!J$43</f>
        <v>1425</v>
      </c>
      <c r="F64" s="135"/>
      <c r="G64" s="135"/>
      <c r="H64" s="135">
        <f>'将来負担比率（分子）の構造'!K$43</f>
        <v>1401</v>
      </c>
      <c r="I64" s="135"/>
      <c r="J64" s="135"/>
      <c r="K64" s="135">
        <f>'将来負担比率（分子）の構造'!L$43</f>
        <v>1380</v>
      </c>
      <c r="L64" s="135"/>
      <c r="M64" s="135"/>
      <c r="N64" s="135">
        <f>'将来負担比率（分子）の構造'!M$43</f>
        <v>1276</v>
      </c>
      <c r="O64" s="135"/>
      <c r="P64" s="135"/>
    </row>
    <row r="65" spans="1:16">
      <c r="A65" s="135" t="s">
        <v>26</v>
      </c>
      <c r="B65" s="135">
        <f>'将来負担比率（分子）の構造'!I$42</f>
        <v>1141</v>
      </c>
      <c r="C65" s="135"/>
      <c r="D65" s="135"/>
      <c r="E65" s="135">
        <f>'将来負担比率（分子）の構造'!J$42</f>
        <v>1175</v>
      </c>
      <c r="F65" s="135"/>
      <c r="G65" s="135"/>
      <c r="H65" s="135">
        <f>'将来負担比率（分子）の構造'!K$42</f>
        <v>1047</v>
      </c>
      <c r="I65" s="135"/>
      <c r="J65" s="135"/>
      <c r="K65" s="135">
        <f>'将来負担比率（分子）の構造'!L$42</f>
        <v>920</v>
      </c>
      <c r="L65" s="135"/>
      <c r="M65" s="135"/>
      <c r="N65" s="135">
        <f>'将来負担比率（分子）の構造'!M$42</f>
        <v>1252</v>
      </c>
      <c r="O65" s="135"/>
      <c r="P65" s="135"/>
    </row>
    <row r="66" spans="1:16">
      <c r="A66" s="135" t="s">
        <v>25</v>
      </c>
      <c r="B66" s="135">
        <f>'将来負担比率（分子）の構造'!I$41</f>
        <v>34441</v>
      </c>
      <c r="C66" s="135"/>
      <c r="D66" s="135"/>
      <c r="E66" s="135">
        <f>'将来負担比率（分子）の構造'!J$41</f>
        <v>33891</v>
      </c>
      <c r="F66" s="135"/>
      <c r="G66" s="135"/>
      <c r="H66" s="135">
        <f>'将来負担比率（分子）の構造'!K$41</f>
        <v>32885</v>
      </c>
      <c r="I66" s="135"/>
      <c r="J66" s="135"/>
      <c r="K66" s="135">
        <f>'将来負担比率（分子）の構造'!L$41</f>
        <v>32538</v>
      </c>
      <c r="L66" s="135"/>
      <c r="M66" s="135"/>
      <c r="N66" s="135">
        <f>'将来負担比率（分子）の構造'!M$41</f>
        <v>33416</v>
      </c>
      <c r="O66" s="135"/>
      <c r="P66" s="135"/>
    </row>
    <row r="67" spans="1:16">
      <c r="A67" s="135" t="s">
        <v>62</v>
      </c>
      <c r="B67" s="135" t="e">
        <f>NA()</f>
        <v>#N/A</v>
      </c>
      <c r="C67" s="135">
        <f>IF(ISNUMBER('将来負担比率（分子）の構造'!I$52), IF('将来負担比率（分子）の構造'!I$52 &lt; 0, 0, '将来負担比率（分子）の構造'!I$52), NA())</f>
        <v>12182</v>
      </c>
      <c r="D67" s="135" t="e">
        <f>NA()</f>
        <v>#N/A</v>
      </c>
      <c r="E67" s="135" t="e">
        <f>NA()</f>
        <v>#N/A</v>
      </c>
      <c r="F67" s="135">
        <f>IF(ISNUMBER('将来負担比率（分子）の構造'!J$52), IF('将来負担比率（分子）の構造'!J$52 &lt; 0, 0, '将来負担比率（分子）の構造'!J$52), NA())</f>
        <v>10947</v>
      </c>
      <c r="G67" s="135" t="e">
        <f>NA()</f>
        <v>#N/A</v>
      </c>
      <c r="H67" s="135" t="e">
        <f>NA()</f>
        <v>#N/A</v>
      </c>
      <c r="I67" s="135">
        <f>IF(ISNUMBER('将来負担比率（分子）の構造'!K$52), IF('将来負担比率（分子）の構造'!K$52 &lt; 0, 0, '将来負担比率（分子）の構造'!K$52), NA())</f>
        <v>9157</v>
      </c>
      <c r="J67" s="135" t="e">
        <f>NA()</f>
        <v>#N/A</v>
      </c>
      <c r="K67" s="135" t="e">
        <f>NA()</f>
        <v>#N/A</v>
      </c>
      <c r="L67" s="135">
        <f>IF(ISNUMBER('将来負担比率（分子）の構造'!L$52), IF('将来負担比率（分子）の構造'!L$52 &lt; 0, 0, '将来負担比率（分子）の構造'!L$52), NA())</f>
        <v>8374</v>
      </c>
      <c r="M67" s="135" t="e">
        <f>NA()</f>
        <v>#N/A</v>
      </c>
      <c r="N67" s="135" t="e">
        <f>NA()</f>
        <v>#N/A</v>
      </c>
      <c r="O67" s="135">
        <f>IF(ISNUMBER('将来負担比率（分子）の構造'!M$52), IF('将来負担比率（分子）の構造'!M$52 &lt; 0, 0, '将来負担比率（分子）の構造'!M$52), NA())</f>
        <v>9901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2016-04-28T12:48:31Z</cp:lastPrinted>
  <dcterms:created xsi:type="dcterms:W3CDTF">2016-02-15T02:27:59Z</dcterms:created>
  <dcterms:modified xsi:type="dcterms:W3CDTF">2016-05-06T06:58:17Z</dcterms:modified>
</cp:coreProperties>
</file>