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4095" windowWidth="20520" windowHeight="41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O37" i="9"/>
  <c r="BW37" i="9"/>
  <c r="AM37" i="9"/>
  <c r="CO36" i="9"/>
  <c r="BW36" i="9"/>
  <c r="AM36" i="9"/>
  <c r="CO35" i="9"/>
  <c r="BW35" i="9"/>
  <c r="AM35" i="9"/>
  <c r="CO34" i="9"/>
  <c r="BW34" i="9"/>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E37" i="9" s="1"/>
  <c r="BE38" i="9" s="1"/>
  <c r="BE39" i="9" s="1"/>
</calcChain>
</file>

<file path=xl/sharedStrings.xml><?xml version="1.0" encoding="utf-8"?>
<sst xmlns="http://schemas.openxmlformats.org/spreadsheetml/2006/main" count="1021" uniqueCount="561">
  <si>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</si>
  <si>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</si>
  <si>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</si>
  <si>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</si>
  <si>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</si>
  <si>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</si>
  <si>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</si>
  <si>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</si>
  <si>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</si>
  <si>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</si>
  <si>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</si>
  <si>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</si>
  <si>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</si>
  <si>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</si>
  <si>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</si>
  <si>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</si>
  <si>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</si>
  <si>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</si>
  <si>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</si>
  <si>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</si>
  <si>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</si>
  <si>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</si>
  <si>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</si>
  <si>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</si>
  <si>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</si>
  <si>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</si>
  <si>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</si>
  <si>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</si>
  <si>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</si>
  <si>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</si>
  <si>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</si>
  <si>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</si>
  <si>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</si>
  <si>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</si>
  <si>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</si>
  <si>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</si>
  <si>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</si>
  <si>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</si>
  <si>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</si>
  <si>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</si>
  <si>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</si>
  <si>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</si>
  <si>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</si>
  <si>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</si>
  <si>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</si>
  <si>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</si>
  <si>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</si>
  <si>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</si>
  <si>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</si>
  <si>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</si>
  <si>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</si>
  <si>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</si>
  <si>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</si>
  <si>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</si>
  <si>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</si>
  <si>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</si>
  <si>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</si>
  <si>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</si>
  <si>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</si>
  <si>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</si>
  <si>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</si>
  <si>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</si>
  <si>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</si>
  <si>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</si>
  <si>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</si>
  <si>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</si>
  <si>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</si>
  <si>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</si>
  <si>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</si>
  <si>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</si>
  <si>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</si>
  <si>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</si>
  <si>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</si>
  <si>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</si>
  <si>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</si>
  <si>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</si>
  <si>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</si>
  <si>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</si>
  <si>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</si>
  <si>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</si>
  <si>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</si>
  <si>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</si>
  <si>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</si>
  <si>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</si>
  <si>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</si>
  <si>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</si>
  <si>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</si>
  <si>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</si>
  <si>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</si>
  <si>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</si>
  <si>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</si>
  <si>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</si>
  <si>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</si>
  <si>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</si>
  <si>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</si>
  <si>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</si>
  <si>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</si>
  <si>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</si>
  <si>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</si>
  <si>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</si>
  <si>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</si>
  <si>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</si>
  <si>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</si>
  <si>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</si>
  <si>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</si>
  <si>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</si>
  <si>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</si>
  <si>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</si>
  <si>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</si>
  <si>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</si>
  <si>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</si>
  <si>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</si>
  <si>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</si>
  <si>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</si>
  <si>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</si>
  <si>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</si>
  <si>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</si>
  <si>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</si>
  <si>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</si>
  <si>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</si>
  <si>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</si>
  <si>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</si>
  <si>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</si>
  <si>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</si>
  <si>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</si>
  <si>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</si>
  <si>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</si>
  <si>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</si>
  <si>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</si>
  <si>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</si>
  <si>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</si>
  <si>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</si>
  <si>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</si>
  <si>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</si>
  <si>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</si>
  <si>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</si>
  <si>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</si>
  <si>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</si>
  <si>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</si>
  <si>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</si>
  <si>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</si>
  <si>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</si>
  <si>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</si>
  <si>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</si>
  <si>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</si>
  <si>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</si>
  <si>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</si>
  <si>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</si>
  <si>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</si>
  <si>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</si>
  <si>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</si>
  <si>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</si>
  <si>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</si>
  <si>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</si>
  <si>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</si>
  <si>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</si>
  <si>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</si>
  <si>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</si>
  <si>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</si>
  <si>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</si>
  <si>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</si>
  <si>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</si>
  <si>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</si>
  <si>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</si>
  <si>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</si>
  <si>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</si>
  <si>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</si>
  <si>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</si>
  <si>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</si>
  <si>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</si>
  <si>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</si>
  <si>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</si>
  <si>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</si>
  <si>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</si>
  <si>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</si>
  <si>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</si>
  <si>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</si>
  <si>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</si>
  <si>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</si>
  <si>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</si>
  <si>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</si>
  <si>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</si>
  <si>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</si>
  <si>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</si>
  <si>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</si>
  <si>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</si>
  <si>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</si>
  <si>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</si>
  <si>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</si>
  <si>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</si>
  <si>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</si>
  <si>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</si>
  <si>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鹿児島県薩摩川内市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</si>
  <si>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</si>
  <si>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</si>
  <si>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</si>
  <si>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</si>
  <si>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</si>
  <si>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</si>
  <si>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</si>
  <si>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</si>
  <si>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</si>
  <si>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</si>
  <si>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</si>
  <si>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</si>
  <si>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</si>
  <si>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</si>
  <si>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</si>
  <si>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</si>
  <si>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</si>
  <si>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</si>
  <si>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</si>
  <si>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</si>
  <si>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</si>
  <si>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</si>
  <si>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</si>
  <si>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</si>
  <si>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</si>
  <si>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</si>
  <si>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</si>
  <si>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</si>
  <si>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</si>
  <si>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</si>
  <si>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</si>
  <si>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</si>
  <si>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</si>
  <si>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</si>
  <si>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</si>
  <si>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</si>
  <si>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</si>
  <si>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</si>
  <si>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</si>
  <si>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</si>
  <si>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</si>
  <si>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</si>
  <si>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</si>
  <si>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</si>
  <si>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</si>
  <si>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</si>
  <si>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</si>
  <si>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</si>
  <si>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</si>
  <si>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</si>
  <si>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</si>
  <si>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</si>
  <si>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</si>
  <si>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</si>
  <si>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</si>
  <si>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</si>
  <si>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</si>
  <si>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</si>
  <si>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</si>
  <si>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</si>
  <si>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</si>
  <si>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</si>
  <si>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</si>
  <si>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</si>
  <si>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</si>
  <si>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</si>
  <si>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</si>
  <si>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</si>
  <si>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</si>
  <si>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</si>
  <si>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</si>
  <si>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</si>
  <si>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</si>
  <si>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</si>
  <si>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</si>
  <si>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</si>
  <si>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</si>
  <si>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</si>
  <si>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</si>
  <si>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</si>
  <si>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</si>
  <si>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</si>
  <si>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</si>
  <si>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</si>
  <si>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</si>
  <si>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</si>
  <si>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</si>
  <si>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</si>
  <si>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</si>
  <si>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</si>
  <si>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</si>
  <si>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</si>
  <si>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</si>
  <si>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</si>
  <si>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</si>
  <si>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</si>
  <si>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</si>
  <si>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</si>
  <si>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</si>
  <si>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</si>
  <si>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</si>
  <si>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</si>
  <si>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</si>
  <si>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</si>
  <si>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</si>
  <si>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</si>
  <si>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</si>
  <si>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</si>
  <si>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</si>
  <si>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</si>
  <si>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</si>
  <si>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</si>
  <si>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</si>
  <si>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</si>
  <si>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</si>
  <si>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</si>
  <si>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</si>
  <si>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</si>
  <si>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</si>
  <si>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</si>
  <si>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</si>
  <si>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</si>
  <si>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</si>
  <si>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</si>
  <si>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</si>
  <si>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</si>
  <si>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</si>
  <si>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</si>
  <si>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</si>
  <si>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</si>
  <si>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</si>
  <si>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</si>
  <si>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</si>
  <si>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</si>
  <si>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</si>
  <si>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</si>
  <si>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</si>
  <si>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</si>
  <si>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</si>
  <si>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</si>
  <si>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</si>
  <si>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</si>
  <si>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</si>
  <si>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</si>
  <si>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</si>
  <si>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</si>
  <si>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</si>
  <si>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</si>
  <si>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鹿児島県薩摩川内市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</si>
  <si>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</si>
  <si>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</si>
  <si>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</si>
  <si>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</si>
  <si>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</si>
  <si>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</si>
  <si>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</si>
  <si>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</si>
  <si>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</si>
  <si>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</si>
  <si>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</si>
  <si>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</si>
  <si>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</si>
  <si>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</si>
  <si>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</si>
  <si>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</si>
  <si>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</si>
  <si>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</si>
  <si>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</si>
  <si>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</si>
  <si>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</si>
  <si>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川内駅周辺地区土地区画整理事業会計</t>
    <phoneticPr fontId="5"/>
  </si>
  <si>
    <t>-</t>
    <phoneticPr fontId="5"/>
  </si>
  <si>
    <t>入来温泉場地区土地区画整理事業会計</t>
    <phoneticPr fontId="5"/>
  </si>
  <si>
    <t>川内駅周辺地区土地区画整理事業清算事務会計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</si>
  <si>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</si>
  <si>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</si>
  <si>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</si>
  <si>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</si>
  <si>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</si>
  <si>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</si>
  <si>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</si>
  <si>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</si>
  <si>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</si>
  <si>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</si>
  <si>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</si>
  <si>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</si>
  <si>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</si>
  <si>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</si>
  <si>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</si>
  <si>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</si>
  <si>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</si>
  <si>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</si>
  <si>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</si>
  <si>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</si>
  <si>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</si>
  <si>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</si>
  <si>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</si>
  <si>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</si>
  <si>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公共下水道事業会計</t>
    <phoneticPr fontId="5"/>
  </si>
  <si>
    <t>農業集落排水事業会計</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</si>
  <si>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</si>
  <si>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</si>
  <si>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</si>
  <si>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</si>
  <si>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</si>
  <si>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</si>
  <si>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</si>
  <si>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</si>
  <si>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</si>
  <si>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</si>
  <si>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</si>
  <si>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</si>
  <si>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</si>
  <si>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</si>
  <si>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</si>
  <si>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</si>
  <si>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</si>
  <si>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</si>
  <si>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</si>
  <si>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</si>
  <si>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</si>
  <si>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</si>
  <si>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</si>
  <si>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</si>
  <si>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</si>
  <si>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</si>
  <si>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</si>
  <si>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</si>
  <si>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</si>
  <si>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</si>
  <si>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</si>
  <si>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</si>
  <si>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</si>
  <si>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</si>
  <si>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</si>
  <si>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</si>
  <si>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</si>
  <si>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</si>
  <si>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</si>
  <si>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</si>
  <si>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</si>
  <si>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</si>
  <si>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</si>
  <si>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</si>
  <si>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</si>
  <si>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</si>
  <si>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</si>
  <si>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</si>
  <si>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</si>
  <si>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</si>
  <si>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</si>
  <si>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</si>
  <si>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</si>
  <si>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</si>
  <si>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</si>
  <si>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</si>
  <si>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</si>
  <si>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</si>
  <si>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</si>
  <si>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</si>
  <si>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</si>
  <si>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</si>
  <si>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</si>
  <si>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</si>
  <si>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</si>
  <si>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漁業集落排水事業会計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</si>
  <si>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</si>
  <si>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</si>
  <si>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</si>
  <si>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</si>
  <si>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</si>
  <si>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</si>
  <si>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</si>
  <si>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</si>
  <si>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</si>
  <si>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</si>
  <si>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</si>
  <si>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</si>
  <si>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</si>
  <si>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</si>
  <si>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</si>
  <si>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</si>
  <si>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</si>
  <si>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</si>
  <si>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</si>
  <si>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</si>
  <si>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</si>
  <si>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</si>
  <si>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</si>
  <si>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</si>
  <si>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</si>
  <si>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</si>
  <si>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</si>
  <si>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</si>
  <si>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</si>
  <si>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</si>
  <si>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</si>
  <si>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</si>
  <si>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</si>
  <si>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</si>
  <si>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</si>
  <si>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</si>
  <si>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</si>
  <si>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</si>
  <si>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</si>
  <si>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</si>
  <si>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</si>
  <si>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</si>
  <si>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</si>
  <si>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</si>
  <si>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</si>
  <si>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</si>
  <si>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</si>
  <si>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</si>
  <si>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</si>
  <si>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</si>
  <si>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</si>
  <si>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</si>
  <si>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</si>
  <si>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</si>
  <si>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</si>
  <si>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</si>
  <si>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</si>
  <si>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</si>
  <si>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</si>
  <si>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</si>
  <si>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</si>
  <si>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</si>
  <si>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</si>
  <si>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</si>
  <si>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</si>
  <si>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</si>
  <si>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</si>
  <si>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</si>
  <si>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</si>
  <si>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</si>
  <si>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</si>
  <si>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</si>
  <si>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</si>
  <si>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</si>
  <si>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</si>
  <si>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</si>
  <si>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</si>
  <si>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</si>
  <si>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</si>
  <si>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水道事業特別会計</t>
  </si>
  <si>
    <t>国民健康保険事業特別会計</t>
  </si>
  <si>
    <t>介護保険事業特別会計</t>
  </si>
  <si>
    <t>簡易水道事業会計</t>
  </si>
  <si>
    <t>天辰第一地区土地区画整理事業会計</t>
  </si>
  <si>
    <t>温泉給湯事業会計</t>
  </si>
  <si>
    <t>後期高齢者医療事業特別会計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</si>
  <si>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</si>
  <si>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</si>
  <si>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</si>
  <si>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鹿児島県後期高齢者広域連合（一般会計）</t>
    <rPh sb="0" eb="4">
      <t>カゴシマケン</t>
    </rPh>
    <rPh sb="4" eb="6">
      <t>コウキ</t>
    </rPh>
    <rPh sb="6" eb="9">
      <t>コウレイシャ</t>
    </rPh>
    <rPh sb="9" eb="11">
      <t>コウイキ</t>
    </rPh>
    <rPh sb="11" eb="13">
      <t>レンゴウ</t>
    </rPh>
    <rPh sb="14" eb="16">
      <t>イッパン</t>
    </rPh>
    <rPh sb="16" eb="18">
      <t>カイケイ</t>
    </rPh>
    <phoneticPr fontId="2"/>
  </si>
  <si>
    <t>鹿児島県後期高齢者広域連合（後期高齢者医療特別会計）</t>
    <rPh sb="0" eb="4">
      <t>カゴシマケン</t>
    </rPh>
    <rPh sb="4" eb="6">
      <t>コウキ</t>
    </rPh>
    <rPh sb="6" eb="9">
      <t>コウレイシャ</t>
    </rPh>
    <rPh sb="9" eb="11">
      <t>コウイキ</t>
    </rPh>
    <rPh sb="11" eb="13">
      <t>レンゴウ</t>
    </rPh>
    <rPh sb="14" eb="16">
      <t>コウキ</t>
    </rPh>
    <rPh sb="16" eb="19">
      <t>コウレイシャ</t>
    </rPh>
    <rPh sb="19" eb="21">
      <t>イリョウ</t>
    </rPh>
    <rPh sb="21" eb="23">
      <t>トクベツ</t>
    </rPh>
    <rPh sb="23" eb="25">
      <t>カイケイ</t>
    </rPh>
    <phoneticPr fontId="2"/>
  </si>
  <si>
    <t>遊湯館</t>
    <rPh sb="0" eb="1">
      <t>ユウ</t>
    </rPh>
    <rPh sb="1" eb="2">
      <t>ユ</t>
    </rPh>
    <rPh sb="2" eb="3">
      <t>カン</t>
    </rPh>
    <phoneticPr fontId="2"/>
  </si>
  <si>
    <t>甑島商船</t>
    <rPh sb="0" eb="1">
      <t>コシキ</t>
    </rPh>
    <rPh sb="1" eb="2">
      <t>ジマ</t>
    </rPh>
    <rPh sb="2" eb="4">
      <t>ショウセン</t>
    </rPh>
    <phoneticPr fontId="2"/>
  </si>
  <si>
    <t>薩摩川内市民まちづくり公社</t>
    <rPh sb="0" eb="2">
      <t>サツマ</t>
    </rPh>
    <rPh sb="2" eb="5">
      <t>センダイシ</t>
    </rPh>
    <rPh sb="5" eb="6">
      <t>ミン</t>
    </rPh>
    <rPh sb="11" eb="13">
      <t>コウシャ</t>
    </rPh>
    <phoneticPr fontId="2"/>
  </si>
  <si>
    <t>薩摩川内市土地開発公社</t>
    <rPh sb="0" eb="2">
      <t>サツマ</t>
    </rPh>
    <rPh sb="2" eb="5">
      <t>センダイシ</t>
    </rPh>
    <rPh sb="5" eb="7">
      <t>トチ</t>
    </rPh>
    <rPh sb="7" eb="9">
      <t>カイハツ</t>
    </rPh>
    <rPh sb="9" eb="11">
      <t>コウシャ</t>
    </rPh>
    <phoneticPr fontId="2"/>
  </si>
  <si>
    <t>まちづくり薩摩川内</t>
    <rPh sb="5" eb="9">
      <t>サツマセンダイ</t>
    </rPh>
    <phoneticPr fontId="2"/>
  </si>
  <si>
    <t>薩摩川内市観光物産協会</t>
    <rPh sb="0" eb="2">
      <t>サツマ</t>
    </rPh>
    <rPh sb="2" eb="5">
      <t>センダイシ</t>
    </rPh>
    <rPh sb="5" eb="7">
      <t>カンコウ</t>
    </rPh>
    <rPh sb="7" eb="9">
      <t>ブッサン</t>
    </rPh>
    <rPh sb="9" eb="11">
      <t>キョウカイ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</si>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</sst>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104526</c:v>
                </c:pt>
                <c:pt idx="1">
                  <c:v>96361</c:v>
                </c:pt>
                <c:pt idx="2">
                  <c:v>83637</c:v>
                </c:pt>
                <c:pt idx="3">
                  <c:v>81986</c:v>
                </c:pt>
                <c:pt idx="4">
                  <c:v>81653</c:v>
                </c:pt>
              </c:numCache>
            </c:numRef>
          </c:val>
          <c:smooth val="0"/>
        </c:ser>
        <c:dLbls>
          <c:showLegendKey val="0"/>
          <c:showVal val="0"/>
          <c:showCatName val="0"/>
          <c:showSerName val="0"/>
          <c:showPercent val="0"/>
          <c:showBubbleSize val="0"/>
        </c:dLbls>
        <c:marker val="1"/>
        <c:smooth val="0"/>
        <c:axId val="156466176"/>
        <c:axId val="156501120"/>
      </c:lineChart>
      <c:catAx>
        <c:axId val="156466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501120"/>
        <c:crosses val="autoZero"/>
        <c:auto val="1"/>
        <c:lblAlgn val="ctr"/>
        <c:lblOffset val="100"/>
        <c:tickLblSkip val="1"/>
        <c:tickMarkSkip val="1"/>
        <c:noMultiLvlLbl val="0"/>
      </c:catAx>
      <c:valAx>
        <c:axId val="1565011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646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6.12</c:v>
                </c:pt>
                <c:pt idx="1">
                  <c:v>5.54</c:v>
                </c:pt>
                <c:pt idx="2">
                  <c:v>5.04</c:v>
                </c:pt>
                <c:pt idx="3">
                  <c:v>6.72</c:v>
                </c:pt>
                <c:pt idx="4">
                  <c:v>7.62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29.45</c:v>
                </c:pt>
                <c:pt idx="1">
                  <c:v>32.5</c:v>
                </c:pt>
                <c:pt idx="2">
                  <c:v>34.619999999999997</c:v>
                </c:pt>
                <c:pt idx="3">
                  <c:v>39.67</c:v>
                </c:pt>
                <c:pt idx="4">
                  <c:v>41.21</c:v>
                </c:pt>
              </c:numCache>
            </c:numRef>
          </c:val>
        </c:ser>
        <c:dLbls>
          <c:showLegendKey val="0"/>
          <c:showVal val="0"/>
          <c:showCatName val="0"/>
          <c:showSerName val="0"/>
          <c:showPercent val="0"/>
          <c:showBubbleSize val="0"/>
        </c:dLbls>
        <c:gapWidth val="250"/>
        <c:overlap val="100"/>
        <c:axId val="159050752"/>
        <c:axId val="15905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7.26</c:v>
                </c:pt>
                <c:pt idx="1">
                  <c:v>2.5099999999999998</c:v>
                </c:pt>
                <c:pt idx="2">
                  <c:v>1.56</c:v>
                </c:pt>
                <c:pt idx="3">
                  <c:v>6.65</c:v>
                </c:pt>
                <c:pt idx="4">
                  <c:v>2.46</c:v>
                </c:pt>
              </c:numCache>
            </c:numRef>
          </c:val>
          <c:smooth val="0"/>
        </c:ser>
        <c:dLbls>
          <c:showLegendKey val="0"/>
          <c:showVal val="0"/>
          <c:showCatName val="0"/>
          <c:showSerName val="0"/>
          <c:showPercent val="0"/>
          <c:showBubbleSize val="0"/>
        </c:dLbls>
        <c:marker val="1"/>
        <c:smooth val="0"/>
        <c:axId val="159050752"/>
        <c:axId val="159052928"/>
      </c:lineChart>
      <c:catAx>
        <c:axId val="15905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052928"/>
        <c:crosses val="autoZero"/>
        <c:auto val="1"/>
        <c:lblAlgn val="ctr"/>
        <c:lblOffset val="100"/>
        <c:tickLblSkip val="1"/>
        <c:tickMarkSkip val="1"/>
        <c:noMultiLvlLbl val="0"/>
      </c:catAx>
      <c:valAx>
        <c:axId val="15905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5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0.59</c:v>
                </c:pt>
                <c:pt idx="2">
                  <c:v>#N/A</c:v>
                </c:pt>
                <c:pt idx="3">
                  <c:v>0.6</c:v>
                </c:pt>
                <c:pt idx="4">
                  <c:v>#N/A</c:v>
                </c:pt>
                <c:pt idx="5">
                  <c:v>0.53</c:v>
                </c:pt>
                <c:pt idx="6">
                  <c:v>#N/A</c:v>
                </c:pt>
                <c:pt idx="7">
                  <c:v>0.55000000000000004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ser>
        <c:ser>
          <c:idx val="3"/>
          <c:order val="3"/>
          <c:tx>
            <c:strRef>
              <c:f>データシート!$A$30</c:f>
              <c:strCache>
                <c:ptCount val="1"/>
                <c:pt idx="0">
                  <c:v>温泉給湯事業会計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0.03</c:v>
                </c:pt>
                <c:pt idx="8">
                  <c:v>#N/A</c:v>
                </c:pt>
                <c:pt idx="9">
                  <c:v>0.01</c:v>
                </c:pt>
              </c:numCache>
            </c:numRef>
          </c:val>
        </c:ser>
        <c:ser>
          <c:idx val="4"/>
          <c:order val="4"/>
          <c:tx>
            <c:strRef>
              <c:f>データシート!$A$31</c:f>
              <c:strCache>
                <c:ptCount val="1"/>
                <c:pt idx="0">
                  <c:v>天辰第一地区土地区画整理事業会計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0.01</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0.12</c:v>
                </c:pt>
                <c:pt idx="4">
                  <c:v>#N/A</c:v>
                </c:pt>
                <c:pt idx="5">
                  <c:v>0.16</c:v>
                </c:pt>
                <c:pt idx="6">
                  <c:v>#N/A</c:v>
                </c:pt>
                <c:pt idx="7">
                  <c:v>0.09</c:v>
                </c:pt>
                <c:pt idx="8">
                  <c:v>#N/A</c:v>
                </c:pt>
                <c:pt idx="9">
                  <c:v>0.03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1.4</c:v>
                </c:pt>
                <c:pt idx="4">
                  <c:v>#N/A</c:v>
                </c:pt>
                <c:pt idx="5">
                  <c:v>0.56999999999999995</c:v>
                </c:pt>
                <c:pt idx="6">
                  <c:v>#N/A</c:v>
                </c:pt>
                <c:pt idx="7">
                  <c:v>0.51</c:v>
                </c:pt>
                <c:pt idx="8">
                  <c:v>#N/A</c:v>
                </c:pt>
                <c:pt idx="9">
                  <c:v>0.91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1.87</c:v>
                </c:pt>
                <c:pt idx="2">
                  <c:v>#N/A</c:v>
                </c:pt>
                <c:pt idx="3">
                  <c:v>1.01</c:v>
                </c:pt>
                <c:pt idx="4">
                  <c:v>#N/A</c:v>
                </c:pt>
                <c:pt idx="5">
                  <c:v>1.27</c:v>
                </c:pt>
                <c:pt idx="6">
                  <c:v>#N/A</c:v>
                </c:pt>
                <c:pt idx="7">
                  <c:v>1.4</c:v>
                </c:pt>
                <c:pt idx="8">
                  <c:v>#N/A</c:v>
                </c:pt>
                <c:pt idx="9">
                  <c:v>1.19</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3.91</c:v>
                </c:pt>
                <c:pt idx="2">
                  <c:v>#N/A</c:v>
                </c:pt>
                <c:pt idx="3">
                  <c:v>3.5</c:v>
                </c:pt>
                <c:pt idx="4">
                  <c:v>#N/A</c:v>
                </c:pt>
                <c:pt idx="5">
                  <c:v>3.36</c:v>
                </c:pt>
                <c:pt idx="6">
                  <c:v>#N/A</c:v>
                </c:pt>
                <c:pt idx="7">
                  <c:v>3.2</c:v>
                </c:pt>
                <c:pt idx="8">
                  <c:v>#N/A</c:v>
                </c:pt>
                <c:pt idx="9">
                  <c:v>3.56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6.1</c:v>
                </c:pt>
                <c:pt idx="2">
                  <c:v>#N/A</c:v>
                </c:pt>
                <c:pt idx="3">
                  <c:v>5.51</c:v>
                </c:pt>
                <c:pt idx="4">
                  <c:v>#N/A</c:v>
                </c:pt>
                <c:pt idx="5">
                  <c:v>5.03</c:v>
                </c:pt>
                <c:pt idx="6">
                  <c:v>#N/A</c:v>
                </c:pt>
                <c:pt idx="7">
                  <c:v>6.74</c:v>
                </c:pt>
                <c:pt idx="8">
                  <c:v>#N/A</c:v>
                </c:pt>
                <c:pt idx="9">
                  <c:v>7.68</c:v>
                </c:pt>
              </c:numCache>
            </c:numRef>
          </c:val>
        </c:ser>
        <c:dLbls>
          <c:showLegendKey val="0"/>
          <c:showVal val="0"/>
          <c:showCatName val="0"/>
          <c:showSerName val="0"/>
          <c:showPercent val="0"/>
          <c:showBubbleSize val="0"/>
        </c:dLbls>
        <c:gapWidth val="150"/>
        <c:overlap val="100"/>
        <c:axId val="159151232"/>
        <c:axId val="159152768"/>
      </c:barChart>
      <c:catAx>
        <c:axId val="15915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152768"/>
        <c:crosses val="autoZero"/>
        <c:auto val="1"/>
        <c:lblAlgn val="ctr"/>
        <c:lblOffset val="100"/>
        <c:tickLblSkip val="1"/>
        <c:tickMarkSkip val="1"/>
        <c:noMultiLvlLbl val="0"/>
      </c:catAx>
      <c:valAx>
        <c:axId val="15915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51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5135</c:v>
                </c:pt>
                <c:pt idx="5">
                  <c:v>5273</c:v>
                </c:pt>
                <c:pt idx="8">
                  <c:v>5572</c:v>
                </c:pt>
                <c:pt idx="11">
                  <c:v>5565</c:v>
                </c:pt>
                <c:pt idx="14">
                  <c:v>5688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42</c:v>
                </c:pt>
                <c:pt idx="3">
                  <c:v>41</c:v>
                </c:pt>
                <c:pt idx="6">
                  <c:v>47</c:v>
                </c:pt>
                <c:pt idx="9">
                  <c:v>61</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725</c:v>
                </c:pt>
                <c:pt idx="3">
                  <c:v>777</c:v>
                </c:pt>
                <c:pt idx="6">
                  <c:v>631</c:v>
                </c:pt>
                <c:pt idx="9">
                  <c:v>623</c:v>
                </c:pt>
                <c:pt idx="12">
                  <c:v>621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36</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6869</c:v>
                </c:pt>
                <c:pt idx="3">
                  <c:v>7053</c:v>
                </c:pt>
                <c:pt idx="6">
                  <c:v>7318</c:v>
                </c:pt>
                <c:pt idx="9">
                  <c:v>7358</c:v>
                </c:pt>
                <c:pt idx="12">
                  <c:v>7552</c:v>
                </c:pt>
              </c:numCache>
            </c:numRef>
          </c:val>
        </c:ser>
        <c:dLbls>
          <c:showLegendKey val="0"/>
          <c:showVal val="0"/>
          <c:showCatName val="0"/>
          <c:showSerName val="0"/>
          <c:showPercent val="0"/>
          <c:showBubbleSize val="0"/>
        </c:dLbls>
        <c:gapWidth val="100"/>
        <c:overlap val="100"/>
        <c:axId val="159863936"/>
        <c:axId val="15986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2537</c:v>
                </c:pt>
                <c:pt idx="2">
                  <c:v>#N/A</c:v>
                </c:pt>
                <c:pt idx="3">
                  <c:v>#N/A</c:v>
                </c:pt>
                <c:pt idx="4">
                  <c:v>2598</c:v>
                </c:pt>
                <c:pt idx="5">
                  <c:v>#N/A</c:v>
                </c:pt>
                <c:pt idx="6">
                  <c:v>#N/A</c:v>
                </c:pt>
                <c:pt idx="7">
                  <c:v>2424</c:v>
                </c:pt>
                <c:pt idx="8">
                  <c:v>#N/A</c:v>
                </c:pt>
                <c:pt idx="9">
                  <c:v>#N/A</c:v>
                </c:pt>
                <c:pt idx="10">
                  <c:v>2477</c:v>
                </c:pt>
                <c:pt idx="11">
                  <c:v>#N/A</c:v>
                </c:pt>
                <c:pt idx="12">
                  <c:v>#N/A</c:v>
                </c:pt>
                <c:pt idx="13">
                  <c:v>2604</c:v>
                </c:pt>
                <c:pt idx="14">
                  <c:v>#N/A</c:v>
                </c:pt>
              </c:numCache>
            </c:numRef>
          </c:val>
          <c:smooth val="0"/>
        </c:ser>
        <c:dLbls>
          <c:showLegendKey val="0"/>
          <c:showVal val="0"/>
          <c:showCatName val="0"/>
          <c:showSerName val="0"/>
          <c:showPercent val="0"/>
          <c:showBubbleSize val="0"/>
        </c:dLbls>
        <c:marker val="1"/>
        <c:smooth val="0"/>
        <c:axId val="159863936"/>
        <c:axId val="159865856"/>
      </c:lineChart>
      <c:catAx>
        <c:axId val="1598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865856"/>
        <c:crosses val="autoZero"/>
        <c:auto val="1"/>
        <c:lblAlgn val="ctr"/>
        <c:lblOffset val="100"/>
        <c:tickLblSkip val="1"/>
        <c:tickMarkSkip val="1"/>
        <c:noMultiLvlLbl val="0"/>
      </c:catAx>
      <c:valAx>
        <c:axId val="15986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43341</c:v>
                </c:pt>
                <c:pt idx="5">
                  <c:v>43737</c:v>
                </c:pt>
                <c:pt idx="8">
                  <c:v>43242</c:v>
                </c:pt>
                <c:pt idx="11">
                  <c:v>42373</c:v>
                </c:pt>
                <c:pt idx="14">
                  <c:v>43710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1682</c:v>
                </c:pt>
                <c:pt idx="5">
                  <c:v>1483</c:v>
                </c:pt>
                <c:pt idx="8">
                  <c:v>1314</c:v>
                </c:pt>
                <c:pt idx="11">
                  <c:v>1151</c:v>
                </c:pt>
                <c:pt idx="14">
                  <c:v>995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14778</c:v>
                </c:pt>
                <c:pt idx="5">
                  <c:v>16014</c:v>
                </c:pt>
                <c:pt idx="8">
                  <c:v>15988</c:v>
                </c:pt>
                <c:pt idx="11">
                  <c:v>17009</c:v>
                </c:pt>
                <c:pt idx="14">
                  <c:v>21369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10752</c:v>
                </c:pt>
                <c:pt idx="3">
                  <c:v>10518</c:v>
                </c:pt>
                <c:pt idx="6">
                  <c:v>10294</c:v>
                </c:pt>
                <c:pt idx="9">
                  <c:v>9903</c:v>
                </c:pt>
                <c:pt idx="12">
                  <c:v>9160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9164</c:v>
                </c:pt>
                <c:pt idx="3">
                  <c:v>9293</c:v>
                </c:pt>
                <c:pt idx="6">
                  <c:v>8750</c:v>
                </c:pt>
                <c:pt idx="9">
                  <c:v>8200</c:v>
                </c:pt>
                <c:pt idx="12">
                  <c:v>7645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169</c:v>
                </c:pt>
                <c:pt idx="3">
                  <c:v>187</c:v>
                </c:pt>
                <c:pt idx="6">
                  <c:v>869</c:v>
                </c:pt>
                <c:pt idx="9">
                  <c:v>831</c:v>
                </c:pt>
                <c:pt idx="12">
                  <c:v>1074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55159</c:v>
                </c:pt>
                <c:pt idx="3">
                  <c:v>54452</c:v>
                </c:pt>
                <c:pt idx="6">
                  <c:v>52887</c:v>
                </c:pt>
                <c:pt idx="9">
                  <c:v>51177</c:v>
                </c:pt>
                <c:pt idx="12">
                  <c:v>52611</c:v>
                </c:pt>
              </c:numCache>
            </c:numRef>
          </c:val>
        </c:ser>
        <c:dLbls>
          <c:showLegendKey val="0"/>
          <c:showVal val="0"/>
          <c:showCatName val="0"/>
          <c:showSerName val="0"/>
          <c:showPercent val="0"/>
          <c:showBubbleSize val="0"/>
        </c:dLbls>
        <c:gapWidth val="100"/>
        <c:overlap val="100"/>
        <c:axId val="159120384"/>
        <c:axId val="16450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15446</c:v>
                </c:pt>
                <c:pt idx="2">
                  <c:v>#N/A</c:v>
                </c:pt>
                <c:pt idx="3">
                  <c:v>#N/A</c:v>
                </c:pt>
                <c:pt idx="4">
                  <c:v>13216</c:v>
                </c:pt>
                <c:pt idx="5">
                  <c:v>#N/A</c:v>
                </c:pt>
                <c:pt idx="6">
                  <c:v>#N/A</c:v>
                </c:pt>
                <c:pt idx="7">
                  <c:v>12256</c:v>
                </c:pt>
                <c:pt idx="8">
                  <c:v>#N/A</c:v>
                </c:pt>
                <c:pt idx="9">
                  <c:v>#N/A</c:v>
                </c:pt>
                <c:pt idx="10">
                  <c:v>9579</c:v>
                </c:pt>
                <c:pt idx="11">
                  <c:v>#N/A</c:v>
                </c:pt>
                <c:pt idx="12">
                  <c:v>#N/A</c:v>
                </c:pt>
                <c:pt idx="13">
                  <c:v>4417</c:v>
                </c:pt>
                <c:pt idx="14">
                  <c:v>#N/A</c:v>
                </c:pt>
              </c:numCache>
            </c:numRef>
          </c:val>
          <c:smooth val="0"/>
        </c:ser>
        <c:dLbls>
          <c:showLegendKey val="0"/>
          <c:showVal val="0"/>
          <c:showCatName val="0"/>
          <c:showSerName val="0"/>
          <c:showPercent val="0"/>
          <c:showBubbleSize val="0"/>
        </c:dLbls>
        <c:marker val="1"/>
        <c:smooth val="0"/>
        <c:axId val="159120384"/>
        <c:axId val="164508800"/>
      </c:lineChart>
      <c:catAx>
        <c:axId val="15912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508800"/>
        <c:crosses val="autoZero"/>
        <c:auto val="1"/>
        <c:lblAlgn val="ctr"/>
        <c:lblOffset val="100"/>
        <c:tickLblSkip val="1"/>
        <c:tickMarkSkip val="1"/>
        <c:noMultiLvlLbl val="0"/>
      </c:catAx>
      <c:valAx>
        <c:axId val="16450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2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98,347
98,014
682.94
59,370,286
56,260,043
2,340,291
30,723,642
52,610,849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広い市域と多くの施設を有し、その維持管理経費や過去の投資事業に対する公債費など財政需要は依然高いうえ、市税は前年度と比べて増加したものの、依然として厳しい経済情勢には変わりはなく、ここ数年は類似団体内平均値を下回っている。</a:t>
          </a:r>
          <a:endParaRPr lang="ja-JP" altLang="ja-JP" sz="1300">
            <a:effectLst/>
          </a:endParaRPr>
        </a:p>
        <a:p>
          <a:r>
            <a:rPr kumimoji="1" lang="ja-JP" altLang="ja-JP" sz="1300">
              <a:solidFill>
                <a:schemeClr val="dk1"/>
              </a:solidFill>
              <a:effectLst/>
              <a:latin typeface="+mn-lt"/>
              <a:ea typeface="+mn-ea"/>
              <a:cs typeface="+mn-cs"/>
            </a:rPr>
            <a:t>　今後も、市税などについて更なる収納対策を講じながら、自主財源の確保に努める。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69" name="直線コネクタ 68"/>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26307</xdr:rowOff>
    </xdr:to>
    <xdr:cxnSp macro="">
      <xdr:nvCxnSpPr>
        <xdr:cNvPr id="72" name="直線コネクタ 71"/>
        <xdr:cNvCxnSpPr/>
      </xdr:nvCxnSpPr>
      <xdr:spPr>
        <a:xfrm flipV="1">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9072</xdr:rowOff>
    </xdr:from>
    <xdr:to>
      <xdr:col>3</xdr:col>
      <xdr:colOff>279400</xdr:colOff>
      <xdr:row>43</xdr:row>
      <xdr:rowOff>26307</xdr:rowOff>
    </xdr:to>
    <xdr:cxnSp macro="">
      <xdr:nvCxnSpPr>
        <xdr:cNvPr id="78" name="直線コネクタ 77"/>
        <xdr:cNvCxnSpPr/>
      </xdr:nvCxnSpPr>
      <xdr:spPr>
        <a:xfrm>
          <a:off x="1447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81" name="フローチャート : 判断 80"/>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50999</xdr:rowOff>
    </xdr:from>
    <xdr:ext cx="762000" cy="259045"/>
    <xdr:sp macro="" textlink="">
      <xdr:nvSpPr>
        <xdr:cNvPr id="82" name="テキスト ボックス 81"/>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0" name="円/楕円 89"/>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91" name="テキスト ボックス 90"/>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96" name="円/楕円 95"/>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44649</xdr:rowOff>
    </xdr:from>
    <xdr:ext cx="762000" cy="259045"/>
    <xdr:sp macro="" textlink="">
      <xdr:nvSpPr>
        <xdr:cNvPr id="97" name="テキスト ボックス 96"/>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rgbClr val="FF0000"/>
              </a:solidFill>
              <a:effectLst/>
              <a:latin typeface="+mn-lt"/>
              <a:ea typeface="+mn-ea"/>
              <a:cs typeface="+mn-cs"/>
            </a:rPr>
            <a:t>　</a:t>
          </a:r>
          <a:r>
            <a:rPr lang="ja-JP" altLang="en-US" sz="1300" b="0" i="0" baseline="0">
              <a:solidFill>
                <a:sysClr val="windowText" lastClr="000000"/>
              </a:solidFill>
              <a:effectLst/>
              <a:latin typeface="+mn-lt"/>
              <a:ea typeface="+mn-ea"/>
              <a:cs typeface="+mn-cs"/>
            </a:rPr>
            <a:t>市税が増加したものの</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施設の運転管理委託料などの物件費及び人件費等が増加したことにより、</a:t>
          </a:r>
          <a:r>
            <a:rPr lang="ja-JP" altLang="ja-JP" sz="1300" b="0" i="0" baseline="0">
              <a:solidFill>
                <a:sysClr val="windowText" lastClr="000000"/>
              </a:solidFill>
              <a:effectLst/>
              <a:latin typeface="+mn-lt"/>
              <a:ea typeface="+mn-ea"/>
              <a:cs typeface="+mn-cs"/>
            </a:rPr>
            <a:t>前年度比で</a:t>
          </a:r>
          <a:r>
            <a:rPr lang="ja-JP" altLang="en-US" sz="1300" b="0" i="0" baseline="0">
              <a:solidFill>
                <a:sysClr val="windowText" lastClr="000000"/>
              </a:solidFill>
              <a:effectLst/>
              <a:latin typeface="+mn-lt"/>
              <a:ea typeface="+mn-ea"/>
              <a:cs typeface="+mn-cs"/>
            </a:rPr>
            <a:t>２</a:t>
          </a:r>
          <a:r>
            <a:rPr lang="ja-JP" altLang="ja-JP" sz="1300" b="0" i="0" baseline="0">
              <a:solidFill>
                <a:sysClr val="windowText" lastClr="000000"/>
              </a:solidFill>
              <a:effectLst/>
              <a:latin typeface="+mn-lt"/>
              <a:ea typeface="+mn-ea"/>
              <a:cs typeface="+mn-cs"/>
            </a:rPr>
            <a:t>．６ポイント増加し、類似団体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a:t>
          </a:r>
          <a:r>
            <a:rPr lang="ja-JP" altLang="en-US" sz="1300" b="0" i="0" baseline="0">
              <a:solidFill>
                <a:sysClr val="windowText" lastClr="000000"/>
              </a:solidFill>
              <a:effectLst/>
              <a:latin typeface="+mn-lt"/>
              <a:ea typeface="+mn-ea"/>
              <a:cs typeface="+mn-cs"/>
            </a:rPr>
            <a:t>値</a:t>
          </a:r>
          <a:r>
            <a:rPr lang="ja-JP" altLang="ja-JP" sz="1300" b="0" i="0" baseline="0">
              <a:solidFill>
                <a:sysClr val="windowText" lastClr="000000"/>
              </a:solidFill>
              <a:effectLst/>
              <a:latin typeface="+mn-lt"/>
              <a:ea typeface="+mn-ea"/>
              <a:cs typeface="+mn-cs"/>
            </a:rPr>
            <a:t>を４．</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ポイント上回っている。</a:t>
          </a:r>
          <a:endParaRPr lang="ja-JP" altLang="ja-JP" sz="1300">
            <a:solidFill>
              <a:sysClr val="windowText" lastClr="000000"/>
            </a:solidFill>
            <a:effectLst/>
          </a:endParaRPr>
        </a:p>
        <a:p>
          <a:pPr rtl="0"/>
          <a:r>
            <a:rPr lang="ja-JP" altLang="ja-JP" sz="1300" b="0" i="0" baseline="0">
              <a:solidFill>
                <a:sysClr val="windowText" lastClr="000000"/>
              </a:solidFill>
              <a:effectLst/>
              <a:latin typeface="+mn-lt"/>
              <a:ea typeface="+mn-ea"/>
              <a:cs typeface="+mn-cs"/>
            </a:rPr>
            <a:t>　今後においても、「財政運営プログラム」に基づく人件費・物件費・維持補修費等の削減、また地方債発行額の抑制による公債費の削減など、更なる経常経費の節減を図っていく。</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160274</xdr:rowOff>
    </xdr:to>
    <xdr:cxnSp macro="">
      <xdr:nvCxnSpPr>
        <xdr:cNvPr id="130" name="直線コネクタ 129"/>
        <xdr:cNvCxnSpPr/>
      </xdr:nvCxnSpPr>
      <xdr:spPr>
        <a:xfrm>
          <a:off x="4114800" y="1066469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34798</xdr:rowOff>
    </xdr:from>
    <xdr:to>
      <xdr:col>6</xdr:col>
      <xdr:colOff>0</xdr:colOff>
      <xdr:row>62</xdr:row>
      <xdr:rowOff>155448</xdr:rowOff>
    </xdr:to>
    <xdr:cxnSp macro="">
      <xdr:nvCxnSpPr>
        <xdr:cNvPr id="133" name="直線コネクタ 132"/>
        <xdr:cNvCxnSpPr/>
      </xdr:nvCxnSpPr>
      <xdr:spPr>
        <a:xfrm flipV="1">
          <a:off x="3225800" y="1066469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155448</xdr:rowOff>
    </xdr:to>
    <xdr:cxnSp macro="">
      <xdr:nvCxnSpPr>
        <xdr:cNvPr id="136" name="直線コネクタ 135"/>
        <xdr:cNvCxnSpPr/>
      </xdr:nvCxnSpPr>
      <xdr:spPr>
        <a:xfrm>
          <a:off x="2336800" y="106116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153162</xdr:rowOff>
    </xdr:to>
    <xdr:cxnSp macro="">
      <xdr:nvCxnSpPr>
        <xdr:cNvPr id="139" name="直線コネクタ 138"/>
        <xdr:cNvCxnSpPr/>
      </xdr:nvCxnSpPr>
      <xdr:spPr>
        <a:xfrm>
          <a:off x="1447800" y="1045718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109474</xdr:rowOff>
    </xdr:from>
    <xdr:to>
      <xdr:col>7</xdr:col>
      <xdr:colOff>203200</xdr:colOff>
      <xdr:row>63</xdr:row>
      <xdr:rowOff>39624</xdr:rowOff>
    </xdr:to>
    <xdr:sp macro="" textlink="">
      <xdr:nvSpPr>
        <xdr:cNvPr id="149" name="円/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155448</xdr:rowOff>
    </xdr:from>
    <xdr:to>
      <xdr:col>6</xdr:col>
      <xdr:colOff>50800</xdr:colOff>
      <xdr:row>62</xdr:row>
      <xdr:rowOff>85598</xdr:rowOff>
    </xdr:to>
    <xdr:sp macro="" textlink="">
      <xdr:nvSpPr>
        <xdr:cNvPr id="151" name="円/楕円 150"/>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52" name="テキスト ボックス 151"/>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3" name="円/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4" name="テキスト ボックス 153"/>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57" name="円/楕円 156"/>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34307</xdr:rowOff>
    </xdr:from>
    <xdr:ext cx="762000" cy="259045"/>
    <xdr:sp macro="" textlink="">
      <xdr:nvSpPr>
        <xdr:cNvPr id="158" name="テキスト ボックス 157"/>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[158,172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「定員適正化方針」に基づく人件費削減等に取り組んで</a:t>
          </a:r>
          <a:r>
            <a:rPr kumimoji="1" lang="ja-JP" altLang="en-US" sz="1300">
              <a:solidFill>
                <a:sysClr val="windowText" lastClr="000000"/>
              </a:solidFill>
              <a:effectLst/>
              <a:latin typeface="+mn-lt"/>
              <a:ea typeface="+mn-ea"/>
              <a:cs typeface="+mn-cs"/>
            </a:rPr>
            <a:t>きたものの、</a:t>
          </a:r>
          <a:r>
            <a:rPr kumimoji="1" lang="ja-JP" altLang="ja-JP" sz="1300">
              <a:solidFill>
                <a:sysClr val="windowText" lastClr="000000"/>
              </a:solidFill>
              <a:effectLst/>
              <a:latin typeface="+mn-lt"/>
              <a:ea typeface="+mn-ea"/>
              <a:cs typeface="+mn-cs"/>
            </a:rPr>
            <a:t>島嶼部を含む地理的条件から、人件費や施設の維持管理費等に多額の経費を要し、類似団体内平均値を</a:t>
          </a:r>
          <a:r>
            <a:rPr kumimoji="1" lang="ja-JP" altLang="en-US" sz="1300">
              <a:solidFill>
                <a:sysClr val="windowText" lastClr="000000"/>
              </a:solidFill>
              <a:effectLst/>
              <a:latin typeface="+mn-lt"/>
              <a:ea typeface="+mn-ea"/>
              <a:cs typeface="+mn-cs"/>
            </a:rPr>
            <a:t>３６，８６０円</a:t>
          </a:r>
          <a:r>
            <a:rPr kumimoji="1" lang="ja-JP" altLang="ja-JP" sz="1300">
              <a:solidFill>
                <a:sysClr val="windowText" lastClr="000000"/>
              </a:solidFill>
              <a:effectLst/>
              <a:latin typeface="+mn-lt"/>
              <a:ea typeface="+mn-ea"/>
              <a:cs typeface="+mn-cs"/>
            </a:rPr>
            <a:t>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今後においても、「定員適正化方針」、「公有財産利活用基本方針」及び「財政運営プログラム」等に基づき更なるコスト削減を図っていく。</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41847</xdr:rowOff>
    </xdr:from>
    <xdr:to>
      <xdr:col>7</xdr:col>
      <xdr:colOff>152400</xdr:colOff>
      <xdr:row>82</xdr:row>
      <xdr:rowOff>59824</xdr:rowOff>
    </xdr:to>
    <xdr:cxnSp macro="">
      <xdr:nvCxnSpPr>
        <xdr:cNvPr id="192" name="直線コネクタ 191"/>
        <xdr:cNvCxnSpPr/>
      </xdr:nvCxnSpPr>
      <xdr:spPr>
        <a:xfrm>
          <a:off x="4114800" y="14100747"/>
          <a:ext cx="8382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41847</xdr:rowOff>
    </xdr:from>
    <xdr:to>
      <xdr:col>6</xdr:col>
      <xdr:colOff>0</xdr:colOff>
      <xdr:row>82</xdr:row>
      <xdr:rowOff>55775</xdr:rowOff>
    </xdr:to>
    <xdr:cxnSp macro="">
      <xdr:nvCxnSpPr>
        <xdr:cNvPr id="195" name="直線コネクタ 194"/>
        <xdr:cNvCxnSpPr/>
      </xdr:nvCxnSpPr>
      <xdr:spPr>
        <a:xfrm flipV="1">
          <a:off x="3225800" y="14100747"/>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52797</xdr:rowOff>
    </xdr:from>
    <xdr:to>
      <xdr:col>4</xdr:col>
      <xdr:colOff>482600</xdr:colOff>
      <xdr:row>82</xdr:row>
      <xdr:rowOff>55775</xdr:rowOff>
    </xdr:to>
    <xdr:cxnSp macro="">
      <xdr:nvCxnSpPr>
        <xdr:cNvPr id="198" name="直線コネクタ 197"/>
        <xdr:cNvCxnSpPr/>
      </xdr:nvCxnSpPr>
      <xdr:spPr>
        <a:xfrm>
          <a:off x="2336800" y="14111697"/>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44306</xdr:rowOff>
    </xdr:from>
    <xdr:to>
      <xdr:col>3</xdr:col>
      <xdr:colOff>279400</xdr:colOff>
      <xdr:row>82</xdr:row>
      <xdr:rowOff>52797</xdr:rowOff>
    </xdr:to>
    <xdr:cxnSp macro="">
      <xdr:nvCxnSpPr>
        <xdr:cNvPr id="201" name="直線コネクタ 200"/>
        <xdr:cNvCxnSpPr/>
      </xdr:nvCxnSpPr>
      <xdr:spPr>
        <a:xfrm>
          <a:off x="1447800" y="141032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84542</xdr:rowOff>
    </xdr:from>
    <xdr:to>
      <xdr:col>2</xdr:col>
      <xdr:colOff>127000</xdr:colOff>
      <xdr:row>82</xdr:row>
      <xdr:rowOff>14692</xdr:rowOff>
    </xdr:to>
    <xdr:sp macro="" textlink="">
      <xdr:nvSpPr>
        <xdr:cNvPr id="204" name="フローチャート : 判断 203"/>
        <xdr:cNvSpPr/>
      </xdr:nvSpPr>
      <xdr:spPr>
        <a:xfrm>
          <a:off x="1397000" y="1397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24869</xdr:rowOff>
    </xdr:from>
    <xdr:ext cx="762000" cy="259045"/>
    <xdr:sp macro="" textlink="">
      <xdr:nvSpPr>
        <xdr:cNvPr id="205" name="テキスト ボックス 204"/>
        <xdr:cNvSpPr txBox="1"/>
      </xdr:nvSpPr>
      <xdr:spPr>
        <a:xfrm>
          <a:off x="1066800" y="1374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9024</xdr:rowOff>
    </xdr:from>
    <xdr:to>
      <xdr:col>7</xdr:col>
      <xdr:colOff>203200</xdr:colOff>
      <xdr:row>82</xdr:row>
      <xdr:rowOff>110624</xdr:rowOff>
    </xdr:to>
    <xdr:sp macro="" textlink="">
      <xdr:nvSpPr>
        <xdr:cNvPr id="211" name="円/楕円 210"/>
        <xdr:cNvSpPr/>
      </xdr:nvSpPr>
      <xdr:spPr>
        <a:xfrm>
          <a:off x="4902200" y="140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152551</xdr:rowOff>
    </xdr:from>
    <xdr:ext cx="762000" cy="259045"/>
    <xdr:sp macro="" textlink="">
      <xdr:nvSpPr>
        <xdr:cNvPr id="212" name="人件費・物件費等の状況該当値テキスト"/>
        <xdr:cNvSpPr txBox="1"/>
      </xdr:nvSpPr>
      <xdr:spPr>
        <a:xfrm>
          <a:off x="5041900" y="1404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158,172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162497</xdr:rowOff>
    </xdr:from>
    <xdr:to>
      <xdr:col>6</xdr:col>
      <xdr:colOff>50800</xdr:colOff>
      <xdr:row>82</xdr:row>
      <xdr:rowOff>92647</xdr:rowOff>
    </xdr:to>
    <xdr:sp macro="" textlink="">
      <xdr:nvSpPr>
        <xdr:cNvPr id="213" name="円/楕円 212"/>
        <xdr:cNvSpPr/>
      </xdr:nvSpPr>
      <xdr:spPr>
        <a:xfrm>
          <a:off x="4064000" y="140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77424</xdr:rowOff>
    </xdr:from>
    <xdr:ext cx="736600" cy="259045"/>
    <xdr:sp macro="" textlink="">
      <xdr:nvSpPr>
        <xdr:cNvPr id="214" name="テキスト ボックス 213"/>
        <xdr:cNvSpPr txBox="1"/>
      </xdr:nvSpPr>
      <xdr:spPr>
        <a:xfrm>
          <a:off x="3733800" y="1413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4975</xdr:rowOff>
    </xdr:from>
    <xdr:to>
      <xdr:col>4</xdr:col>
      <xdr:colOff>533400</xdr:colOff>
      <xdr:row>82</xdr:row>
      <xdr:rowOff>106575</xdr:rowOff>
    </xdr:to>
    <xdr:sp macro="" textlink="">
      <xdr:nvSpPr>
        <xdr:cNvPr id="215" name="円/楕円 214"/>
        <xdr:cNvSpPr/>
      </xdr:nvSpPr>
      <xdr:spPr>
        <a:xfrm>
          <a:off x="3175000" y="1406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91352</xdr:rowOff>
    </xdr:from>
    <xdr:ext cx="762000" cy="259045"/>
    <xdr:sp macro="" textlink="">
      <xdr:nvSpPr>
        <xdr:cNvPr id="216" name="テキスト ボックス 215"/>
        <xdr:cNvSpPr txBox="1"/>
      </xdr:nvSpPr>
      <xdr:spPr>
        <a:xfrm>
          <a:off x="2844800" y="1415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156,158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1997</xdr:rowOff>
    </xdr:from>
    <xdr:to>
      <xdr:col>3</xdr:col>
      <xdr:colOff>330200</xdr:colOff>
      <xdr:row>82</xdr:row>
      <xdr:rowOff>103597</xdr:rowOff>
    </xdr:to>
    <xdr:sp macro="" textlink="">
      <xdr:nvSpPr>
        <xdr:cNvPr id="217" name="円/楕円 216"/>
        <xdr:cNvSpPr/>
      </xdr:nvSpPr>
      <xdr:spPr>
        <a:xfrm>
          <a:off x="2286000" y="140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88374</xdr:rowOff>
    </xdr:from>
    <xdr:ext cx="762000" cy="259045"/>
    <xdr:sp macro="" textlink="">
      <xdr:nvSpPr>
        <xdr:cNvPr id="218" name="テキスト ボックス 217"/>
        <xdr:cNvSpPr txBox="1"/>
      </xdr:nvSpPr>
      <xdr:spPr>
        <a:xfrm>
          <a:off x="1955800" y="1414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164956</xdr:rowOff>
    </xdr:from>
    <xdr:to>
      <xdr:col>2</xdr:col>
      <xdr:colOff>127000</xdr:colOff>
      <xdr:row>82</xdr:row>
      <xdr:rowOff>95106</xdr:rowOff>
    </xdr:to>
    <xdr:sp macro="" textlink="">
      <xdr:nvSpPr>
        <xdr:cNvPr id="219" name="円/楕円 218"/>
        <xdr:cNvSpPr/>
      </xdr:nvSpPr>
      <xdr:spPr>
        <a:xfrm>
          <a:off x="1397000" y="140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79883</xdr:rowOff>
    </xdr:from>
    <xdr:ext cx="762000" cy="259045"/>
    <xdr:sp macro="" textlink="">
      <xdr:nvSpPr>
        <xdr:cNvPr id="220" name="テキスト ボックス 219"/>
        <xdr:cNvSpPr txBox="1"/>
      </xdr:nvSpPr>
      <xdr:spPr>
        <a:xfrm>
          <a:off x="1066800" y="141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「経験年数階層の変動」のため、前年度より０．３ポイント増加したもの。</a:t>
          </a:r>
          <a:endParaRPr lang="ja-JP" altLang="ja-JP" sz="1300">
            <a:effectLst/>
          </a:endParaRPr>
        </a:p>
        <a:p>
          <a:r>
            <a:rPr kumimoji="1" lang="ja-JP" altLang="ja-JP" sz="1300">
              <a:solidFill>
                <a:schemeClr val="dk1"/>
              </a:solidFill>
              <a:effectLst/>
              <a:latin typeface="+mn-lt"/>
              <a:ea typeface="+mn-ea"/>
              <a:cs typeface="+mn-cs"/>
            </a:rPr>
            <a:t>今後においても、給与制度等の見直しの検討を進める等、改善を図っていく。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85</xdr:row>
      <xdr:rowOff>114481</xdr:rowOff>
    </xdr:to>
    <xdr:cxnSp macro="">
      <xdr:nvCxnSpPr>
        <xdr:cNvPr id="256" name="直線コネクタ 255"/>
        <xdr:cNvCxnSpPr/>
      </xdr:nvCxnSpPr>
      <xdr:spPr>
        <a:xfrm>
          <a:off x="16179800" y="146670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93799</xdr:rowOff>
    </xdr:from>
    <xdr:to>
      <xdr:col>23</xdr:col>
      <xdr:colOff>406400</xdr:colOff>
      <xdr:row>87</xdr:row>
      <xdr:rowOff>164556</xdr:rowOff>
    </xdr:to>
    <xdr:cxnSp macro="">
      <xdr:nvCxnSpPr>
        <xdr:cNvPr id="259" name="直線コネクタ 258"/>
        <xdr:cNvCxnSpPr/>
      </xdr:nvCxnSpPr>
      <xdr:spPr>
        <a:xfrm flipV="1">
          <a:off x="15290800" y="14667049"/>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164556</xdr:rowOff>
    </xdr:from>
    <xdr:to>
      <xdr:col>22</xdr:col>
      <xdr:colOff>203200</xdr:colOff>
      <xdr:row>89</xdr:row>
      <xdr:rowOff>21589</xdr:rowOff>
    </xdr:to>
    <xdr:cxnSp macro="">
      <xdr:nvCxnSpPr>
        <xdr:cNvPr id="262" name="直線コネクタ 261"/>
        <xdr:cNvCxnSpPr/>
      </xdr:nvCxnSpPr>
      <xdr:spPr>
        <a:xfrm flipV="1">
          <a:off x="14401800" y="15080706"/>
          <a:ext cx="889000" cy="19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138991</xdr:rowOff>
    </xdr:from>
    <xdr:ext cx="762000" cy="259045"/>
    <xdr:sp macro="" textlink="">
      <xdr:nvSpPr>
        <xdr:cNvPr id="264" name="テキスト ボックス 263"/>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155848</xdr:rowOff>
    </xdr:from>
    <xdr:to>
      <xdr:col>21</xdr:col>
      <xdr:colOff>0</xdr:colOff>
      <xdr:row>89</xdr:row>
      <xdr:rowOff>21589</xdr:rowOff>
    </xdr:to>
    <xdr:cxnSp macro="">
      <xdr:nvCxnSpPr>
        <xdr:cNvPr id="265" name="直線コネクタ 264"/>
        <xdr:cNvCxnSpPr/>
      </xdr:nvCxnSpPr>
      <xdr:spPr>
        <a:xfrm>
          <a:off x="13512800" y="14729098"/>
          <a:ext cx="889000" cy="5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42999</xdr:rowOff>
    </xdr:from>
    <xdr:to>
      <xdr:col>19</xdr:col>
      <xdr:colOff>533400</xdr:colOff>
      <xdr:row>85</xdr:row>
      <xdr:rowOff>144599</xdr:rowOff>
    </xdr:to>
    <xdr:sp macro="" textlink="">
      <xdr:nvSpPr>
        <xdr:cNvPr id="268" name="フローチャート : 判断 267"/>
        <xdr:cNvSpPr/>
      </xdr:nvSpPr>
      <xdr:spPr>
        <a:xfrm>
          <a:off x="13462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154776</xdr:rowOff>
    </xdr:from>
    <xdr:ext cx="762000" cy="259045"/>
    <xdr:sp macro="" textlink="">
      <xdr:nvSpPr>
        <xdr:cNvPr id="269" name="テキスト ボックス 268"/>
        <xdr:cNvSpPr txBox="1"/>
      </xdr:nvSpPr>
      <xdr:spPr>
        <a:xfrm>
          <a:off x="13131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5" name="円/楕円 274"/>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6"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42999</xdr:rowOff>
    </xdr:from>
    <xdr:to>
      <xdr:col>23</xdr:col>
      <xdr:colOff>457200</xdr:colOff>
      <xdr:row>85</xdr:row>
      <xdr:rowOff>144599</xdr:rowOff>
    </xdr:to>
    <xdr:sp macro="" textlink="">
      <xdr:nvSpPr>
        <xdr:cNvPr id="277" name="円/楕円 276"/>
        <xdr:cNvSpPr/>
      </xdr:nvSpPr>
      <xdr:spPr>
        <a:xfrm>
          <a:off x="16129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129376</xdr:rowOff>
    </xdr:from>
    <xdr:ext cx="736600" cy="259045"/>
    <xdr:sp macro="" textlink="">
      <xdr:nvSpPr>
        <xdr:cNvPr id="278" name="テキスト ボックス 277"/>
        <xdr:cNvSpPr txBox="1"/>
      </xdr:nvSpPr>
      <xdr:spPr>
        <a:xfrm>
          <a:off x="15798800" y="147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113756</xdr:rowOff>
    </xdr:from>
    <xdr:to>
      <xdr:col>22</xdr:col>
      <xdr:colOff>254000</xdr:colOff>
      <xdr:row>88</xdr:row>
      <xdr:rowOff>43906</xdr:rowOff>
    </xdr:to>
    <xdr:sp macro="" textlink="">
      <xdr:nvSpPr>
        <xdr:cNvPr id="279" name="円/楕円 278"/>
        <xdr:cNvSpPr/>
      </xdr:nvSpPr>
      <xdr:spPr>
        <a:xfrm>
          <a:off x="15240000" y="150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54083</xdr:rowOff>
    </xdr:from>
    <xdr:ext cx="762000" cy="259045"/>
    <xdr:sp macro="" textlink="">
      <xdr:nvSpPr>
        <xdr:cNvPr id="280" name="テキスト ボックス 279"/>
        <xdr:cNvSpPr txBox="1"/>
      </xdr:nvSpPr>
      <xdr:spPr>
        <a:xfrm>
          <a:off x="14909800" y="1479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81" name="円/楕円 280"/>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2" name="テキスト ボックス 281"/>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105048</xdr:rowOff>
    </xdr:from>
    <xdr:to>
      <xdr:col>19</xdr:col>
      <xdr:colOff>533400</xdr:colOff>
      <xdr:row>86</xdr:row>
      <xdr:rowOff>35198</xdr:rowOff>
    </xdr:to>
    <xdr:sp macro="" textlink="">
      <xdr:nvSpPr>
        <xdr:cNvPr id="283" name="円/楕円 282"/>
        <xdr:cNvSpPr/>
      </xdr:nvSpPr>
      <xdr:spPr>
        <a:xfrm>
          <a:off x="13462000" y="1467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19975</xdr:rowOff>
    </xdr:from>
    <xdr:ext cx="762000" cy="259045"/>
    <xdr:sp macro="" textlink="">
      <xdr:nvSpPr>
        <xdr:cNvPr id="284" name="テキスト ボックス 283"/>
        <xdr:cNvSpPr txBox="1"/>
      </xdr:nvSpPr>
      <xdr:spPr>
        <a:xfrm>
          <a:off x="13131800" y="1476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「定員適正化方針」に基づき定員の適正管理に努めてきたことにより、年次的に改善基調にあるものの、島嶼部を含むこと及び面積が広大であること等の地理的要因から、依然として類似団体</a:t>
          </a:r>
          <a:r>
            <a:rPr kumimoji="1" lang="ja-JP" altLang="en-US" sz="1300">
              <a:solidFill>
                <a:schemeClr val="dk1"/>
              </a:solidFill>
              <a:effectLst/>
              <a:latin typeface="+mn-lt"/>
              <a:ea typeface="+mn-ea"/>
              <a:cs typeface="+mn-cs"/>
            </a:rPr>
            <a:t>内</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値</a:t>
          </a:r>
          <a:r>
            <a:rPr kumimoji="1" lang="ja-JP" altLang="ja-JP" sz="1300">
              <a:solidFill>
                <a:schemeClr val="dk1"/>
              </a:solidFill>
              <a:effectLst/>
              <a:latin typeface="+mn-lt"/>
              <a:ea typeface="+mn-ea"/>
              <a:cs typeface="+mn-cs"/>
            </a:rPr>
            <a:t>を２．４</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人上回っている。</a:t>
          </a:r>
          <a:endParaRPr lang="ja-JP" altLang="ja-JP" sz="1300">
            <a:effectLst/>
          </a:endParaRPr>
        </a:p>
        <a:p>
          <a:r>
            <a:rPr kumimoji="1" lang="ja-JP" altLang="ja-JP" sz="1300">
              <a:solidFill>
                <a:schemeClr val="dk1"/>
              </a:solidFill>
              <a:effectLst/>
              <a:latin typeface="+mn-lt"/>
              <a:ea typeface="+mn-ea"/>
              <a:cs typeface="+mn-cs"/>
            </a:rPr>
            <a:t>　今後においても、「定員適正化方針」に基づく</a:t>
          </a:r>
          <a:r>
            <a:rPr kumimoji="1" lang="ja-JP" altLang="en-US" sz="1300">
              <a:solidFill>
                <a:schemeClr val="dk1"/>
              </a:solidFill>
              <a:effectLst/>
              <a:latin typeface="+mn-lt"/>
              <a:ea typeface="+mn-ea"/>
              <a:cs typeface="+mn-cs"/>
            </a:rPr>
            <a:t>定員</a:t>
          </a:r>
          <a:r>
            <a:rPr kumimoji="1" lang="ja-JP" altLang="ja-JP" sz="1300">
              <a:solidFill>
                <a:schemeClr val="dk1"/>
              </a:solidFill>
              <a:effectLst/>
              <a:latin typeface="+mn-lt"/>
              <a:ea typeface="+mn-ea"/>
              <a:cs typeface="+mn-cs"/>
            </a:rPr>
            <a:t>本庁・支所のあり方を含めた組織体制の見直し、「財政運営プログラム」に基づく業務手法の見直しを含めた事業見直しなどにより、更なる職員数の適正管理に積極的に取り組んでいく。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55941</xdr:rowOff>
    </xdr:from>
    <xdr:to>
      <xdr:col>24</xdr:col>
      <xdr:colOff>558800</xdr:colOff>
      <xdr:row>62</xdr:row>
      <xdr:rowOff>65133</xdr:rowOff>
    </xdr:to>
    <xdr:cxnSp macro="">
      <xdr:nvCxnSpPr>
        <xdr:cNvPr id="321" name="直線コネクタ 320"/>
        <xdr:cNvCxnSpPr/>
      </xdr:nvCxnSpPr>
      <xdr:spPr>
        <a:xfrm flipV="1">
          <a:off x="16179800" y="1068584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2"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65133</xdr:rowOff>
    </xdr:from>
    <xdr:to>
      <xdr:col>23</xdr:col>
      <xdr:colOff>406400</xdr:colOff>
      <xdr:row>62</xdr:row>
      <xdr:rowOff>97306</xdr:rowOff>
    </xdr:to>
    <xdr:cxnSp macro="">
      <xdr:nvCxnSpPr>
        <xdr:cNvPr id="324" name="直線コネクタ 323"/>
        <xdr:cNvCxnSpPr/>
      </xdr:nvCxnSpPr>
      <xdr:spPr>
        <a:xfrm flipV="1">
          <a:off x="15290800" y="10695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6" name="テキスト ボックス 325"/>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97306</xdr:rowOff>
    </xdr:from>
    <xdr:to>
      <xdr:col>22</xdr:col>
      <xdr:colOff>203200</xdr:colOff>
      <xdr:row>62</xdr:row>
      <xdr:rowOff>116840</xdr:rowOff>
    </xdr:to>
    <xdr:cxnSp macro="">
      <xdr:nvCxnSpPr>
        <xdr:cNvPr id="327" name="直線コネクタ 326"/>
        <xdr:cNvCxnSpPr/>
      </xdr:nvCxnSpPr>
      <xdr:spPr>
        <a:xfrm flipV="1">
          <a:off x="14401800" y="1072720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9" name="テキスト ボックス 328"/>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116840</xdr:rowOff>
    </xdr:from>
    <xdr:to>
      <xdr:col>21</xdr:col>
      <xdr:colOff>0</xdr:colOff>
      <xdr:row>62</xdr:row>
      <xdr:rowOff>123734</xdr:rowOff>
    </xdr:to>
    <xdr:cxnSp macro="">
      <xdr:nvCxnSpPr>
        <xdr:cNvPr id="330" name="直線コネクタ 329"/>
        <xdr:cNvCxnSpPr/>
      </xdr:nvCxnSpPr>
      <xdr:spPr>
        <a:xfrm flipV="1">
          <a:off x="13512800" y="1074674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2" name="テキスト ボックス 331"/>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3" name="フローチャート : 判断 332"/>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4" name="テキスト ボックス 333"/>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5141</xdr:rowOff>
    </xdr:from>
    <xdr:to>
      <xdr:col>24</xdr:col>
      <xdr:colOff>609600</xdr:colOff>
      <xdr:row>62</xdr:row>
      <xdr:rowOff>106741</xdr:rowOff>
    </xdr:to>
    <xdr:sp macro="" textlink="">
      <xdr:nvSpPr>
        <xdr:cNvPr id="340" name="円/楕円 339"/>
        <xdr:cNvSpPr/>
      </xdr:nvSpPr>
      <xdr:spPr>
        <a:xfrm>
          <a:off x="169672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148668</xdr:rowOff>
    </xdr:from>
    <xdr:ext cx="762000" cy="259045"/>
    <xdr:sp macro="" textlink="">
      <xdr:nvSpPr>
        <xdr:cNvPr id="341" name="定員管理の状況該当値テキスト"/>
        <xdr:cNvSpPr txBox="1"/>
      </xdr:nvSpPr>
      <xdr:spPr>
        <a:xfrm>
          <a:off x="17106900" y="1060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14333</xdr:rowOff>
    </xdr:from>
    <xdr:to>
      <xdr:col>23</xdr:col>
      <xdr:colOff>457200</xdr:colOff>
      <xdr:row>62</xdr:row>
      <xdr:rowOff>115933</xdr:rowOff>
    </xdr:to>
    <xdr:sp macro="" textlink="">
      <xdr:nvSpPr>
        <xdr:cNvPr id="342" name="円/楕円 341"/>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43" name="テキスト ボックス 342"/>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46506</xdr:rowOff>
    </xdr:from>
    <xdr:to>
      <xdr:col>22</xdr:col>
      <xdr:colOff>254000</xdr:colOff>
      <xdr:row>62</xdr:row>
      <xdr:rowOff>148106</xdr:rowOff>
    </xdr:to>
    <xdr:sp macro="" textlink="">
      <xdr:nvSpPr>
        <xdr:cNvPr id="344" name="円/楕円 343"/>
        <xdr:cNvSpPr/>
      </xdr:nvSpPr>
      <xdr:spPr>
        <a:xfrm>
          <a:off x="15240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132883</xdr:rowOff>
    </xdr:from>
    <xdr:ext cx="762000" cy="259045"/>
    <xdr:sp macro="" textlink="">
      <xdr:nvSpPr>
        <xdr:cNvPr id="345" name="テキスト ボックス 344"/>
        <xdr:cNvSpPr txBox="1"/>
      </xdr:nvSpPr>
      <xdr:spPr>
        <a:xfrm>
          <a:off x="14909800" y="107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66040</xdr:rowOff>
    </xdr:from>
    <xdr:to>
      <xdr:col>21</xdr:col>
      <xdr:colOff>50800</xdr:colOff>
      <xdr:row>62</xdr:row>
      <xdr:rowOff>167640</xdr:rowOff>
    </xdr:to>
    <xdr:sp macro="" textlink="">
      <xdr:nvSpPr>
        <xdr:cNvPr id="346" name="円/楕円 345"/>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152417</xdr:rowOff>
    </xdr:from>
    <xdr:ext cx="762000" cy="259045"/>
    <xdr:sp macro="" textlink="">
      <xdr:nvSpPr>
        <xdr:cNvPr id="347" name="テキスト ボックス 346"/>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72934</xdr:rowOff>
    </xdr:from>
    <xdr:to>
      <xdr:col>19</xdr:col>
      <xdr:colOff>533400</xdr:colOff>
      <xdr:row>63</xdr:row>
      <xdr:rowOff>3084</xdr:rowOff>
    </xdr:to>
    <xdr:sp macro="" textlink="">
      <xdr:nvSpPr>
        <xdr:cNvPr id="348" name="円/楕円 347"/>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159311</xdr:rowOff>
    </xdr:from>
    <xdr:ext cx="762000" cy="259045"/>
    <xdr:sp macro="" textlink="">
      <xdr:nvSpPr>
        <xdr:cNvPr id="349" name="テキスト ボックス 348"/>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合併特例債等の交付税算入率が高い有利な市債の活用に努めて</a:t>
          </a:r>
          <a:r>
            <a:rPr kumimoji="1" lang="ja-JP" altLang="en-US" sz="1300" baseline="0">
              <a:solidFill>
                <a:schemeClr val="dk1"/>
              </a:solidFill>
              <a:effectLst/>
              <a:latin typeface="+mn-lt"/>
              <a:ea typeface="+mn-ea"/>
              <a:cs typeface="+mn-cs"/>
            </a:rPr>
            <a:t>いるが、臨時財政対策債の償還年数短縮等により、後年度の利払の抑制を図ったことにから、</a:t>
          </a:r>
          <a:r>
            <a:rPr kumimoji="1" lang="ja-JP" altLang="ja-JP" sz="1300" baseline="0">
              <a:solidFill>
                <a:sysClr val="windowText" lastClr="000000"/>
              </a:solidFill>
              <a:effectLst/>
              <a:latin typeface="+mn-lt"/>
              <a:ea typeface="+mn-ea"/>
              <a:cs typeface="+mn-cs"/>
            </a:rPr>
            <a:t>前年度</a:t>
          </a:r>
          <a:r>
            <a:rPr kumimoji="1" lang="ja-JP" altLang="en-US" sz="1300" baseline="0">
              <a:solidFill>
                <a:sysClr val="windowText" lastClr="000000"/>
              </a:solidFill>
              <a:effectLst/>
              <a:latin typeface="+mn-lt"/>
              <a:ea typeface="+mn-ea"/>
              <a:cs typeface="+mn-cs"/>
            </a:rPr>
            <a:t>比で０．１ポイント増加し、</a:t>
          </a:r>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内</a:t>
          </a:r>
          <a:r>
            <a:rPr lang="ja-JP" altLang="ja-JP" sz="1300" b="0" i="0" baseline="0">
              <a:solidFill>
                <a:schemeClr val="dk1"/>
              </a:solidFill>
              <a:effectLst/>
              <a:latin typeface="+mn-lt"/>
              <a:ea typeface="+mn-ea"/>
              <a:cs typeface="+mn-cs"/>
            </a:rPr>
            <a:t>平均</a:t>
          </a:r>
          <a:r>
            <a:rPr lang="ja-JP" altLang="en-US" sz="1300" b="0" i="0" baseline="0">
              <a:solidFill>
                <a:schemeClr val="dk1"/>
              </a:solidFill>
              <a:effectLst/>
              <a:latin typeface="+mn-lt"/>
              <a:ea typeface="+mn-ea"/>
              <a:cs typeface="+mn-cs"/>
            </a:rPr>
            <a:t>値</a:t>
          </a:r>
          <a:r>
            <a:rPr lang="ja-JP" altLang="ja-JP" sz="1300" b="0" i="0" baseline="0">
              <a:solidFill>
                <a:schemeClr val="dk1"/>
              </a:solidFill>
              <a:effectLst/>
              <a:latin typeface="+mn-lt"/>
              <a:ea typeface="+mn-ea"/>
              <a:cs typeface="+mn-cs"/>
            </a:rPr>
            <a:t>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．０ポイント上回っている。</a:t>
          </a:r>
          <a:endParaRPr lang="ja-JP" altLang="ja-JP" sz="1300">
            <a:solidFill>
              <a:srgbClr val="FF0000"/>
            </a:solidFill>
            <a:effectLst/>
          </a:endParaRPr>
        </a:p>
        <a:p>
          <a:r>
            <a:rPr kumimoji="1" lang="ja-JP" altLang="ja-JP" sz="1300" baseline="0">
              <a:solidFill>
                <a:schemeClr val="dk1"/>
              </a:solidFill>
              <a:effectLst/>
              <a:latin typeface="+mn-lt"/>
              <a:ea typeface="+mn-ea"/>
              <a:cs typeface="+mn-cs"/>
            </a:rPr>
            <a:t>   今後においても、起債抑制の方針は堅持しつつ、「財政運営プログラム」に基づき普通建設事業の選択と集中を強化しながら、公債費の抑制を図っていく。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40</xdr:row>
      <xdr:rowOff>114935</xdr:rowOff>
    </xdr:to>
    <xdr:cxnSp macro="">
      <xdr:nvCxnSpPr>
        <xdr:cNvPr id="379" name="直線コネクタ 378"/>
        <xdr:cNvCxnSpPr/>
      </xdr:nvCxnSpPr>
      <xdr:spPr>
        <a:xfrm>
          <a:off x="16179800" y="69669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80"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108903</xdr:rowOff>
    </xdr:to>
    <xdr:cxnSp macro="">
      <xdr:nvCxnSpPr>
        <xdr:cNvPr id="382" name="直線コネクタ 381"/>
        <xdr:cNvCxnSpPr/>
      </xdr:nvCxnSpPr>
      <xdr:spPr>
        <a:xfrm>
          <a:off x="15290800" y="69669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108903</xdr:rowOff>
    </xdr:from>
    <xdr:to>
      <xdr:col>22</xdr:col>
      <xdr:colOff>203200</xdr:colOff>
      <xdr:row>40</xdr:row>
      <xdr:rowOff>133032</xdr:rowOff>
    </xdr:to>
    <xdr:cxnSp macro="">
      <xdr:nvCxnSpPr>
        <xdr:cNvPr id="385" name="直線コネクタ 384"/>
        <xdr:cNvCxnSpPr/>
      </xdr:nvCxnSpPr>
      <xdr:spPr>
        <a:xfrm flipV="1">
          <a:off x="14401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40</xdr:row>
      <xdr:rowOff>133032</xdr:rowOff>
    </xdr:to>
    <xdr:cxnSp macro="">
      <xdr:nvCxnSpPr>
        <xdr:cNvPr id="388" name="直線コネクタ 387"/>
        <xdr:cNvCxnSpPr/>
      </xdr:nvCxnSpPr>
      <xdr:spPr>
        <a:xfrm>
          <a:off x="13512800" y="699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1" name="フローチャート : 判断 390"/>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2" name="テキスト ボックス 391"/>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98" name="円/楕円 397"/>
        <xdr:cNvSpPr/>
      </xdr:nvSpPr>
      <xdr:spPr>
        <a:xfrm>
          <a:off x="169672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36212</xdr:rowOff>
    </xdr:from>
    <xdr:ext cx="762000" cy="259045"/>
    <xdr:sp macro="" textlink="">
      <xdr:nvSpPr>
        <xdr:cNvPr id="399" name="公債費負担の状況該当値テキスト"/>
        <xdr:cNvSpPr txBox="1"/>
      </xdr:nvSpPr>
      <xdr:spPr>
        <a:xfrm>
          <a:off x="17106900" y="68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400" name="円/楕円 399"/>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144480</xdr:rowOff>
    </xdr:from>
    <xdr:ext cx="736600" cy="259045"/>
    <xdr:sp macro="" textlink="">
      <xdr:nvSpPr>
        <xdr:cNvPr id="401" name="テキスト ボックス 400"/>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402" name="円/楕円 401"/>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403" name="テキスト ボックス 40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4" name="円/楕円 403"/>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22559</xdr:rowOff>
    </xdr:from>
    <xdr:ext cx="762000" cy="259045"/>
    <xdr:sp macro="" textlink="">
      <xdr:nvSpPr>
        <xdr:cNvPr id="405" name="テキスト ボックス 404"/>
        <xdr:cNvSpPr txBox="1"/>
      </xdr:nvSpPr>
      <xdr:spPr>
        <a:xfrm>
          <a:off x="14020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406" name="円/楕円 405"/>
        <xdr:cNvSpPr/>
      </xdr:nvSpPr>
      <xdr:spPr>
        <a:xfrm>
          <a:off x="13462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407" name="テキスト ボックス 406"/>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mn-lt"/>
              <a:ea typeface="+mn-ea"/>
              <a:cs typeface="+mn-cs"/>
            </a:rPr>
            <a:t>　</a:t>
          </a:r>
          <a:r>
            <a:rPr kumimoji="1" lang="ja-JP" altLang="en-US" sz="1300">
              <a:solidFill>
                <a:sysClr val="windowText" lastClr="000000"/>
              </a:solidFill>
              <a:effectLst/>
              <a:latin typeface="+mn-lt"/>
              <a:ea typeface="+mn-ea"/>
              <a:cs typeface="+mn-cs"/>
            </a:rPr>
            <a:t>合併特例債を活用した地域活性化基金４０億円の創設</a:t>
          </a:r>
          <a:r>
            <a:rPr kumimoji="1" lang="ja-JP" altLang="ja-JP" sz="1300">
              <a:solidFill>
                <a:sysClr val="windowText" lastClr="000000"/>
              </a:solidFill>
              <a:effectLst/>
              <a:latin typeface="+mn-lt"/>
              <a:ea typeface="+mn-ea"/>
              <a:cs typeface="+mn-cs"/>
            </a:rPr>
            <a:t>により</a:t>
          </a:r>
          <a:r>
            <a:rPr kumimoji="1" lang="ja-JP" altLang="ja-JP" sz="1300">
              <a:solidFill>
                <a:srgbClr val="FF0000"/>
              </a:solidFill>
              <a:effectLst/>
              <a:latin typeface="+mn-lt"/>
              <a:ea typeface="+mn-ea"/>
              <a:cs typeface="+mn-cs"/>
            </a:rPr>
            <a:t>、</a:t>
          </a:r>
          <a:r>
            <a:rPr kumimoji="1" lang="ja-JP" altLang="ja-JP" sz="1300">
              <a:solidFill>
                <a:schemeClr val="dk1"/>
              </a:solidFill>
              <a:effectLst/>
              <a:latin typeface="+mn-lt"/>
              <a:ea typeface="+mn-ea"/>
              <a:cs typeface="+mn-cs"/>
            </a:rPr>
            <a:t>前年度と比較して</a:t>
          </a:r>
          <a:r>
            <a:rPr kumimoji="1" lang="ja-JP" altLang="en-US" sz="1300">
              <a:solidFill>
                <a:schemeClr val="dk1"/>
              </a:solidFill>
              <a:effectLst/>
              <a:latin typeface="+mn-lt"/>
              <a:ea typeface="+mn-ea"/>
              <a:cs typeface="+mn-cs"/>
            </a:rPr>
            <a:t>２０．２</a:t>
          </a:r>
          <a:r>
            <a:rPr kumimoji="1" lang="ja-JP" altLang="ja-JP" sz="1300">
              <a:solidFill>
                <a:schemeClr val="dk1"/>
              </a:solidFill>
              <a:effectLst/>
              <a:latin typeface="+mn-lt"/>
              <a:ea typeface="+mn-ea"/>
              <a:cs typeface="+mn-cs"/>
            </a:rPr>
            <a:t>ポイント改善し、類似団体内平均値を</a:t>
          </a:r>
          <a:r>
            <a:rPr kumimoji="1" lang="ja-JP" altLang="en-US" sz="1300">
              <a:solidFill>
                <a:schemeClr val="dk1"/>
              </a:solidFill>
              <a:effectLst/>
              <a:latin typeface="+mn-lt"/>
              <a:ea typeface="+mn-ea"/>
              <a:cs typeface="+mn-cs"/>
            </a:rPr>
            <a:t>２８．４</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今後においても、「財政運営プログラム」に基づき普通建設事業の選択と集中を強化しながら、引き続き市債残高の抑制に努め、健全で安定的な財政運営の確立を図っていく。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105569</xdr:rowOff>
    </xdr:from>
    <xdr:to>
      <xdr:col>24</xdr:col>
      <xdr:colOff>558800</xdr:colOff>
      <xdr:row>16</xdr:row>
      <xdr:rowOff>55975</xdr:rowOff>
    </xdr:to>
    <xdr:cxnSp macro="">
      <xdr:nvCxnSpPr>
        <xdr:cNvPr id="437" name="直線コネクタ 436"/>
        <xdr:cNvCxnSpPr/>
      </xdr:nvCxnSpPr>
      <xdr:spPr>
        <a:xfrm flipV="1">
          <a:off x="16179800" y="2677319"/>
          <a:ext cx="838200" cy="1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55975</xdr:rowOff>
    </xdr:from>
    <xdr:to>
      <xdr:col>23</xdr:col>
      <xdr:colOff>406400</xdr:colOff>
      <xdr:row>16</xdr:row>
      <xdr:rowOff>119317</xdr:rowOff>
    </xdr:to>
    <xdr:cxnSp macro="">
      <xdr:nvCxnSpPr>
        <xdr:cNvPr id="440" name="直線コネクタ 439"/>
        <xdr:cNvCxnSpPr/>
      </xdr:nvCxnSpPr>
      <xdr:spPr>
        <a:xfrm flipV="1">
          <a:off x="15290800" y="2799175"/>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119317</xdr:rowOff>
    </xdr:from>
    <xdr:to>
      <xdr:col>22</xdr:col>
      <xdr:colOff>203200</xdr:colOff>
      <xdr:row>16</xdr:row>
      <xdr:rowOff>136811</xdr:rowOff>
    </xdr:to>
    <xdr:cxnSp macro="">
      <xdr:nvCxnSpPr>
        <xdr:cNvPr id="443" name="直線コネクタ 442"/>
        <xdr:cNvCxnSpPr/>
      </xdr:nvCxnSpPr>
      <xdr:spPr>
        <a:xfrm flipV="1">
          <a:off x="14401800" y="2862517"/>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136811</xdr:rowOff>
    </xdr:from>
    <xdr:to>
      <xdr:col>21</xdr:col>
      <xdr:colOff>0</xdr:colOff>
      <xdr:row>17</xdr:row>
      <xdr:rowOff>13621</xdr:rowOff>
    </xdr:to>
    <xdr:cxnSp macro="">
      <xdr:nvCxnSpPr>
        <xdr:cNvPr id="446" name="直線コネクタ 445"/>
        <xdr:cNvCxnSpPr/>
      </xdr:nvCxnSpPr>
      <xdr:spPr>
        <a:xfrm flipV="1">
          <a:off x="13512800" y="288001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139573</xdr:rowOff>
    </xdr:from>
    <xdr:to>
      <xdr:col>19</xdr:col>
      <xdr:colOff>533400</xdr:colOff>
      <xdr:row>18</xdr:row>
      <xdr:rowOff>69723</xdr:rowOff>
    </xdr:to>
    <xdr:sp macro="" textlink="">
      <xdr:nvSpPr>
        <xdr:cNvPr id="449" name="フローチャート : 判断 448"/>
        <xdr:cNvSpPr/>
      </xdr:nvSpPr>
      <xdr:spPr>
        <a:xfrm>
          <a:off x="13462000" y="305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54500</xdr:rowOff>
    </xdr:from>
    <xdr:ext cx="762000" cy="259045"/>
    <xdr:sp macro="" textlink="">
      <xdr:nvSpPr>
        <xdr:cNvPr id="450" name="テキスト ボックス 449"/>
        <xdr:cNvSpPr txBox="1"/>
      </xdr:nvSpPr>
      <xdr:spPr>
        <a:xfrm>
          <a:off x="13131800" y="31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54769</xdr:rowOff>
    </xdr:from>
    <xdr:to>
      <xdr:col>24</xdr:col>
      <xdr:colOff>609600</xdr:colOff>
      <xdr:row>15</xdr:row>
      <xdr:rowOff>156369</xdr:rowOff>
    </xdr:to>
    <xdr:sp macro="" textlink="">
      <xdr:nvSpPr>
        <xdr:cNvPr id="456" name="円/楕円 455"/>
        <xdr:cNvSpPr/>
      </xdr:nvSpPr>
      <xdr:spPr>
        <a:xfrm>
          <a:off x="16967200" y="26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147496</xdr:rowOff>
    </xdr:from>
    <xdr:ext cx="762000" cy="259045"/>
    <xdr:sp macro="" textlink="">
      <xdr:nvSpPr>
        <xdr:cNvPr id="457" name="将来負担の状況該当値テキスト"/>
        <xdr:cNvSpPr txBox="1"/>
      </xdr:nvSpPr>
      <xdr:spPr>
        <a:xfrm>
          <a:off x="17106900" y="254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5175</xdr:rowOff>
    </xdr:from>
    <xdr:to>
      <xdr:col>23</xdr:col>
      <xdr:colOff>457200</xdr:colOff>
      <xdr:row>16</xdr:row>
      <xdr:rowOff>106775</xdr:rowOff>
    </xdr:to>
    <xdr:sp macro="" textlink="">
      <xdr:nvSpPr>
        <xdr:cNvPr id="458" name="円/楕円 457"/>
        <xdr:cNvSpPr/>
      </xdr:nvSpPr>
      <xdr:spPr>
        <a:xfrm>
          <a:off x="16129000" y="27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116952</xdr:rowOff>
    </xdr:from>
    <xdr:ext cx="736600" cy="259045"/>
    <xdr:sp macro="" textlink="">
      <xdr:nvSpPr>
        <xdr:cNvPr id="459" name="テキスト ボックス 458"/>
        <xdr:cNvSpPr txBox="1"/>
      </xdr:nvSpPr>
      <xdr:spPr>
        <a:xfrm>
          <a:off x="15798800" y="251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68517</xdr:rowOff>
    </xdr:from>
    <xdr:to>
      <xdr:col>22</xdr:col>
      <xdr:colOff>254000</xdr:colOff>
      <xdr:row>16</xdr:row>
      <xdr:rowOff>170117</xdr:rowOff>
    </xdr:to>
    <xdr:sp macro="" textlink="">
      <xdr:nvSpPr>
        <xdr:cNvPr id="460" name="円/楕円 459"/>
        <xdr:cNvSpPr/>
      </xdr:nvSpPr>
      <xdr:spPr>
        <a:xfrm>
          <a:off x="15240000" y="281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8844</xdr:rowOff>
    </xdr:from>
    <xdr:ext cx="762000" cy="259045"/>
    <xdr:sp macro="" textlink="">
      <xdr:nvSpPr>
        <xdr:cNvPr id="461" name="テキスト ボックス 460"/>
        <xdr:cNvSpPr txBox="1"/>
      </xdr:nvSpPr>
      <xdr:spPr>
        <a:xfrm>
          <a:off x="14909800" y="258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86011</xdr:rowOff>
    </xdr:from>
    <xdr:to>
      <xdr:col>21</xdr:col>
      <xdr:colOff>50800</xdr:colOff>
      <xdr:row>17</xdr:row>
      <xdr:rowOff>16161</xdr:rowOff>
    </xdr:to>
    <xdr:sp macro="" textlink="">
      <xdr:nvSpPr>
        <xdr:cNvPr id="462" name="円/楕円 461"/>
        <xdr:cNvSpPr/>
      </xdr:nvSpPr>
      <xdr:spPr>
        <a:xfrm>
          <a:off x="14351000" y="28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26338</xdr:rowOff>
    </xdr:from>
    <xdr:ext cx="762000" cy="259045"/>
    <xdr:sp macro="" textlink="">
      <xdr:nvSpPr>
        <xdr:cNvPr id="463" name="テキスト ボックス 462"/>
        <xdr:cNvSpPr txBox="1"/>
      </xdr:nvSpPr>
      <xdr:spPr>
        <a:xfrm>
          <a:off x="14020800" y="259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134271</xdr:rowOff>
    </xdr:from>
    <xdr:to>
      <xdr:col>19</xdr:col>
      <xdr:colOff>533400</xdr:colOff>
      <xdr:row>17</xdr:row>
      <xdr:rowOff>64421</xdr:rowOff>
    </xdr:to>
    <xdr:sp macro="" textlink="">
      <xdr:nvSpPr>
        <xdr:cNvPr id="464" name="円/楕円 463"/>
        <xdr:cNvSpPr/>
      </xdr:nvSpPr>
      <xdr:spPr>
        <a:xfrm>
          <a:off x="13462000" y="2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74598</xdr:rowOff>
    </xdr:from>
    <xdr:ext cx="762000" cy="259045"/>
    <xdr:sp macro="" textlink="">
      <xdr:nvSpPr>
        <xdr:cNvPr id="465" name="テキスト ボックス 464"/>
        <xdr:cNvSpPr txBox="1"/>
      </xdr:nvSpPr>
      <xdr:spPr>
        <a:xfrm>
          <a:off x="13131800" y="264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鹿児島県薩摩川内市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98,347
98,014
682.94
59,370,286
56,260,043
2,340,291
30,723,642
52,610,849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市独自の給与削減</a:t>
          </a:r>
          <a:r>
            <a:rPr kumimoji="1" lang="ja-JP" altLang="en-US" sz="1300">
              <a:solidFill>
                <a:sysClr val="windowText" lastClr="000000"/>
              </a:solidFill>
              <a:effectLst/>
              <a:latin typeface="+mn-lt"/>
              <a:ea typeface="+mn-ea"/>
              <a:cs typeface="+mn-cs"/>
            </a:rPr>
            <a:t>終了</a:t>
          </a:r>
          <a:r>
            <a:rPr kumimoji="1" lang="ja-JP" altLang="ja-JP" sz="1300">
              <a:solidFill>
                <a:sysClr val="windowText" lastClr="000000"/>
              </a:solidFill>
              <a:effectLst/>
              <a:latin typeface="+mn-lt"/>
              <a:ea typeface="+mn-ea"/>
              <a:cs typeface="+mn-cs"/>
            </a:rPr>
            <a:t>により</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前年度と比較して</a:t>
          </a:r>
          <a:r>
            <a:rPr kumimoji="1" lang="ja-JP" altLang="en-US" sz="1300">
              <a:solidFill>
                <a:sysClr val="windowText" lastClr="000000"/>
              </a:solidFill>
              <a:effectLst/>
              <a:latin typeface="+mn-lt"/>
              <a:ea typeface="+mn-ea"/>
              <a:cs typeface="+mn-cs"/>
            </a:rPr>
            <a:t>０．７</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し、依然として類似団体内平均値を上回っている。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今後においても、「定員適正化方針」及び「財政運営プログラム」に基づき、更なる人件費の削減に取り組んでいく。</a:t>
          </a:r>
          <a:endParaRPr lang="ja-JP" altLang="ja-JP" sz="13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149860</xdr:rowOff>
    </xdr:to>
    <xdr:cxnSp macro="">
      <xdr:nvCxnSpPr>
        <xdr:cNvPr id="64" name="直線コネクタ 63"/>
        <xdr:cNvCxnSpPr/>
      </xdr:nvCxnSpPr>
      <xdr:spPr>
        <a:xfrm>
          <a:off x="3987800" y="6611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96520</xdr:rowOff>
    </xdr:from>
    <xdr:to>
      <xdr:col>5</xdr:col>
      <xdr:colOff>549275</xdr:colOff>
      <xdr:row>39</xdr:row>
      <xdr:rowOff>69850</xdr:rowOff>
    </xdr:to>
    <xdr:cxnSp macro="">
      <xdr:nvCxnSpPr>
        <xdr:cNvPr id="67" name="直線コネクタ 66"/>
        <xdr:cNvCxnSpPr/>
      </xdr:nvCxnSpPr>
      <xdr:spPr>
        <a:xfrm flipV="1">
          <a:off x="3098800" y="6611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39</xdr:row>
      <xdr:rowOff>69850</xdr:rowOff>
    </xdr:to>
    <xdr:cxnSp macro="">
      <xdr:nvCxnSpPr>
        <xdr:cNvPr id="70" name="直線コネクタ 69"/>
        <xdr:cNvCxnSpPr/>
      </xdr:nvCxnSpPr>
      <xdr:spPr>
        <a:xfrm>
          <a:off x="2209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62230</xdr:rowOff>
    </xdr:to>
    <xdr:cxnSp macro="">
      <xdr:nvCxnSpPr>
        <xdr:cNvPr id="73" name="直線コネクタ 72"/>
        <xdr:cNvCxnSpPr/>
      </xdr:nvCxnSpPr>
      <xdr:spPr>
        <a:xfrm>
          <a:off x="1320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99060</xdr:rowOff>
    </xdr:from>
    <xdr:to>
      <xdr:col>7</xdr:col>
      <xdr:colOff>66675</xdr:colOff>
      <xdr:row>39</xdr:row>
      <xdr:rowOff>29210</xdr:rowOff>
    </xdr:to>
    <xdr:sp macro="" textlink="">
      <xdr:nvSpPr>
        <xdr:cNvPr id="83" name="円/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5" name="円/楕円 84"/>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6" name="テキスト ボックス 85"/>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7" name="円/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89" name="円/楕円 88"/>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0" name="テキスト ボックス 89"/>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2" name="テキスト ボックス 91"/>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「公有財産活用基本方針」等に基づき市有施設の管理形態の見直しを図るなど、経費削減に努めてき</a:t>
          </a:r>
          <a:r>
            <a:rPr kumimoji="1" lang="ja-JP" altLang="en-US" sz="1200">
              <a:solidFill>
                <a:schemeClr val="dk1"/>
              </a:solidFill>
              <a:effectLst/>
              <a:latin typeface="+mn-lt"/>
              <a:ea typeface="+mn-ea"/>
              <a:cs typeface="+mn-cs"/>
            </a:rPr>
            <a:t>たが</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川内クリーンセンター運転管理業務委託費の増等の影響により、</a:t>
          </a:r>
          <a:r>
            <a:rPr kumimoji="1" lang="ja-JP" altLang="ja-JP" sz="1200">
              <a:solidFill>
                <a:sysClr val="windowText" lastClr="000000"/>
              </a:solidFill>
              <a:effectLst/>
              <a:latin typeface="+mn-lt"/>
              <a:ea typeface="+mn-ea"/>
              <a:cs typeface="+mn-cs"/>
            </a:rPr>
            <a:t>前年度と比較して０．</a:t>
          </a:r>
          <a:r>
            <a:rPr kumimoji="1" lang="ja-JP" altLang="en-US" sz="1200">
              <a:solidFill>
                <a:sysClr val="windowText" lastClr="000000"/>
              </a:solidFill>
              <a:effectLst/>
              <a:latin typeface="+mn-lt"/>
              <a:ea typeface="+mn-ea"/>
              <a:cs typeface="+mn-cs"/>
            </a:rPr>
            <a:t>７</a:t>
          </a:r>
          <a:r>
            <a:rPr kumimoji="1" lang="ja-JP" altLang="ja-JP" sz="1200">
              <a:solidFill>
                <a:sysClr val="windowText" lastClr="000000"/>
              </a:solidFill>
              <a:effectLst/>
              <a:latin typeface="+mn-lt"/>
              <a:ea typeface="+mn-ea"/>
              <a:cs typeface="+mn-cs"/>
            </a:rPr>
            <a:t>ポイント増加した</a:t>
          </a:r>
          <a:r>
            <a:rPr kumimoji="1" lang="ja-JP" altLang="en-US" sz="1200">
              <a:solidFill>
                <a:sysClr val="windowText" lastClr="000000"/>
              </a:solidFill>
              <a:effectLst/>
              <a:latin typeface="+mn-lt"/>
              <a:ea typeface="+mn-ea"/>
              <a:cs typeface="+mn-cs"/>
            </a:rPr>
            <a:t>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類似団体内平均値は０．６ポイント下回っている。</a:t>
          </a:r>
          <a:endParaRPr lang="ja-JP" altLang="ja-JP" sz="1200">
            <a:solidFill>
              <a:sysClr val="windowText" lastClr="000000"/>
            </a:solidFill>
            <a:effectLst/>
          </a:endParaRPr>
        </a:p>
        <a:p>
          <a:r>
            <a:rPr kumimoji="1" lang="ja-JP" altLang="ja-JP" sz="1200">
              <a:solidFill>
                <a:schemeClr val="dk1"/>
              </a:solidFill>
              <a:effectLst/>
              <a:latin typeface="+mn-lt"/>
              <a:ea typeface="+mn-ea"/>
              <a:cs typeface="+mn-cs"/>
            </a:rPr>
            <a:t>　今後においても、「公有財産利活用基本方針」による財産の仕分けや、「財政運営プログラム」に基づく市施設の統廃合・事業の見直し等により、更なる経費削減に努めていく。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165100</xdr:rowOff>
    </xdr:to>
    <xdr:cxnSp macro="">
      <xdr:nvCxnSpPr>
        <xdr:cNvPr id="125" name="直線コネクタ 124"/>
        <xdr:cNvCxnSpPr/>
      </xdr:nvCxnSpPr>
      <xdr:spPr>
        <a:xfrm>
          <a:off x="15671800" y="2854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111760</xdr:rowOff>
    </xdr:to>
    <xdr:cxnSp macro="">
      <xdr:nvCxnSpPr>
        <xdr:cNvPr id="128" name="直線コネクタ 127"/>
        <xdr:cNvCxnSpPr/>
      </xdr:nvCxnSpPr>
      <xdr:spPr>
        <a:xfrm>
          <a:off x="14782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104140</xdr:rowOff>
    </xdr:to>
    <xdr:cxnSp macro="">
      <xdr:nvCxnSpPr>
        <xdr:cNvPr id="131" name="直線コネクタ 130"/>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153670</xdr:rowOff>
    </xdr:from>
    <xdr:to>
      <xdr:col>20</xdr:col>
      <xdr:colOff>158750</xdr:colOff>
      <xdr:row>16</xdr:row>
      <xdr:rowOff>43180</xdr:rowOff>
    </xdr:to>
    <xdr:cxnSp macro="">
      <xdr:nvCxnSpPr>
        <xdr:cNvPr id="134" name="直線コネクタ 133"/>
        <xdr:cNvCxnSpPr/>
      </xdr:nvCxnSpPr>
      <xdr:spPr>
        <a:xfrm>
          <a:off x="13004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38" name="テキスト ボックス 137"/>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4" name="円/楕円 143"/>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5"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6" name="円/楕円 145"/>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7" name="テキスト ボックス 146"/>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49" name="テキスト ボックス 148"/>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0" name="円/楕円 149"/>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1" name="テキスト ボックス 150"/>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52" name="円/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類似団体内平均値を０．</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ポイント下回っている</a:t>
          </a:r>
          <a:r>
            <a:rPr kumimoji="1" lang="ja-JP" altLang="en-US" sz="1300">
              <a:solidFill>
                <a:schemeClr val="dk1"/>
              </a:solidFill>
              <a:effectLst/>
              <a:latin typeface="+mn-lt"/>
              <a:ea typeface="+mn-ea"/>
              <a:cs typeface="+mn-cs"/>
            </a:rPr>
            <a:t>ものの、臨時福祉給付金</a:t>
          </a:r>
          <a:r>
            <a:rPr kumimoji="1" lang="ja-JP" altLang="en-US" sz="1300">
              <a:solidFill>
                <a:sysClr val="windowText" lastClr="000000"/>
              </a:solidFill>
              <a:effectLst/>
              <a:latin typeface="+mn-lt"/>
              <a:ea typeface="+mn-ea"/>
              <a:cs typeface="+mn-cs"/>
            </a:rPr>
            <a:t>支給事業及び子育て世帯臨時特例給付金給付事業等の実施により、</a:t>
          </a:r>
          <a:r>
            <a:rPr kumimoji="1" lang="ja-JP" altLang="ja-JP" sz="1300">
              <a:solidFill>
                <a:sysClr val="windowText" lastClr="000000"/>
              </a:solidFill>
              <a:effectLst/>
              <a:latin typeface="+mn-lt"/>
              <a:ea typeface="+mn-ea"/>
              <a:cs typeface="+mn-cs"/>
            </a:rPr>
            <a:t>前年度と比較して０．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今後においても、資格審査の適性化に努め、単独扶助の見直し</a:t>
          </a:r>
          <a:r>
            <a:rPr kumimoji="1" lang="ja-JP" altLang="ja-JP" sz="1300">
              <a:solidFill>
                <a:schemeClr val="dk1"/>
              </a:solidFill>
              <a:effectLst/>
              <a:latin typeface="+mn-lt"/>
              <a:ea typeface="+mn-ea"/>
              <a:cs typeface="+mn-cs"/>
            </a:rPr>
            <a:t>を進めていく。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149860</xdr:rowOff>
    </xdr:to>
    <xdr:cxnSp macro="">
      <xdr:nvCxnSpPr>
        <xdr:cNvPr id="186" name="直線コネクタ 185"/>
        <xdr:cNvCxnSpPr/>
      </xdr:nvCxnSpPr>
      <xdr:spPr>
        <a:xfrm>
          <a:off x="3987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134620</xdr:rowOff>
    </xdr:to>
    <xdr:cxnSp macro="">
      <xdr:nvCxnSpPr>
        <xdr:cNvPr id="189" name="直線コネクタ 188"/>
        <xdr:cNvCxnSpPr/>
      </xdr:nvCxnSpPr>
      <xdr:spPr>
        <a:xfrm flipV="1">
          <a:off x="3098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104140</xdr:rowOff>
    </xdr:from>
    <xdr:to>
      <xdr:col>4</xdr:col>
      <xdr:colOff>346075</xdr:colOff>
      <xdr:row>54</xdr:row>
      <xdr:rowOff>134620</xdr:rowOff>
    </xdr:to>
    <xdr:cxnSp macro="">
      <xdr:nvCxnSpPr>
        <xdr:cNvPr id="192" name="直線コネクタ 191"/>
        <xdr:cNvCxnSpPr/>
      </xdr:nvCxnSpPr>
      <xdr:spPr>
        <a:xfrm>
          <a:off x="2209800" y="9362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104140</xdr:rowOff>
    </xdr:to>
    <xdr:cxnSp macro="">
      <xdr:nvCxnSpPr>
        <xdr:cNvPr id="195" name="直線コネクタ 194"/>
        <xdr:cNvCxnSpPr/>
      </xdr:nvCxnSpPr>
      <xdr:spPr>
        <a:xfrm>
          <a:off x="1320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83820</xdr:rowOff>
    </xdr:from>
    <xdr:to>
      <xdr:col>1</xdr:col>
      <xdr:colOff>676275</xdr:colOff>
      <xdr:row>55</xdr:row>
      <xdr:rowOff>13970</xdr:rowOff>
    </xdr:to>
    <xdr:sp macro="" textlink="">
      <xdr:nvSpPr>
        <xdr:cNvPr id="198" name="フローチャート : 判断 197"/>
        <xdr:cNvSpPr/>
      </xdr:nvSpPr>
      <xdr:spPr>
        <a:xfrm>
          <a:off x="127000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170197</xdr:rowOff>
    </xdr:from>
    <xdr:ext cx="762000" cy="259045"/>
    <xdr:sp macro="" textlink="">
      <xdr:nvSpPr>
        <xdr:cNvPr id="199" name="テキスト ボックス 198"/>
        <xdr:cNvSpPr txBox="1"/>
      </xdr:nvSpPr>
      <xdr:spPr>
        <a:xfrm>
          <a:off x="939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83820</xdr:rowOff>
    </xdr:from>
    <xdr:to>
      <xdr:col>4</xdr:col>
      <xdr:colOff>396875</xdr:colOff>
      <xdr:row>55</xdr:row>
      <xdr:rowOff>13970</xdr:rowOff>
    </xdr:to>
    <xdr:sp macro="" textlink="">
      <xdr:nvSpPr>
        <xdr:cNvPr id="209" name="円/楕円 208"/>
        <xdr:cNvSpPr/>
      </xdr:nvSpPr>
      <xdr:spPr>
        <a:xfrm>
          <a:off x="3048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24147</xdr:rowOff>
    </xdr:from>
    <xdr:ext cx="762000" cy="259045"/>
    <xdr:sp macro="" textlink="">
      <xdr:nvSpPr>
        <xdr:cNvPr id="210" name="テキスト ボックス 209"/>
        <xdr:cNvSpPr txBox="1"/>
      </xdr:nvSpPr>
      <xdr:spPr>
        <a:xfrm>
          <a:off x="2717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53340</xdr:rowOff>
    </xdr:from>
    <xdr:to>
      <xdr:col>3</xdr:col>
      <xdr:colOff>193675</xdr:colOff>
      <xdr:row>54</xdr:row>
      <xdr:rowOff>154940</xdr:rowOff>
    </xdr:to>
    <xdr:sp macro="" textlink="">
      <xdr:nvSpPr>
        <xdr:cNvPr id="211" name="円/楕円 210"/>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165117</xdr:rowOff>
    </xdr:from>
    <xdr:ext cx="762000" cy="259045"/>
    <xdr:sp macro="" textlink="">
      <xdr:nvSpPr>
        <xdr:cNvPr id="212" name="テキスト ボックス 211"/>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3" name="円/楕円 212"/>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4" name="テキスト ボックス 213"/>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維持補修費及び繰出金の増加により、前年度と比較して０．１ポイント増加し、類似団体内平均値を０．５ポイント上回っている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繰出金において、決算額で前年度を上回った介護保険事業においては、引き続き介護予防策の実施により経営健全化を図っていく。</a:t>
          </a:r>
          <a:endParaRPr lang="ja-JP" altLang="ja-JP" sz="13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39370</xdr:rowOff>
    </xdr:from>
    <xdr:to>
      <xdr:col>24</xdr:col>
      <xdr:colOff>31750</xdr:colOff>
      <xdr:row>57</xdr:row>
      <xdr:rowOff>46990</xdr:rowOff>
    </xdr:to>
    <xdr:cxnSp macro="">
      <xdr:nvCxnSpPr>
        <xdr:cNvPr id="247" name="直線コネクタ 246"/>
        <xdr:cNvCxnSpPr/>
      </xdr:nvCxnSpPr>
      <xdr:spPr>
        <a:xfrm>
          <a:off x="15671800" y="9812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62230</xdr:rowOff>
    </xdr:to>
    <xdr:cxnSp macro="">
      <xdr:nvCxnSpPr>
        <xdr:cNvPr id="250" name="直線コネクタ 249"/>
        <xdr:cNvCxnSpPr/>
      </xdr:nvCxnSpPr>
      <xdr:spPr>
        <a:xfrm flipV="1">
          <a:off x="14782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62230</xdr:rowOff>
    </xdr:to>
    <xdr:cxnSp macro="">
      <xdr:nvCxnSpPr>
        <xdr:cNvPr id="253" name="直線コネクタ 252"/>
        <xdr:cNvCxnSpPr/>
      </xdr:nvCxnSpPr>
      <xdr:spPr>
        <a:xfrm>
          <a:off x="13893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46990</xdr:rowOff>
    </xdr:to>
    <xdr:cxnSp macro="">
      <xdr:nvCxnSpPr>
        <xdr:cNvPr id="256" name="直線コネクタ 255"/>
        <xdr:cNvCxnSpPr/>
      </xdr:nvCxnSpPr>
      <xdr:spPr>
        <a:xfrm>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9" name="フローチャート : 判断 258"/>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0" name="テキスト ボックス 259"/>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6" name="円/楕円 265"/>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7"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70" name="円/楕円 269"/>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1" name="テキスト ボックス 270"/>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2" name="円/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3" name="テキスト ボックス 27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4" name="円/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5" name="テキスト ボックス 274"/>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rPr>
            <a:t>　一部事務組合に対する負担金が少ないことや、補助金基本条例に基づく補助金の見直しを図ってきた結果、類似団体内平均値を５．４ポイント下回っており、ほぼ横ばいで推移している。</a:t>
          </a:r>
          <a:endParaRPr lang="en-US" altLang="ja-JP" sz="1300">
            <a:effectLst/>
          </a:endParaRPr>
        </a:p>
        <a:p>
          <a:r>
            <a:rPr lang="ja-JP" altLang="en-US" sz="1300">
              <a:effectLst/>
            </a:rPr>
            <a:t>　今後においても、関係機関との連携を図りながら、補助金の見直しを継続的に実施していく。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117856</xdr:rowOff>
    </xdr:from>
    <xdr:to>
      <xdr:col>24</xdr:col>
      <xdr:colOff>31750</xdr:colOff>
      <xdr:row>34</xdr:row>
      <xdr:rowOff>122428</xdr:rowOff>
    </xdr:to>
    <xdr:cxnSp macro="">
      <xdr:nvCxnSpPr>
        <xdr:cNvPr id="305" name="直線コネクタ 304"/>
        <xdr:cNvCxnSpPr/>
      </xdr:nvCxnSpPr>
      <xdr:spPr>
        <a:xfrm>
          <a:off x="15671800" y="5947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117856</xdr:rowOff>
    </xdr:from>
    <xdr:to>
      <xdr:col>22</xdr:col>
      <xdr:colOff>565150</xdr:colOff>
      <xdr:row>34</xdr:row>
      <xdr:rowOff>127000</xdr:rowOff>
    </xdr:to>
    <xdr:cxnSp macro="">
      <xdr:nvCxnSpPr>
        <xdr:cNvPr id="308" name="直線コネクタ 307"/>
        <xdr:cNvCxnSpPr/>
      </xdr:nvCxnSpPr>
      <xdr:spPr>
        <a:xfrm flipV="1">
          <a:off x="14782800" y="5947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127000</xdr:rowOff>
    </xdr:to>
    <xdr:cxnSp macro="">
      <xdr:nvCxnSpPr>
        <xdr:cNvPr id="311" name="直線コネクタ 310"/>
        <xdr:cNvCxnSpPr/>
      </xdr:nvCxnSpPr>
      <xdr:spPr>
        <a:xfrm>
          <a:off x="13893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113284</xdr:rowOff>
    </xdr:to>
    <xdr:cxnSp macro="">
      <xdr:nvCxnSpPr>
        <xdr:cNvPr id="314" name="直線コネクタ 313"/>
        <xdr:cNvCxnSpPr/>
      </xdr:nvCxnSpPr>
      <xdr:spPr>
        <a:xfrm flipV="1">
          <a:off x="13004800" y="5933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17" name="フローチャート : 判断 316"/>
        <xdr:cNvSpPr/>
      </xdr:nvSpPr>
      <xdr:spPr>
        <a:xfrm>
          <a:off x="12954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146575</xdr:rowOff>
    </xdr:from>
    <xdr:ext cx="762000" cy="259045"/>
    <xdr:sp macro="" textlink="">
      <xdr:nvSpPr>
        <xdr:cNvPr id="318" name="テキスト ボックス 317"/>
        <xdr:cNvSpPr txBox="1"/>
      </xdr:nvSpPr>
      <xdr:spPr>
        <a:xfrm>
          <a:off x="12623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24" name="円/楕円 323"/>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88155</xdr:rowOff>
    </xdr:from>
    <xdr:ext cx="762000" cy="259045"/>
    <xdr:sp macro="" textlink="">
      <xdr:nvSpPr>
        <xdr:cNvPr id="325" name="補助費等該当値テキスト"/>
        <xdr:cNvSpPr txBox="1"/>
      </xdr:nvSpPr>
      <xdr:spPr>
        <a:xfrm>
          <a:off x="16598900" y="574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26" name="円/楕円 325"/>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27" name="テキスト ボックス 326"/>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28" name="円/楕円 327"/>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29" name="テキスト ボックス 328"/>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0" name="円/楕円 329"/>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1" name="テキスト ボックス 330"/>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62484</xdr:rowOff>
    </xdr:from>
    <xdr:to>
      <xdr:col>19</xdr:col>
      <xdr:colOff>6350</xdr:colOff>
      <xdr:row>34</xdr:row>
      <xdr:rowOff>164084</xdr:rowOff>
    </xdr:to>
    <xdr:sp macro="" textlink="">
      <xdr:nvSpPr>
        <xdr:cNvPr id="332" name="円/楕円 331"/>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2811</xdr:rowOff>
    </xdr:from>
    <xdr:ext cx="762000" cy="259045"/>
    <xdr:sp macro="" textlink="">
      <xdr:nvSpPr>
        <xdr:cNvPr id="333" name="テキスト ボックス 332"/>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rgbClr val="FF0000"/>
              </a:solidFill>
              <a:effectLst/>
              <a:latin typeface="+mn-lt"/>
              <a:ea typeface="+mn-ea"/>
              <a:cs typeface="+mn-cs"/>
            </a:rPr>
            <a:t>　</a:t>
          </a:r>
          <a:r>
            <a:rPr kumimoji="1" lang="ja-JP" altLang="ja-JP" sz="1300">
              <a:solidFill>
                <a:schemeClr val="dk1"/>
              </a:solidFill>
              <a:effectLst/>
              <a:latin typeface="+mn-lt"/>
              <a:ea typeface="+mn-ea"/>
              <a:cs typeface="+mn-cs"/>
            </a:rPr>
            <a:t>合併特例債に係る元金償還の増</a:t>
          </a:r>
          <a:r>
            <a:rPr kumimoji="1" lang="ja-JP" altLang="en-US" sz="1300">
              <a:solidFill>
                <a:schemeClr val="dk1"/>
              </a:solidFill>
              <a:effectLst/>
              <a:latin typeface="+mn-lt"/>
              <a:ea typeface="+mn-ea"/>
              <a:cs typeface="+mn-cs"/>
            </a:rPr>
            <a:t>及び臨時財政対策債の償還条件の変更等</a:t>
          </a:r>
          <a:r>
            <a:rPr kumimoji="1" lang="ja-JP" altLang="ja-JP" sz="1300">
              <a:solidFill>
                <a:schemeClr val="dk1"/>
              </a:solidFill>
              <a:effectLst/>
              <a:latin typeface="+mn-lt"/>
              <a:ea typeface="+mn-ea"/>
              <a:cs typeface="+mn-cs"/>
            </a:rPr>
            <a:t>の影響により、前年度と比較して０．</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し、類似団体内平均値を</a:t>
          </a:r>
          <a:r>
            <a:rPr kumimoji="1" lang="ja-JP" altLang="en-US" sz="1300">
              <a:solidFill>
                <a:schemeClr val="dk1"/>
              </a:solidFill>
              <a:effectLst/>
              <a:latin typeface="+mn-lt"/>
              <a:ea typeface="+mn-ea"/>
              <a:cs typeface="+mn-cs"/>
            </a:rPr>
            <a:t>６．２</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今後においても、起債抑制の方針は堅持しつつ、「財政運営プログラム」に基づき普通建設事業の選択と集中を強化しながら、引き続き公債費の削減に努めていく。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124713</xdr:rowOff>
    </xdr:to>
    <xdr:cxnSp macro="">
      <xdr:nvCxnSpPr>
        <xdr:cNvPr id="363" name="直線コネクタ 362"/>
        <xdr:cNvCxnSpPr/>
      </xdr:nvCxnSpPr>
      <xdr:spPr>
        <a:xfrm>
          <a:off x="3987800" y="13637261"/>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97282</xdr:rowOff>
    </xdr:to>
    <xdr:cxnSp macro="">
      <xdr:nvCxnSpPr>
        <xdr:cNvPr id="366" name="直線コネクタ 365"/>
        <xdr:cNvCxnSpPr/>
      </xdr:nvCxnSpPr>
      <xdr:spPr>
        <a:xfrm flipV="1">
          <a:off x="3098800" y="136372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24130</xdr:rowOff>
    </xdr:from>
    <xdr:to>
      <xdr:col>4</xdr:col>
      <xdr:colOff>346075</xdr:colOff>
      <xdr:row>79</xdr:row>
      <xdr:rowOff>97282</xdr:rowOff>
    </xdr:to>
    <xdr:cxnSp macro="">
      <xdr:nvCxnSpPr>
        <xdr:cNvPr id="369" name="直線コネクタ 368"/>
        <xdr:cNvCxnSpPr/>
      </xdr:nvCxnSpPr>
      <xdr:spPr>
        <a:xfrm>
          <a:off x="2209800" y="13568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24130</xdr:rowOff>
    </xdr:to>
    <xdr:cxnSp macro="">
      <xdr:nvCxnSpPr>
        <xdr:cNvPr id="372" name="直線コネクタ 371"/>
        <xdr:cNvCxnSpPr/>
      </xdr:nvCxnSpPr>
      <xdr:spPr>
        <a:xfrm>
          <a:off x="1320800" y="13522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5" name="フローチャート : 判断 374"/>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6" name="テキスト ボックス 375"/>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73913</xdr:rowOff>
    </xdr:from>
    <xdr:to>
      <xdr:col>7</xdr:col>
      <xdr:colOff>66675</xdr:colOff>
      <xdr:row>80</xdr:row>
      <xdr:rowOff>4063</xdr:rowOff>
    </xdr:to>
    <xdr:sp macro="" textlink="">
      <xdr:nvSpPr>
        <xdr:cNvPr id="382" name="円/楕円 381"/>
        <xdr:cNvSpPr/>
      </xdr:nvSpPr>
      <xdr:spPr>
        <a:xfrm>
          <a:off x="4775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45990</xdr:rowOff>
    </xdr:from>
    <xdr:ext cx="762000" cy="259045"/>
    <xdr:sp macro="" textlink="">
      <xdr:nvSpPr>
        <xdr:cNvPr id="383" name="公債費該当値テキスト"/>
        <xdr:cNvSpPr txBox="1"/>
      </xdr:nvSpPr>
      <xdr:spPr>
        <a:xfrm>
          <a:off x="4914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84" name="円/楕円 383"/>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85" name="テキスト ボックス 384"/>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86" name="円/楕円 385"/>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87" name="テキスト ボックス 386"/>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144780</xdr:rowOff>
    </xdr:from>
    <xdr:to>
      <xdr:col>3</xdr:col>
      <xdr:colOff>193675</xdr:colOff>
      <xdr:row>79</xdr:row>
      <xdr:rowOff>74930</xdr:rowOff>
    </xdr:to>
    <xdr:sp macro="" textlink="">
      <xdr:nvSpPr>
        <xdr:cNvPr id="388" name="円/楕円 387"/>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59707</xdr:rowOff>
    </xdr:from>
    <xdr:ext cx="762000" cy="259045"/>
    <xdr:sp macro="" textlink="">
      <xdr:nvSpPr>
        <xdr:cNvPr id="389" name="テキスト ボックス 388"/>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0" name="円/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物件費</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人件費</a:t>
          </a:r>
          <a:r>
            <a:rPr kumimoji="1" lang="ja-JP" altLang="en-US" sz="1300">
              <a:solidFill>
                <a:sysClr val="windowText" lastClr="000000"/>
              </a:solidFill>
              <a:effectLst/>
              <a:latin typeface="+mn-lt"/>
              <a:ea typeface="+mn-ea"/>
              <a:cs typeface="+mn-cs"/>
            </a:rPr>
            <a:t>・扶助費等</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に伴い前年度と比較して、</a:t>
          </a:r>
          <a:r>
            <a:rPr kumimoji="1" lang="ja-JP" altLang="en-US" sz="1300">
              <a:solidFill>
                <a:sysClr val="windowText" lastClr="000000"/>
              </a:solidFill>
              <a:effectLst/>
              <a:latin typeface="+mn-lt"/>
              <a:ea typeface="+mn-ea"/>
              <a:cs typeface="+mn-cs"/>
            </a:rPr>
            <a:t>１．９</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増加しているものの</a:t>
          </a:r>
          <a:r>
            <a:rPr kumimoji="1" lang="ja-JP" altLang="ja-JP" sz="1300">
              <a:solidFill>
                <a:sysClr val="windowText" lastClr="000000"/>
              </a:solidFill>
              <a:effectLst/>
              <a:latin typeface="+mn-lt"/>
              <a:ea typeface="+mn-ea"/>
              <a:cs typeface="+mn-cs"/>
            </a:rPr>
            <a:t>、類似団体内平均値</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２．</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ポイント下回っている。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今後においても、「公有財産利活用基本方針」</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「定員適性化方針」及び「財政運営プログラム」等に基づき更なるコスト削減を図っていく。</a:t>
          </a:r>
          <a:endParaRPr lang="ja-JP" altLang="ja-JP" sz="13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xdr:rowOff>
    </xdr:from>
    <xdr:to>
      <xdr:col>24</xdr:col>
      <xdr:colOff>31750</xdr:colOff>
      <xdr:row>75</xdr:row>
      <xdr:rowOff>77470</xdr:rowOff>
    </xdr:to>
    <xdr:cxnSp macro="">
      <xdr:nvCxnSpPr>
        <xdr:cNvPr id="424" name="直線コネクタ 423"/>
        <xdr:cNvCxnSpPr/>
      </xdr:nvCxnSpPr>
      <xdr:spPr>
        <a:xfrm>
          <a:off x="15671800" y="12863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xdr:rowOff>
    </xdr:from>
    <xdr:to>
      <xdr:col>22</xdr:col>
      <xdr:colOff>565150</xdr:colOff>
      <xdr:row>75</xdr:row>
      <xdr:rowOff>96520</xdr:rowOff>
    </xdr:to>
    <xdr:cxnSp macro="">
      <xdr:nvCxnSpPr>
        <xdr:cNvPr id="427" name="直線コネクタ 426"/>
        <xdr:cNvCxnSpPr/>
      </xdr:nvCxnSpPr>
      <xdr:spPr>
        <a:xfrm flipV="1">
          <a:off x="14782800" y="128638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96520</xdr:rowOff>
    </xdr:to>
    <xdr:cxnSp macro="">
      <xdr:nvCxnSpPr>
        <xdr:cNvPr id="430" name="直線コネクタ 429"/>
        <xdr:cNvCxnSpPr/>
      </xdr:nvCxnSpPr>
      <xdr:spPr>
        <a:xfrm>
          <a:off x="13893800" y="128790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75</xdr:row>
      <xdr:rowOff>20320</xdr:rowOff>
    </xdr:to>
    <xdr:cxnSp macro="">
      <xdr:nvCxnSpPr>
        <xdr:cNvPr id="433" name="直線コネクタ 432"/>
        <xdr:cNvCxnSpPr/>
      </xdr:nvCxnSpPr>
      <xdr:spPr>
        <a:xfrm>
          <a:off x="13004800" y="12795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36" name="フローチャート : 判断 435"/>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162577</xdr:rowOff>
    </xdr:from>
    <xdr:ext cx="762000" cy="259045"/>
    <xdr:sp macro="" textlink="">
      <xdr:nvSpPr>
        <xdr:cNvPr id="437" name="テキスト ボックス 436"/>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26670</xdr:rowOff>
    </xdr:from>
    <xdr:to>
      <xdr:col>24</xdr:col>
      <xdr:colOff>82550</xdr:colOff>
      <xdr:row>75</xdr:row>
      <xdr:rowOff>128270</xdr:rowOff>
    </xdr:to>
    <xdr:sp macro="" textlink="">
      <xdr:nvSpPr>
        <xdr:cNvPr id="443" name="円/楕円 442"/>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43197</xdr:rowOff>
    </xdr:from>
    <xdr:ext cx="762000" cy="259045"/>
    <xdr:sp macro="" textlink="">
      <xdr:nvSpPr>
        <xdr:cNvPr id="444" name="公債費以外該当値テキスト"/>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125730</xdr:rowOff>
    </xdr:from>
    <xdr:to>
      <xdr:col>22</xdr:col>
      <xdr:colOff>615950</xdr:colOff>
      <xdr:row>75</xdr:row>
      <xdr:rowOff>55880</xdr:rowOff>
    </xdr:to>
    <xdr:sp macro="" textlink="">
      <xdr:nvSpPr>
        <xdr:cNvPr id="445" name="円/楕円 444"/>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46" name="テキスト ボックス 445"/>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45720</xdr:rowOff>
    </xdr:from>
    <xdr:to>
      <xdr:col>21</xdr:col>
      <xdr:colOff>412750</xdr:colOff>
      <xdr:row>75</xdr:row>
      <xdr:rowOff>147320</xdr:rowOff>
    </xdr:to>
    <xdr:sp macro="" textlink="">
      <xdr:nvSpPr>
        <xdr:cNvPr id="447" name="円/楕円 446"/>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157497</xdr:rowOff>
    </xdr:from>
    <xdr:ext cx="762000" cy="259045"/>
    <xdr:sp macro="" textlink="">
      <xdr:nvSpPr>
        <xdr:cNvPr id="448" name="テキスト ボックス 447"/>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140970</xdr:rowOff>
    </xdr:from>
    <xdr:to>
      <xdr:col>20</xdr:col>
      <xdr:colOff>209550</xdr:colOff>
      <xdr:row>75</xdr:row>
      <xdr:rowOff>71120</xdr:rowOff>
    </xdr:to>
    <xdr:sp macro="" textlink="">
      <xdr:nvSpPr>
        <xdr:cNvPr id="449" name="円/楕円 448"/>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81297</xdr:rowOff>
    </xdr:from>
    <xdr:ext cx="762000" cy="259045"/>
    <xdr:sp macro="" textlink="">
      <xdr:nvSpPr>
        <xdr:cNvPr id="450" name="テキスト ボックス 449"/>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1" name="円/楕円 450"/>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2" name="テキスト ボックス 451"/>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鹿児島県薩摩川内市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111597</xdr:rowOff>
    </xdr:from>
    <xdr:to>
      <xdr:col>4</xdr:col>
      <xdr:colOff>1117600</xdr:colOff>
      <xdr:row>15</xdr:row>
      <xdr:rowOff>164714</xdr:rowOff>
    </xdr:to>
    <xdr:cxnSp macro="">
      <xdr:nvCxnSpPr>
        <xdr:cNvPr id="52" name="直線コネクタ 51"/>
        <xdr:cNvCxnSpPr/>
      </xdr:nvCxnSpPr>
      <xdr:spPr bwMode="auto">
        <a:xfrm flipV="1">
          <a:off x="5003800" y="2730972"/>
          <a:ext cx="6477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77258</xdr:rowOff>
    </xdr:from>
    <xdr:to>
      <xdr:col>4</xdr:col>
      <xdr:colOff>469900</xdr:colOff>
      <xdr:row>15</xdr:row>
      <xdr:rowOff>164714</xdr:rowOff>
    </xdr:to>
    <xdr:cxnSp macro="">
      <xdr:nvCxnSpPr>
        <xdr:cNvPr id="55" name="直線コネクタ 54"/>
        <xdr:cNvCxnSpPr/>
      </xdr:nvCxnSpPr>
      <xdr:spPr bwMode="auto">
        <a:xfrm>
          <a:off x="4305300" y="2696633"/>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62791</xdr:rowOff>
    </xdr:from>
    <xdr:to>
      <xdr:col>3</xdr:col>
      <xdr:colOff>904875</xdr:colOff>
      <xdr:row>15</xdr:row>
      <xdr:rowOff>77258</xdr:rowOff>
    </xdr:to>
    <xdr:cxnSp macro="">
      <xdr:nvCxnSpPr>
        <xdr:cNvPr id="58" name="直線コネクタ 57"/>
        <xdr:cNvCxnSpPr/>
      </xdr:nvCxnSpPr>
      <xdr:spPr bwMode="auto">
        <a:xfrm>
          <a:off x="3606800" y="2682166"/>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62791</xdr:rowOff>
    </xdr:from>
    <xdr:to>
      <xdr:col>3</xdr:col>
      <xdr:colOff>206375</xdr:colOff>
      <xdr:row>15</xdr:row>
      <xdr:rowOff>75478</xdr:rowOff>
    </xdr:to>
    <xdr:cxnSp macro="">
      <xdr:nvCxnSpPr>
        <xdr:cNvPr id="61" name="直線コネクタ 60"/>
        <xdr:cNvCxnSpPr/>
      </xdr:nvCxnSpPr>
      <xdr:spPr bwMode="auto">
        <a:xfrm flipV="1">
          <a:off x="2908300" y="2682166"/>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66267</xdr:rowOff>
    </xdr:from>
    <xdr:to>
      <xdr:col>2</xdr:col>
      <xdr:colOff>692150</xdr:colOff>
      <xdr:row>17</xdr:row>
      <xdr:rowOff>167867</xdr:rowOff>
    </xdr:to>
    <xdr:sp macro="" textlink="">
      <xdr:nvSpPr>
        <xdr:cNvPr id="64" name="フローチャート : 判断 63"/>
        <xdr:cNvSpPr/>
      </xdr:nvSpPr>
      <xdr:spPr bwMode="auto">
        <a:xfrm>
          <a:off x="2857500" y="302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152644</xdr:rowOff>
    </xdr:from>
    <xdr:ext cx="762000" cy="259045"/>
    <xdr:sp macro="" textlink="">
      <xdr:nvSpPr>
        <xdr:cNvPr id="65" name="テキスト ボックス 64"/>
        <xdr:cNvSpPr txBox="1"/>
      </xdr:nvSpPr>
      <xdr:spPr>
        <a:xfrm>
          <a:off x="2527300" y="311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60797</xdr:rowOff>
    </xdr:from>
    <xdr:to>
      <xdr:col>5</xdr:col>
      <xdr:colOff>34925</xdr:colOff>
      <xdr:row>15</xdr:row>
      <xdr:rowOff>162397</xdr:rowOff>
    </xdr:to>
    <xdr:sp macro="" textlink="">
      <xdr:nvSpPr>
        <xdr:cNvPr id="71" name="円/楕円 70"/>
        <xdr:cNvSpPr/>
      </xdr:nvSpPr>
      <xdr:spPr bwMode="auto">
        <a:xfrm>
          <a:off x="5600700" y="268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77324</xdr:rowOff>
    </xdr:from>
    <xdr:ext cx="762000" cy="259045"/>
    <xdr:sp macro="" textlink="">
      <xdr:nvSpPr>
        <xdr:cNvPr id="72" name="人口1人当たり決算額の推移該当値テキスト130"/>
        <xdr:cNvSpPr txBox="1"/>
      </xdr:nvSpPr>
      <xdr:spPr>
        <a:xfrm>
          <a:off x="5740400" y="252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113914</xdr:rowOff>
    </xdr:from>
    <xdr:to>
      <xdr:col>4</xdr:col>
      <xdr:colOff>520700</xdr:colOff>
      <xdr:row>16</xdr:row>
      <xdr:rowOff>44064</xdr:rowOff>
    </xdr:to>
    <xdr:sp macro="" textlink="">
      <xdr:nvSpPr>
        <xdr:cNvPr id="73" name="円/楕円 72"/>
        <xdr:cNvSpPr/>
      </xdr:nvSpPr>
      <xdr:spPr bwMode="auto">
        <a:xfrm>
          <a:off x="4953000" y="273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54241</xdr:rowOff>
    </xdr:from>
    <xdr:ext cx="736600" cy="259045"/>
    <xdr:sp macro="" textlink="">
      <xdr:nvSpPr>
        <xdr:cNvPr id="74" name="テキスト ボックス 73"/>
        <xdr:cNvSpPr txBox="1"/>
      </xdr:nvSpPr>
      <xdr:spPr>
        <a:xfrm>
          <a:off x="4622800" y="250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90,607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26458</xdr:rowOff>
    </xdr:from>
    <xdr:to>
      <xdr:col>3</xdr:col>
      <xdr:colOff>955675</xdr:colOff>
      <xdr:row>15</xdr:row>
      <xdr:rowOff>128058</xdr:rowOff>
    </xdr:to>
    <xdr:sp macro="" textlink="">
      <xdr:nvSpPr>
        <xdr:cNvPr id="75" name="円/楕円 74"/>
        <xdr:cNvSpPr/>
      </xdr:nvSpPr>
      <xdr:spPr bwMode="auto">
        <a:xfrm>
          <a:off x="4254500" y="264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138235</xdr:rowOff>
    </xdr:from>
    <xdr:ext cx="762000" cy="259045"/>
    <xdr:sp macro="" textlink="">
      <xdr:nvSpPr>
        <xdr:cNvPr id="76" name="テキスト ボックス 75"/>
        <xdr:cNvSpPr txBox="1"/>
      </xdr:nvSpPr>
      <xdr:spPr>
        <a:xfrm>
          <a:off x="3924300" y="241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11991</xdr:rowOff>
    </xdr:from>
    <xdr:to>
      <xdr:col>3</xdr:col>
      <xdr:colOff>257175</xdr:colOff>
      <xdr:row>15</xdr:row>
      <xdr:rowOff>113591</xdr:rowOff>
    </xdr:to>
    <xdr:sp macro="" textlink="">
      <xdr:nvSpPr>
        <xdr:cNvPr id="77" name="円/楕円 76"/>
        <xdr:cNvSpPr/>
      </xdr:nvSpPr>
      <xdr:spPr bwMode="auto">
        <a:xfrm>
          <a:off x="3556000" y="2631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123768</xdr:rowOff>
    </xdr:from>
    <xdr:ext cx="762000" cy="259045"/>
    <xdr:sp macro="" textlink="">
      <xdr:nvSpPr>
        <xdr:cNvPr id="78" name="テキスト ボックス 77"/>
        <xdr:cNvSpPr txBox="1"/>
      </xdr:nvSpPr>
      <xdr:spPr>
        <a:xfrm>
          <a:off x="3225800" y="240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96,849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24678</xdr:rowOff>
    </xdr:from>
    <xdr:to>
      <xdr:col>2</xdr:col>
      <xdr:colOff>692150</xdr:colOff>
      <xdr:row>15</xdr:row>
      <xdr:rowOff>126278</xdr:rowOff>
    </xdr:to>
    <xdr:sp macro="" textlink="">
      <xdr:nvSpPr>
        <xdr:cNvPr id="79" name="円/楕円 78"/>
        <xdr:cNvSpPr/>
      </xdr:nvSpPr>
      <xdr:spPr bwMode="auto">
        <a:xfrm>
          <a:off x="2857500" y="264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136455</xdr:rowOff>
    </xdr:from>
    <xdr:ext cx="762000" cy="259045"/>
    <xdr:sp macro="" textlink="">
      <xdr:nvSpPr>
        <xdr:cNvPr id="80" name="テキスト ボックス 79"/>
        <xdr:cNvSpPr txBox="1"/>
      </xdr:nvSpPr>
      <xdr:spPr>
        <a:xfrm>
          <a:off x="2527300" y="241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60706</xdr:rowOff>
    </xdr:from>
    <xdr:to>
      <xdr:col>4</xdr:col>
      <xdr:colOff>1117600</xdr:colOff>
      <xdr:row>35</xdr:row>
      <xdr:rowOff>89129</xdr:rowOff>
    </xdr:to>
    <xdr:cxnSp macro="">
      <xdr:nvCxnSpPr>
        <xdr:cNvPr id="113" name="直線コネクタ 112"/>
        <xdr:cNvCxnSpPr/>
      </xdr:nvCxnSpPr>
      <xdr:spPr bwMode="auto">
        <a:xfrm flipV="1">
          <a:off x="5003800" y="6671056"/>
          <a:ext cx="647700" cy="2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89129</xdr:rowOff>
    </xdr:from>
    <xdr:to>
      <xdr:col>4</xdr:col>
      <xdr:colOff>469900</xdr:colOff>
      <xdr:row>35</xdr:row>
      <xdr:rowOff>99758</xdr:rowOff>
    </xdr:to>
    <xdr:cxnSp macro="">
      <xdr:nvCxnSpPr>
        <xdr:cNvPr id="116" name="直線コネクタ 115"/>
        <xdr:cNvCxnSpPr/>
      </xdr:nvCxnSpPr>
      <xdr:spPr bwMode="auto">
        <a:xfrm flipV="1">
          <a:off x="4305300" y="6699479"/>
          <a:ext cx="698500" cy="10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68688</xdr:rowOff>
    </xdr:from>
    <xdr:to>
      <xdr:col>3</xdr:col>
      <xdr:colOff>904875</xdr:colOff>
      <xdr:row>35</xdr:row>
      <xdr:rowOff>99758</xdr:rowOff>
    </xdr:to>
    <xdr:cxnSp macro="">
      <xdr:nvCxnSpPr>
        <xdr:cNvPr id="119" name="直線コネクタ 118"/>
        <xdr:cNvCxnSpPr/>
      </xdr:nvCxnSpPr>
      <xdr:spPr bwMode="auto">
        <a:xfrm>
          <a:off x="3606800" y="6679038"/>
          <a:ext cx="698500" cy="3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68688</xdr:rowOff>
    </xdr:from>
    <xdr:to>
      <xdr:col>3</xdr:col>
      <xdr:colOff>206375</xdr:colOff>
      <xdr:row>35</xdr:row>
      <xdr:rowOff>83127</xdr:rowOff>
    </xdr:to>
    <xdr:cxnSp macro="">
      <xdr:nvCxnSpPr>
        <xdr:cNvPr id="122" name="直線コネクタ 121"/>
        <xdr:cNvCxnSpPr/>
      </xdr:nvCxnSpPr>
      <xdr:spPr bwMode="auto">
        <a:xfrm flipV="1">
          <a:off x="2908300" y="6679038"/>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54997</xdr:rowOff>
    </xdr:from>
    <xdr:to>
      <xdr:col>2</xdr:col>
      <xdr:colOff>692150</xdr:colOff>
      <xdr:row>35</xdr:row>
      <xdr:rowOff>156597</xdr:rowOff>
    </xdr:to>
    <xdr:sp macro="" textlink="">
      <xdr:nvSpPr>
        <xdr:cNvPr id="125" name="フローチャート : 判断 124"/>
        <xdr:cNvSpPr/>
      </xdr:nvSpPr>
      <xdr:spPr bwMode="auto">
        <a:xfrm>
          <a:off x="2857500" y="6665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141374</xdr:rowOff>
    </xdr:from>
    <xdr:ext cx="762000" cy="259045"/>
    <xdr:sp macro="" textlink="">
      <xdr:nvSpPr>
        <xdr:cNvPr id="126" name="テキスト ボックス 125"/>
        <xdr:cNvSpPr txBox="1"/>
      </xdr:nvSpPr>
      <xdr:spPr>
        <a:xfrm>
          <a:off x="2527300" y="675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9906</xdr:rowOff>
    </xdr:from>
    <xdr:to>
      <xdr:col>5</xdr:col>
      <xdr:colOff>34925</xdr:colOff>
      <xdr:row>35</xdr:row>
      <xdr:rowOff>111506</xdr:rowOff>
    </xdr:to>
    <xdr:sp macro="" textlink="">
      <xdr:nvSpPr>
        <xdr:cNvPr id="132" name="円/楕円 131"/>
        <xdr:cNvSpPr/>
      </xdr:nvSpPr>
      <xdr:spPr bwMode="auto">
        <a:xfrm>
          <a:off x="5600700" y="662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197883</xdr:rowOff>
    </xdr:from>
    <xdr:ext cx="762000" cy="259045"/>
    <xdr:sp macro="" textlink="">
      <xdr:nvSpPr>
        <xdr:cNvPr id="133" name="人口1人当たり決算額の推移該当値テキスト445"/>
        <xdr:cNvSpPr txBox="1"/>
      </xdr:nvSpPr>
      <xdr:spPr>
        <a:xfrm>
          <a:off x="5740400" y="64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38329</xdr:rowOff>
    </xdr:from>
    <xdr:to>
      <xdr:col>4</xdr:col>
      <xdr:colOff>520700</xdr:colOff>
      <xdr:row>35</xdr:row>
      <xdr:rowOff>139929</xdr:rowOff>
    </xdr:to>
    <xdr:sp macro="" textlink="">
      <xdr:nvSpPr>
        <xdr:cNvPr id="134" name="円/楕円 133"/>
        <xdr:cNvSpPr/>
      </xdr:nvSpPr>
      <xdr:spPr bwMode="auto">
        <a:xfrm>
          <a:off x="4953000" y="6648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150106</xdr:rowOff>
    </xdr:from>
    <xdr:ext cx="736600" cy="259045"/>
    <xdr:sp macro="" textlink="">
      <xdr:nvSpPr>
        <xdr:cNvPr id="135" name="テキスト ボックス 134"/>
        <xdr:cNvSpPr txBox="1"/>
      </xdr:nvSpPr>
      <xdr:spPr>
        <a:xfrm>
          <a:off x="4622800" y="6417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48958</xdr:rowOff>
    </xdr:from>
    <xdr:to>
      <xdr:col>3</xdr:col>
      <xdr:colOff>955675</xdr:colOff>
      <xdr:row>35</xdr:row>
      <xdr:rowOff>150558</xdr:rowOff>
    </xdr:to>
    <xdr:sp macro="" textlink="">
      <xdr:nvSpPr>
        <xdr:cNvPr id="136" name="円/楕円 135"/>
        <xdr:cNvSpPr/>
      </xdr:nvSpPr>
      <xdr:spPr bwMode="auto">
        <a:xfrm>
          <a:off x="4254500" y="665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160736</xdr:rowOff>
    </xdr:from>
    <xdr:ext cx="762000" cy="259045"/>
    <xdr:sp macro="" textlink="">
      <xdr:nvSpPr>
        <xdr:cNvPr id="137" name="テキスト ボックス 136"/>
        <xdr:cNvSpPr txBox="1"/>
      </xdr:nvSpPr>
      <xdr:spPr>
        <a:xfrm>
          <a:off x="3924300" y="64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17888</xdr:rowOff>
    </xdr:from>
    <xdr:to>
      <xdr:col>3</xdr:col>
      <xdr:colOff>257175</xdr:colOff>
      <xdr:row>35</xdr:row>
      <xdr:rowOff>119488</xdr:rowOff>
    </xdr:to>
    <xdr:sp macro="" textlink="">
      <xdr:nvSpPr>
        <xdr:cNvPr id="138" name="円/楕円 137"/>
        <xdr:cNvSpPr/>
      </xdr:nvSpPr>
      <xdr:spPr bwMode="auto">
        <a:xfrm>
          <a:off x="3556000" y="6628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129665</xdr:rowOff>
    </xdr:from>
    <xdr:ext cx="762000" cy="259045"/>
    <xdr:sp macro="" textlink="">
      <xdr:nvSpPr>
        <xdr:cNvPr id="139" name="テキスト ボックス 138"/>
        <xdr:cNvSpPr txBox="1"/>
      </xdr:nvSpPr>
      <xdr:spPr>
        <a:xfrm>
          <a:off x="3225800" y="639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32327</xdr:rowOff>
    </xdr:from>
    <xdr:to>
      <xdr:col>2</xdr:col>
      <xdr:colOff>692150</xdr:colOff>
      <xdr:row>35</xdr:row>
      <xdr:rowOff>133927</xdr:rowOff>
    </xdr:to>
    <xdr:sp macro="" textlink="">
      <xdr:nvSpPr>
        <xdr:cNvPr id="140" name="円/楕円 139"/>
        <xdr:cNvSpPr/>
      </xdr:nvSpPr>
      <xdr:spPr bwMode="auto">
        <a:xfrm>
          <a:off x="2857500" y="664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144105</xdr:rowOff>
    </xdr:from>
    <xdr:ext cx="762000" cy="259045"/>
    <xdr:sp macro="" textlink="">
      <xdr:nvSpPr>
        <xdr:cNvPr id="141" name="テキスト ボックス 140"/>
        <xdr:cNvSpPr txBox="1"/>
      </xdr:nvSpPr>
      <xdr:spPr>
        <a:xfrm>
          <a:off x="2527300" y="641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財政調整基金については、安定的かつ持続的な財政運営を図るため継続して積み増しをしており、引き続き基金の確保に努める。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実質収支額は、継続して標準財政規模の５％前後で安定して推移しており、今後も適正な財政運営に努める。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また、実質単年度収支については、平成２１年度以降連続して黒字を維持している。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今後、地方交付税の合併特例措置</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期間の終了</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を見据え、限られた財源を有効に活用するため、事業見直し等により更なる経費削減に努める。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当市では、すべての会計で黒字決算となっており、実質赤字は発生していないが、各特別会計とも財政運営が厳しい状況となっている。</a:t>
          </a:r>
          <a:endParaRPr lang="ja-JP" altLang="ja-JP" sz="1400">
            <a:effectLst/>
          </a:endParaRPr>
        </a:p>
        <a:p>
          <a:r>
            <a:rPr kumimoji="1" lang="ja-JP" altLang="ja-JP" sz="1400">
              <a:solidFill>
                <a:schemeClr val="dk1"/>
              </a:solidFill>
              <a:effectLst/>
              <a:latin typeface="+mn-lt"/>
              <a:ea typeface="+mn-ea"/>
              <a:cs typeface="+mn-cs"/>
            </a:rPr>
            <a:t>  国民健康保険事業特別会計、介護保険事業特別会計、後期高齢者医療特別会計においては今後の医療費の伸び、簡易水道事業及び公共下水道事業等においては施設維持補修経費等の増など、いずれも一般会計からの繰出が必要な状況であることから、今後の厳しい財政状況を踏まえ、特別会計においても歳入確保や徹底した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元利償還金が増加傾向にあるものの、合併特例債等の交付税算入率が高い有利な市債の活用に努めてきたことから算入公債費等も増加しており、</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ほぼ横ばいで推移</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今後においても、起債抑制の方針は堅持しつつ、「財政運営プログラム」に基づき普通建設事業の選択と集中を強化するとともに、交付税算入率が高い有利な市債の活用に努めることにより、実質的な公債費の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一般会計等に係る市債の現在高が</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ものの、地域活性化基金の創設及び</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財政調整基金の積み増し等により、将来負担比率は</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大幅に</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今後においても、「財政運営プログラム」に基づき普通建設事業の選択と集中を強化しながら、引き続き市債残高の抑制に努め、健全で安定的な財政運営の確立を図っていく。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59370286</v>
      </c>
      <c r="BO4" s="349"/>
      <c r="BP4" s="349"/>
      <c r="BQ4" s="349"/>
      <c r="BR4" s="349"/>
      <c r="BS4" s="349"/>
      <c r="BT4" s="349"/>
      <c r="BU4" s="350"/>
      <c r="BV4" s="348">
        <v>55624476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7.6</v>
      </c>
      <c r="CU4" s="355"/>
      <c r="CV4" s="355"/>
      <c r="CW4" s="355"/>
      <c r="CX4" s="355"/>
      <c r="CY4" s="355"/>
      <c r="CZ4" s="355"/>
      <c r="DA4" s="356"/>
      <c r="DB4" s="354">
        <v>6.7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56260043</v>
      </c>
      <c r="BO5" s="386"/>
      <c r="BP5" s="386"/>
      <c r="BQ5" s="386"/>
      <c r="BR5" s="386"/>
      <c r="BS5" s="386"/>
      <c r="BT5" s="386"/>
      <c r="BU5" s="387"/>
      <c r="BV5" s="385">
        <v>52401227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94.9</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3110243</v>
      </c>
      <c r="BO6" s="386"/>
      <c r="BP6" s="386"/>
      <c r="BQ6" s="386"/>
      <c r="BR6" s="386"/>
      <c r="BS6" s="386"/>
      <c r="BT6" s="386"/>
      <c r="BU6" s="387"/>
      <c r="BV6" s="385">
        <v>3223249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101.8</v>
      </c>
      <c r="CU6" s="423"/>
      <c r="CV6" s="423"/>
      <c r="CW6" s="423"/>
      <c r="CX6" s="423"/>
      <c r="CY6" s="423"/>
      <c r="CZ6" s="423"/>
      <c r="DA6" s="424"/>
      <c r="DB6" s="422">
        <v>99.2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769952</v>
      </c>
      <c r="BO7" s="386"/>
      <c r="BP7" s="386"/>
      <c r="BQ7" s="386"/>
      <c r="BR7" s="386"/>
      <c r="BS7" s="386"/>
      <c r="BT7" s="386"/>
      <c r="BU7" s="387"/>
      <c r="BV7" s="385">
        <v>1160589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30723642</v>
      </c>
      <c r="CU7" s="386"/>
      <c r="CV7" s="386"/>
      <c r="CW7" s="386"/>
      <c r="CX7" s="386"/>
      <c r="CY7" s="386"/>
      <c r="CZ7" s="386"/>
      <c r="DA7" s="387"/>
      <c r="DB7" s="385">
        <v>30714583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2340291</v>
      </c>
      <c r="BO8" s="386"/>
      <c r="BP8" s="386"/>
      <c r="BQ8" s="386"/>
      <c r="BR8" s="386"/>
      <c r="BS8" s="386"/>
      <c r="BT8" s="386"/>
      <c r="BU8" s="387"/>
      <c r="BV8" s="385">
        <v>2062660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99589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277631</v>
      </c>
      <c r="BO9" s="386"/>
      <c r="BP9" s="386"/>
      <c r="BQ9" s="386"/>
      <c r="BR9" s="386"/>
      <c r="BS9" s="386"/>
      <c r="BT9" s="386"/>
      <c r="BU9" s="387"/>
      <c r="BV9" s="385">
        <v>513052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18.600000000000001</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102370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1079577</v>
      </c>
      <c r="BO10" s="386"/>
      <c r="BP10" s="386"/>
      <c r="BQ10" s="386"/>
      <c r="BR10" s="386"/>
      <c r="BS10" s="386"/>
      <c r="BT10" s="386"/>
      <c r="BU10" s="387"/>
      <c r="BV10" s="385">
        <v>3174291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98347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602571</v>
      </c>
      <c r="BO12" s="386"/>
      <c r="BP12" s="386"/>
      <c r="BQ12" s="386"/>
      <c r="BR12" s="386"/>
      <c r="BS12" s="386"/>
      <c r="BT12" s="386"/>
      <c r="BU12" s="387"/>
      <c r="BV12" s="385">
        <v>1643355</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98014</v>
      </c>
      <c r="S13" s="467"/>
      <c r="T13" s="467"/>
      <c r="U13" s="467"/>
      <c r="V13" s="468"/>
      <c r="W13" s="401" t="s">
        <v>122</v>
      </c>
      <c r="X13" s="402"/>
      <c r="Y13" s="402"/>
      <c r="Z13" s="402"/>
      <c r="AA13" s="402"/>
      <c r="AB13" s="392"/>
      <c r="AC13" s="436">
        <v>3260</v>
      </c>
      <c r="AD13" s="437"/>
      <c r="AE13" s="437"/>
      <c r="AF13" s="437"/>
      <c r="AG13" s="476"/>
      <c r="AH13" s="436">
        <v>4356</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754637</v>
      </c>
      <c r="BO13" s="386"/>
      <c r="BP13" s="386"/>
      <c r="BQ13" s="386"/>
      <c r="BR13" s="386"/>
      <c r="BS13" s="386"/>
      <c r="BT13" s="386"/>
      <c r="BU13" s="387"/>
      <c r="BV13" s="385">
        <v>2043988</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9.6999999999999993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99138</v>
      </c>
      <c r="S14" s="467"/>
      <c r="T14" s="467"/>
      <c r="U14" s="467"/>
      <c r="V14" s="468"/>
      <c r="W14" s="375"/>
      <c r="X14" s="376"/>
      <c r="Y14" s="376"/>
      <c r="Z14" s="376"/>
      <c r="AA14" s="376"/>
      <c r="AB14" s="365"/>
      <c r="AC14" s="469">
        <v>7.4</v>
      </c>
      <c r="AD14" s="470"/>
      <c r="AE14" s="470"/>
      <c r="AF14" s="470"/>
      <c r="AG14" s="471"/>
      <c r="AH14" s="469">
        <v>9.1999999999999993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17.5</v>
      </c>
      <c r="CU14" s="481"/>
      <c r="CV14" s="481"/>
      <c r="CW14" s="481"/>
      <c r="CX14" s="481"/>
      <c r="CY14" s="481"/>
      <c r="CZ14" s="481"/>
      <c r="DA14" s="482"/>
      <c r="DB14" s="480">
        <v>37.700000000000003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98803</v>
      </c>
      <c r="S15" s="467"/>
      <c r="T15" s="467"/>
      <c r="U15" s="467"/>
      <c r="V15" s="468"/>
      <c r="W15" s="401" t="s">
        <v>128</v>
      </c>
      <c r="X15" s="402"/>
      <c r="Y15" s="402"/>
      <c r="Z15" s="402"/>
      <c r="AA15" s="402"/>
      <c r="AB15" s="392"/>
      <c r="AC15" s="436">
        <v>12664</v>
      </c>
      <c r="AD15" s="437"/>
      <c r="AE15" s="437"/>
      <c r="AF15" s="437"/>
      <c r="AG15" s="476"/>
      <c r="AH15" s="436">
        <v>13838</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10463965</v>
      </c>
      <c r="BO15" s="349"/>
      <c r="BP15" s="349"/>
      <c r="BQ15" s="349"/>
      <c r="BR15" s="349"/>
      <c r="BS15" s="349"/>
      <c r="BT15" s="349"/>
      <c r="BU15" s="350"/>
      <c r="BV15" s="348">
        <v>10083744</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28.9</v>
      </c>
      <c r="AD16" s="470"/>
      <c r="AE16" s="470"/>
      <c r="AF16" s="470"/>
      <c r="AG16" s="471"/>
      <c r="AH16" s="469">
        <v>29.3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21988984</v>
      </c>
      <c r="BO16" s="386"/>
      <c r="BP16" s="386"/>
      <c r="BQ16" s="386"/>
      <c r="BR16" s="386"/>
      <c r="BS16" s="386"/>
      <c r="BT16" s="386"/>
      <c r="BU16" s="387"/>
      <c r="BV16" s="385">
        <v>21465106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27847</v>
      </c>
      <c r="AD17" s="437"/>
      <c r="AE17" s="437"/>
      <c r="AF17" s="437"/>
      <c r="AG17" s="476"/>
      <c r="AH17" s="436">
        <v>28783</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13447473</v>
      </c>
      <c r="BO17" s="386"/>
      <c r="BP17" s="386"/>
      <c r="BQ17" s="386"/>
      <c r="BR17" s="386"/>
      <c r="BS17" s="386"/>
      <c r="BT17" s="386"/>
      <c r="BU17" s="387"/>
      <c r="BV17" s="385">
        <v>13007420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682.94</v>
      </c>
      <c r="M18" s="498"/>
      <c r="N18" s="498"/>
      <c r="O18" s="498"/>
      <c r="P18" s="498"/>
      <c r="Q18" s="498"/>
      <c r="R18" s="499"/>
      <c r="S18" s="499"/>
      <c r="T18" s="499"/>
      <c r="U18" s="499"/>
      <c r="V18" s="500"/>
      <c r="W18" s="403"/>
      <c r="X18" s="404"/>
      <c r="Y18" s="404"/>
      <c r="Z18" s="404"/>
      <c r="AA18" s="404"/>
      <c r="AB18" s="395"/>
      <c r="AC18" s="501">
        <v>63.6</v>
      </c>
      <c r="AD18" s="502"/>
      <c r="AE18" s="502"/>
      <c r="AF18" s="502"/>
      <c r="AG18" s="503"/>
      <c r="AH18" s="501">
        <v>61</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29620487</v>
      </c>
      <c r="BO18" s="386"/>
      <c r="BP18" s="386"/>
      <c r="BQ18" s="386"/>
      <c r="BR18" s="386"/>
      <c r="BS18" s="386"/>
      <c r="BT18" s="386"/>
      <c r="BU18" s="387"/>
      <c r="BV18" s="385">
        <v>28784024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146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39640064</v>
      </c>
      <c r="BO19" s="386"/>
      <c r="BP19" s="386"/>
      <c r="BQ19" s="386"/>
      <c r="BR19" s="386"/>
      <c r="BS19" s="386"/>
      <c r="BT19" s="386"/>
      <c r="BU19" s="387"/>
      <c r="BV19" s="385">
        <v>40207822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41449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52610849</v>
      </c>
      <c r="BO23" s="386"/>
      <c r="BP23" s="386"/>
      <c r="BQ23" s="386"/>
      <c r="BR23" s="386"/>
      <c r="BS23" s="386"/>
      <c r="BT23" s="386"/>
      <c r="BU23" s="387"/>
      <c r="BV23" s="385">
        <v>51176932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15"/>
      <c r="G24" s="415"/>
      <c r="H24" s="415"/>
      <c r="I24" s="415"/>
      <c r="J24" s="415"/>
      <c r="K24" s="416"/>
      <c r="L24" s="436">
        <v>1</v>
      </c>
      <c r="M24" s="437"/>
      <c r="N24" s="437"/>
      <c r="O24" s="437"/>
      <c r="P24" s="476"/>
      <c r="Q24" s="436">
        <v>9150</v>
      </c>
      <c r="R24" s="437"/>
      <c r="S24" s="437"/>
      <c r="T24" s="437"/>
      <c r="U24" s="437"/>
      <c r="V24" s="476"/>
      <c r="W24" s="531"/>
      <c r="X24" s="519"/>
      <c r="Y24" s="520"/>
      <c r="Z24" s="435" t="s">
        <v>151</v>
      </c>
      <c r="AA24" s="415"/>
      <c r="AB24" s="415"/>
      <c r="AC24" s="415"/>
      <c r="AD24" s="415"/>
      <c r="AE24" s="415"/>
      <c r="AF24" s="415"/>
      <c r="AG24" s="416"/>
      <c r="AH24" s="436">
        <v>898</v>
      </c>
      <c r="AI24" s="437"/>
      <c r="AJ24" s="437"/>
      <c r="AK24" s="437"/>
      <c r="AL24" s="476"/>
      <c r="AM24" s="436">
        <v>3036138</v>
      </c>
      <c r="AN24" s="437"/>
      <c r="AO24" s="437"/>
      <c r="AP24" s="437"/>
      <c r="AQ24" s="437"/>
      <c r="AR24" s="476"/>
      <c r="AS24" s="436">
        <v>3381</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30781618</v>
      </c>
      <c r="BO24" s="386"/>
      <c r="BP24" s="386"/>
      <c r="BQ24" s="386"/>
      <c r="BR24" s="386"/>
      <c r="BS24" s="386"/>
      <c r="BT24" s="386"/>
      <c r="BU24" s="387"/>
      <c r="BV24" s="385">
        <v>34205863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15"/>
      <c r="G25" s="415"/>
      <c r="H25" s="415"/>
      <c r="I25" s="415"/>
      <c r="J25" s="415"/>
      <c r="K25" s="416"/>
      <c r="L25" s="436">
        <v>2</v>
      </c>
      <c r="M25" s="437"/>
      <c r="N25" s="437"/>
      <c r="O25" s="437"/>
      <c r="P25" s="476"/>
      <c r="Q25" s="436">
        <v>7260</v>
      </c>
      <c r="R25" s="437"/>
      <c r="S25" s="437"/>
      <c r="T25" s="437"/>
      <c r="U25" s="437"/>
      <c r="V25" s="476"/>
      <c r="W25" s="531"/>
      <c r="X25" s="519"/>
      <c r="Y25" s="520"/>
      <c r="Z25" s="435" t="s">
        <v>154</v>
      </c>
      <c r="AA25" s="415"/>
      <c r="AB25" s="415"/>
      <c r="AC25" s="415"/>
      <c r="AD25" s="415"/>
      <c r="AE25" s="415"/>
      <c r="AF25" s="415"/>
      <c r="AG25" s="416"/>
      <c r="AH25" s="436">
        <v>145</v>
      </c>
      <c r="AI25" s="437"/>
      <c r="AJ25" s="437"/>
      <c r="AK25" s="437"/>
      <c r="AL25" s="476"/>
      <c r="AM25" s="436">
        <v>452255</v>
      </c>
      <c r="AN25" s="437"/>
      <c r="AO25" s="437"/>
      <c r="AP25" s="437"/>
      <c r="AQ25" s="437"/>
      <c r="AR25" s="476"/>
      <c r="AS25" s="436">
        <v>3119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7652074</v>
      </c>
      <c r="BO25" s="349"/>
      <c r="BP25" s="349"/>
      <c r="BQ25" s="349"/>
      <c r="BR25" s="349"/>
      <c r="BS25" s="349"/>
      <c r="BT25" s="349"/>
      <c r="BU25" s="350"/>
      <c r="BV25" s="348">
        <v>6555484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15"/>
      <c r="G26" s="415"/>
      <c r="H26" s="415"/>
      <c r="I26" s="415"/>
      <c r="J26" s="415"/>
      <c r="K26" s="416"/>
      <c r="L26" s="436">
        <v>1</v>
      </c>
      <c r="M26" s="437"/>
      <c r="N26" s="437"/>
      <c r="O26" s="437"/>
      <c r="P26" s="476"/>
      <c r="Q26" s="436">
        <v>6600</v>
      </c>
      <c r="R26" s="437"/>
      <c r="S26" s="437"/>
      <c r="T26" s="437"/>
      <c r="U26" s="437"/>
      <c r="V26" s="476"/>
      <c r="W26" s="531"/>
      <c r="X26" s="519"/>
      <c r="Y26" s="520"/>
      <c r="Z26" s="435" t="s">
        <v>157</v>
      </c>
      <c r="AA26" s="541"/>
      <c r="AB26" s="541"/>
      <c r="AC26" s="541"/>
      <c r="AD26" s="541"/>
      <c r="AE26" s="541"/>
      <c r="AF26" s="541"/>
      <c r="AG26" s="542"/>
      <c r="AH26" s="436">
        <v>42</v>
      </c>
      <c r="AI26" s="437"/>
      <c r="AJ26" s="437"/>
      <c r="AK26" s="437"/>
      <c r="AL26" s="476"/>
      <c r="AM26" s="436">
        <v>129192</v>
      </c>
      <c r="AN26" s="437"/>
      <c r="AO26" s="437"/>
      <c r="AP26" s="437"/>
      <c r="AQ26" s="437"/>
      <c r="AR26" s="476"/>
      <c r="AS26" s="436">
        <v>3076</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15"/>
      <c r="G27" s="415"/>
      <c r="H27" s="415"/>
      <c r="I27" s="415"/>
      <c r="J27" s="415"/>
      <c r="K27" s="416"/>
      <c r="L27" s="436">
        <v>1</v>
      </c>
      <c r="M27" s="437"/>
      <c r="N27" s="437"/>
      <c r="O27" s="437"/>
      <c r="P27" s="476"/>
      <c r="Q27" s="436">
        <v>4580</v>
      </c>
      <c r="R27" s="437"/>
      <c r="S27" s="437"/>
      <c r="T27" s="437"/>
      <c r="U27" s="437"/>
      <c r="V27" s="476"/>
      <c r="W27" s="531"/>
      <c r="X27" s="519"/>
      <c r="Y27" s="520"/>
      <c r="Z27" s="435" t="s">
        <v>160</v>
      </c>
      <c r="AA27" s="415"/>
      <c r="AB27" s="415"/>
      <c r="AC27" s="415"/>
      <c r="AD27" s="415"/>
      <c r="AE27" s="415"/>
      <c r="AF27" s="415"/>
      <c r="AG27" s="416"/>
      <c r="AH27" s="436">
        <v>41</v>
      </c>
      <c r="AI27" s="437"/>
      <c r="AJ27" s="437"/>
      <c r="AK27" s="437"/>
      <c r="AL27" s="476"/>
      <c r="AM27" s="436">
        <v>160148</v>
      </c>
      <c r="AN27" s="437"/>
      <c r="AO27" s="437"/>
      <c r="AP27" s="437"/>
      <c r="AQ27" s="437"/>
      <c r="AR27" s="476"/>
      <c r="AS27" s="436">
        <v>3906</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15"/>
      <c r="G28" s="415"/>
      <c r="H28" s="415"/>
      <c r="I28" s="415"/>
      <c r="J28" s="415"/>
      <c r="K28" s="416"/>
      <c r="L28" s="436">
        <v>1</v>
      </c>
      <c r="M28" s="437"/>
      <c r="N28" s="437"/>
      <c r="O28" s="437"/>
      <c r="P28" s="476"/>
      <c r="Q28" s="436">
        <v>3960</v>
      </c>
      <c r="R28" s="437"/>
      <c r="S28" s="437"/>
      <c r="T28" s="437"/>
      <c r="U28" s="437"/>
      <c r="V28" s="476"/>
      <c r="W28" s="531"/>
      <c r="X28" s="519"/>
      <c r="Y28" s="520"/>
      <c r="Z28" s="435" t="s">
        <v>163</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12661036</v>
      </c>
      <c r="BO28" s="349"/>
      <c r="BP28" s="349"/>
      <c r="BQ28" s="349"/>
      <c r="BR28" s="349"/>
      <c r="BS28" s="349"/>
      <c r="BT28" s="349"/>
      <c r="BU28" s="350"/>
      <c r="BV28" s="348">
        <v>12184030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15"/>
      <c r="G29" s="415"/>
      <c r="H29" s="415"/>
      <c r="I29" s="415"/>
      <c r="J29" s="415"/>
      <c r="K29" s="416"/>
      <c r="L29" s="436">
        <v>24</v>
      </c>
      <c r="M29" s="437"/>
      <c r="N29" s="437"/>
      <c r="O29" s="437"/>
      <c r="P29" s="476"/>
      <c r="Q29" s="436">
        <v>3700</v>
      </c>
      <c r="R29" s="437"/>
      <c r="S29" s="437"/>
      <c r="T29" s="437"/>
      <c r="U29" s="437"/>
      <c r="V29" s="476"/>
      <c r="W29" s="532"/>
      <c r="X29" s="533"/>
      <c r="Y29" s="534"/>
      <c r="Z29" s="435" t="s">
        <v>167</v>
      </c>
      <c r="AA29" s="415"/>
      <c r="AB29" s="415"/>
      <c r="AC29" s="415"/>
      <c r="AD29" s="415"/>
      <c r="AE29" s="415"/>
      <c r="AF29" s="415"/>
      <c r="AG29" s="416"/>
      <c r="AH29" s="436">
        <v>939</v>
      </c>
      <c r="AI29" s="437"/>
      <c r="AJ29" s="437"/>
      <c r="AK29" s="437"/>
      <c r="AL29" s="476"/>
      <c r="AM29" s="436">
        <v>3196286</v>
      </c>
      <c r="AN29" s="437"/>
      <c r="AO29" s="437"/>
      <c r="AP29" s="437"/>
      <c r="AQ29" s="437"/>
      <c r="AR29" s="476"/>
      <c r="AS29" s="436">
        <v>3404</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1381585</v>
      </c>
      <c r="BO29" s="386"/>
      <c r="BP29" s="386"/>
      <c r="BQ29" s="386"/>
      <c r="BR29" s="386"/>
      <c r="BS29" s="386"/>
      <c r="BT29" s="386"/>
      <c r="BU29" s="387"/>
      <c r="BV29" s="385">
        <v>2108643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6604102</v>
      </c>
      <c r="BO30" s="555"/>
      <c r="BP30" s="555"/>
      <c r="BQ30" s="555"/>
      <c r="BR30" s="555"/>
      <c r="BS30" s="555"/>
      <c r="BT30" s="555"/>
      <c r="BU30" s="556"/>
      <c r="BV30" s="554">
        <v>2027797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6</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IF('各会計、関係団体の財政状況及び健全化判断比率'!B32="","",'各会計、関係団体の財政状況及び健全化判断比率'!B32)</f>
        <v>水道事業特別会計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IF('各会計、関係団体の財政状況及び健全化判断比率'!B33="","",'各会計、関係団体の財政状況及び健全化判断比率'!B33)</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17</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遊湯館</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天辰第一地区土地区画整理事業会計</v>
      </c>
      <c r="F35" s="567"/>
      <c r="G35" s="567"/>
      <c r="H35" s="567"/>
      <c r="I35" s="567"/>
      <c r="J35" s="567"/>
      <c r="K35" s="567"/>
      <c r="L35" s="567"/>
      <c r="M35" s="567"/>
      <c r="N35" s="567"/>
      <c r="O35" s="567"/>
      <c r="P35" s="567"/>
      <c r="Q35" s="567"/>
      <c r="R35" s="567"/>
      <c r="S35" s="567"/>
      <c r="T35" s="165"/>
      <c r="U35" s="566">
        <f>IF(W35="","",U34+1)</f>
        <v>7</v>
      </c>
      <c r="V35" s="566"/>
      <c r="W35" s="567" t="str">
        <f>IF('各会計、関係団体の財政状況及び健全化判断比率'!B29="","",'各会計、関係団体の財政状況及び健全化判断比率'!B29)</f>
        <v>国民健康保険直営診療施設勘定特別会計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IF('各会計、関係団体の財政状況及び健全化判断比率'!B34="","",'各会計、関係団体の財政状況及び健全化判断比率'!B34)</f>
        <v>温泉給湯事業会計</v>
      </c>
      <c r="BH35" s="567"/>
      <c r="BI35" s="567"/>
      <c r="BJ35" s="567"/>
      <c r="BK35" s="567"/>
      <c r="BL35" s="567"/>
      <c r="BM35" s="567"/>
      <c r="BN35" s="567"/>
      <c r="BO35" s="567"/>
      <c r="BP35" s="567"/>
      <c r="BQ35" s="567"/>
      <c r="BR35" s="567"/>
      <c r="BS35" s="567"/>
      <c r="BT35" s="567"/>
      <c r="BU35" s="567"/>
      <c r="BV35" s="165"/>
      <c r="BW35" s="566">
        <f t="shared" ref="BW35:BW43" si="2">IF(BY35="","",BW34+1)</f>
        <v>18</v>
      </c>
      <c r="BX35" s="566"/>
      <c r="BY35" s="567" t="str">
        <f>IF('各会計、関係団体の財政状況及び健全化判断比率'!B69="","",'各会計、関係団体の財政状況及び健全化判断比率'!B69)</f>
        <v>鹿児島県後期高齢者広域連合（一般会計）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甑島商船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川内駅周辺地区土地区画整理事業会計</v>
      </c>
      <c r="F36" s="567"/>
      <c r="G36" s="567"/>
      <c r="H36" s="567"/>
      <c r="I36" s="567"/>
      <c r="J36" s="567"/>
      <c r="K36" s="567"/>
      <c r="L36" s="567"/>
      <c r="M36" s="567"/>
      <c r="N36" s="567"/>
      <c r="O36" s="567"/>
      <c r="P36" s="567"/>
      <c r="Q36" s="567"/>
      <c r="R36" s="567"/>
      <c r="S36" s="567"/>
      <c r="T36" s="165"/>
      <c r="U36" s="566">
        <f t="shared" ref="U36:U43" si="4">IF(W36="","",U35+1)</f>
        <v>8</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IF('各会計、関係団体の財政状況及び健全化判断比率'!B35="","",'各会計、関係団体の財政状況及び健全化判断比率'!B35)</f>
        <v>公共下水道事業会計</v>
      </c>
      <c r="BH36" s="567"/>
      <c r="BI36" s="567"/>
      <c r="BJ36" s="567"/>
      <c r="BK36" s="567"/>
      <c r="BL36" s="567"/>
      <c r="BM36" s="567"/>
      <c r="BN36" s="567"/>
      <c r="BO36" s="567"/>
      <c r="BP36" s="567"/>
      <c r="BQ36" s="567"/>
      <c r="BR36" s="567"/>
      <c r="BS36" s="567"/>
      <c r="BT36" s="567"/>
      <c r="BU36" s="567"/>
      <c r="BV36" s="165"/>
      <c r="BW36" s="566">
        <f t="shared" si="2"/>
        <v>19</v>
      </c>
      <c r="BX36" s="566"/>
      <c r="BY36" s="567" t="str">
        <f>IF('各会計、関係団体の財政状況及び健全化判断比率'!B70="","",'各会計、関係団体の財政状況及び健全化判断比率'!B70)</f>
        <v>鹿児島県後期高齢者広域連合（後期高齢者医療特別会計）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薩摩川内市民まちづくり公社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入来温泉場地区土地区画整理事業会計</v>
      </c>
      <c r="F37" s="567"/>
      <c r="G37" s="567"/>
      <c r="H37" s="567"/>
      <c r="I37" s="567"/>
      <c r="J37" s="567"/>
      <c r="K37" s="567"/>
      <c r="L37" s="567"/>
      <c r="M37" s="567"/>
      <c r="N37" s="567"/>
      <c r="O37" s="567"/>
      <c r="P37" s="567"/>
      <c r="Q37" s="567"/>
      <c r="R37" s="567"/>
      <c r="S37" s="567"/>
      <c r="T37" s="165"/>
      <c r="U37" s="566">
        <f t="shared" si="4"/>
        <v>9</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IF('各会計、関係団体の財政状況及び健全化判断比率'!B36="","",'各会計、関係団体の財政状況及び健全化判断比率'!B36)</f>
        <v>農業集落排水事業会計</v>
      </c>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薩摩川内市土地開発公社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川内駅周辺地区土地区画整理事業清算事務会計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15</v>
      </c>
      <c r="BF38" s="566"/>
      <c r="BG38" s="567" t="str">
        <f>IF('各会計、関係団体の財政状況及び健全化判断比率'!B37="","",'各会計、関係団体の財政状況及び健全化判断比率'!B37)</f>
        <v>漁業集落排水事業会計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まちづくり薩摩川内</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16</v>
      </c>
      <c r="BF39" s="566"/>
      <c r="BG39" s="567" t="str">
        <f>IF('各会計、関係団体の財政状況及び健全化判断比率'!B38="","",'各会計、関係団体の財政状況及び健全化判断比率'!B38)</f>
        <v>浄化槽事業会計</v>
      </c>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薩摩川内市観光物産協会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12297655</v>
      </c>
      <c r="S5" s="583"/>
      <c r="T5" s="583"/>
      <c r="U5" s="583"/>
      <c r="V5" s="583"/>
      <c r="W5" s="583"/>
      <c r="X5" s="583"/>
      <c r="Y5" s="584"/>
      <c r="Z5" s="585">
        <v>20.7</v>
      </c>
      <c r="AA5" s="585"/>
      <c r="AB5" s="585"/>
      <c r="AC5" s="585"/>
      <c r="AD5" s="586">
        <v>11905405</v>
      </c>
      <c r="AE5" s="586"/>
      <c r="AF5" s="586"/>
      <c r="AG5" s="586"/>
      <c r="AH5" s="586"/>
      <c r="AI5" s="586"/>
      <c r="AJ5" s="586"/>
      <c r="AK5" s="586"/>
      <c r="AL5" s="587">
        <v>40.9</v>
      </c>
      <c r="AM5" s="588"/>
      <c r="AN5" s="588"/>
      <c r="AO5" s="589"/>
      <c r="AP5" s="579" t="s">
        <v>205</v>
      </c>
      <c r="AQ5" s="580"/>
      <c r="AR5" s="580"/>
      <c r="AS5" s="580"/>
      <c r="AT5" s="580"/>
      <c r="AU5" s="580"/>
      <c r="AV5" s="580"/>
      <c r="AW5" s="580"/>
      <c r="AX5" s="580"/>
      <c r="AY5" s="580"/>
      <c r="AZ5" s="580"/>
      <c r="BA5" s="580"/>
      <c r="BB5" s="580"/>
      <c r="BC5" s="580"/>
      <c r="BD5" s="580"/>
      <c r="BE5" s="580"/>
      <c r="BF5" s="581"/>
      <c r="BG5" s="593">
        <v>12279258</v>
      </c>
      <c r="BH5" s="594"/>
      <c r="BI5" s="594"/>
      <c r="BJ5" s="594"/>
      <c r="BK5" s="594"/>
      <c r="BL5" s="594"/>
      <c r="BM5" s="594"/>
      <c r="BN5" s="595"/>
      <c r="BO5" s="596">
        <v>99.9</v>
      </c>
      <c r="BP5" s="596"/>
      <c r="BQ5" s="596"/>
      <c r="BR5" s="596"/>
      <c r="BS5" s="597">
        <v>127123</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493384</v>
      </c>
      <c r="S6" s="594"/>
      <c r="T6" s="594"/>
      <c r="U6" s="594"/>
      <c r="V6" s="594"/>
      <c r="W6" s="594"/>
      <c r="X6" s="594"/>
      <c r="Y6" s="595"/>
      <c r="Z6" s="596">
        <v>0.8</v>
      </c>
      <c r="AA6" s="596"/>
      <c r="AB6" s="596"/>
      <c r="AC6" s="596"/>
      <c r="AD6" s="597">
        <v>493384</v>
      </c>
      <c r="AE6" s="597"/>
      <c r="AF6" s="597"/>
      <c r="AG6" s="597"/>
      <c r="AH6" s="597"/>
      <c r="AI6" s="597"/>
      <c r="AJ6" s="597"/>
      <c r="AK6" s="597"/>
      <c r="AL6" s="598">
        <v>1.7</v>
      </c>
      <c r="AM6" s="599"/>
      <c r="AN6" s="599"/>
      <c r="AO6" s="600"/>
      <c r="AP6" s="590" t="s">
        <v>210</v>
      </c>
      <c r="AQ6" s="591"/>
      <c r="AR6" s="591"/>
      <c r="AS6" s="591"/>
      <c r="AT6" s="591"/>
      <c r="AU6" s="591"/>
      <c r="AV6" s="591"/>
      <c r="AW6" s="591"/>
      <c r="AX6" s="591"/>
      <c r="AY6" s="591"/>
      <c r="AZ6" s="591"/>
      <c r="BA6" s="591"/>
      <c r="BB6" s="591"/>
      <c r="BC6" s="591"/>
      <c r="BD6" s="591"/>
      <c r="BE6" s="591"/>
      <c r="BF6" s="592"/>
      <c r="BG6" s="593">
        <v>11887008</v>
      </c>
      <c r="BH6" s="594"/>
      <c r="BI6" s="594"/>
      <c r="BJ6" s="594"/>
      <c r="BK6" s="594"/>
      <c r="BL6" s="594"/>
      <c r="BM6" s="594"/>
      <c r="BN6" s="595"/>
      <c r="BO6" s="596">
        <v>96.7</v>
      </c>
      <c r="BP6" s="596"/>
      <c r="BQ6" s="596"/>
      <c r="BR6" s="596"/>
      <c r="BS6" s="597">
        <v>127123</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312496</v>
      </c>
      <c r="CS6" s="594"/>
      <c r="CT6" s="594"/>
      <c r="CU6" s="594"/>
      <c r="CV6" s="594"/>
      <c r="CW6" s="594"/>
      <c r="CX6" s="594"/>
      <c r="CY6" s="595"/>
      <c r="CZ6" s="596">
        <v>0.6</v>
      </c>
      <c r="DA6" s="596"/>
      <c r="DB6" s="596"/>
      <c r="DC6" s="596"/>
      <c r="DD6" s="602" t="s">
        <v>212</v>
      </c>
      <c r="DE6" s="594"/>
      <c r="DF6" s="594"/>
      <c r="DG6" s="594"/>
      <c r="DH6" s="594"/>
      <c r="DI6" s="594"/>
      <c r="DJ6" s="594"/>
      <c r="DK6" s="594"/>
      <c r="DL6" s="594"/>
      <c r="DM6" s="594"/>
      <c r="DN6" s="594"/>
      <c r="DO6" s="594"/>
      <c r="DP6" s="595"/>
      <c r="DQ6" s="602">
        <v>312496</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15233</v>
      </c>
      <c r="S7" s="594"/>
      <c r="T7" s="594"/>
      <c r="U7" s="594"/>
      <c r="V7" s="594"/>
      <c r="W7" s="594"/>
      <c r="X7" s="594"/>
      <c r="Y7" s="595"/>
      <c r="Z7" s="596">
        <v>0</v>
      </c>
      <c r="AA7" s="596"/>
      <c r="AB7" s="596"/>
      <c r="AC7" s="596"/>
      <c r="AD7" s="597">
        <v>15233</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4426408</v>
      </c>
      <c r="BH7" s="594"/>
      <c r="BI7" s="594"/>
      <c r="BJ7" s="594"/>
      <c r="BK7" s="594"/>
      <c r="BL7" s="594"/>
      <c r="BM7" s="594"/>
      <c r="BN7" s="595"/>
      <c r="BO7" s="596">
        <v>36</v>
      </c>
      <c r="BP7" s="596"/>
      <c r="BQ7" s="596"/>
      <c r="BR7" s="596"/>
      <c r="BS7" s="597">
        <v>127123</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11741363</v>
      </c>
      <c r="CS7" s="594"/>
      <c r="CT7" s="594"/>
      <c r="CU7" s="594"/>
      <c r="CV7" s="594"/>
      <c r="CW7" s="594"/>
      <c r="CX7" s="594"/>
      <c r="CY7" s="595"/>
      <c r="CZ7" s="596">
        <v>20.9</v>
      </c>
      <c r="DA7" s="596"/>
      <c r="DB7" s="596"/>
      <c r="DC7" s="596"/>
      <c r="DD7" s="602">
        <v>255524</v>
      </c>
      <c r="DE7" s="594"/>
      <c r="DF7" s="594"/>
      <c r="DG7" s="594"/>
      <c r="DH7" s="594"/>
      <c r="DI7" s="594"/>
      <c r="DJ7" s="594"/>
      <c r="DK7" s="594"/>
      <c r="DL7" s="594"/>
      <c r="DM7" s="594"/>
      <c r="DN7" s="594"/>
      <c r="DO7" s="594"/>
      <c r="DP7" s="595"/>
      <c r="DQ7" s="602">
        <v>7345056</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43545</v>
      </c>
      <c r="S8" s="594"/>
      <c r="T8" s="594"/>
      <c r="U8" s="594"/>
      <c r="V8" s="594"/>
      <c r="W8" s="594"/>
      <c r="X8" s="594"/>
      <c r="Y8" s="595"/>
      <c r="Z8" s="596">
        <v>0.1</v>
      </c>
      <c r="AA8" s="596"/>
      <c r="AB8" s="596"/>
      <c r="AC8" s="596"/>
      <c r="AD8" s="597">
        <v>43545</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149269</v>
      </c>
      <c r="BH8" s="594"/>
      <c r="BI8" s="594"/>
      <c r="BJ8" s="594"/>
      <c r="BK8" s="594"/>
      <c r="BL8" s="594"/>
      <c r="BM8" s="594"/>
      <c r="BN8" s="595"/>
      <c r="BO8" s="596">
        <v>1.2</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16184093</v>
      </c>
      <c r="CS8" s="594"/>
      <c r="CT8" s="594"/>
      <c r="CU8" s="594"/>
      <c r="CV8" s="594"/>
      <c r="CW8" s="594"/>
      <c r="CX8" s="594"/>
      <c r="CY8" s="595"/>
      <c r="CZ8" s="596">
        <v>28.8</v>
      </c>
      <c r="DA8" s="596"/>
      <c r="DB8" s="596"/>
      <c r="DC8" s="596"/>
      <c r="DD8" s="602">
        <v>291044</v>
      </c>
      <c r="DE8" s="594"/>
      <c r="DF8" s="594"/>
      <c r="DG8" s="594"/>
      <c r="DH8" s="594"/>
      <c r="DI8" s="594"/>
      <c r="DJ8" s="594"/>
      <c r="DK8" s="594"/>
      <c r="DL8" s="594"/>
      <c r="DM8" s="594"/>
      <c r="DN8" s="594"/>
      <c r="DO8" s="594"/>
      <c r="DP8" s="595"/>
      <c r="DQ8" s="602">
        <v>7742750</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29904</v>
      </c>
      <c r="S9" s="594"/>
      <c r="T9" s="594"/>
      <c r="U9" s="594"/>
      <c r="V9" s="594"/>
      <c r="W9" s="594"/>
      <c r="X9" s="594"/>
      <c r="Y9" s="595"/>
      <c r="Z9" s="596">
        <v>0.1</v>
      </c>
      <c r="AA9" s="596"/>
      <c r="AB9" s="596"/>
      <c r="AC9" s="596"/>
      <c r="AD9" s="597">
        <v>29904</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3258590</v>
      </c>
      <c r="BH9" s="594"/>
      <c r="BI9" s="594"/>
      <c r="BJ9" s="594"/>
      <c r="BK9" s="594"/>
      <c r="BL9" s="594"/>
      <c r="BM9" s="594"/>
      <c r="BN9" s="595"/>
      <c r="BO9" s="596">
        <v>26.5</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3495333</v>
      </c>
      <c r="CS9" s="594"/>
      <c r="CT9" s="594"/>
      <c r="CU9" s="594"/>
      <c r="CV9" s="594"/>
      <c r="CW9" s="594"/>
      <c r="CX9" s="594"/>
      <c r="CY9" s="595"/>
      <c r="CZ9" s="596">
        <v>6.2</v>
      </c>
      <c r="DA9" s="596"/>
      <c r="DB9" s="596"/>
      <c r="DC9" s="596"/>
      <c r="DD9" s="602">
        <v>504722</v>
      </c>
      <c r="DE9" s="594"/>
      <c r="DF9" s="594"/>
      <c r="DG9" s="594"/>
      <c r="DH9" s="594"/>
      <c r="DI9" s="594"/>
      <c r="DJ9" s="594"/>
      <c r="DK9" s="594"/>
      <c r="DL9" s="594"/>
      <c r="DM9" s="594"/>
      <c r="DN9" s="594"/>
      <c r="DO9" s="594"/>
      <c r="DP9" s="595"/>
      <c r="DQ9" s="602">
        <v>3004588</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1070576</v>
      </c>
      <c r="S10" s="594"/>
      <c r="T10" s="594"/>
      <c r="U10" s="594"/>
      <c r="V10" s="594"/>
      <c r="W10" s="594"/>
      <c r="X10" s="594"/>
      <c r="Y10" s="595"/>
      <c r="Z10" s="596">
        <v>1.8</v>
      </c>
      <c r="AA10" s="596"/>
      <c r="AB10" s="596"/>
      <c r="AC10" s="596"/>
      <c r="AD10" s="597">
        <v>1070576</v>
      </c>
      <c r="AE10" s="597"/>
      <c r="AF10" s="597"/>
      <c r="AG10" s="597"/>
      <c r="AH10" s="597"/>
      <c r="AI10" s="597"/>
      <c r="AJ10" s="597"/>
      <c r="AK10" s="597"/>
      <c r="AL10" s="598">
        <v>3.7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239910</v>
      </c>
      <c r="BH10" s="594"/>
      <c r="BI10" s="594"/>
      <c r="BJ10" s="594"/>
      <c r="BK10" s="594"/>
      <c r="BL10" s="594"/>
      <c r="BM10" s="594"/>
      <c r="BN10" s="595"/>
      <c r="BO10" s="596">
        <v>2</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84177</v>
      </c>
      <c r="CS10" s="594"/>
      <c r="CT10" s="594"/>
      <c r="CU10" s="594"/>
      <c r="CV10" s="594"/>
      <c r="CW10" s="594"/>
      <c r="CX10" s="594"/>
      <c r="CY10" s="595"/>
      <c r="CZ10" s="596">
        <v>0.1</v>
      </c>
      <c r="DA10" s="596"/>
      <c r="DB10" s="596"/>
      <c r="DC10" s="596"/>
      <c r="DD10" s="602" t="s">
        <v>218</v>
      </c>
      <c r="DE10" s="594"/>
      <c r="DF10" s="594"/>
      <c r="DG10" s="594"/>
      <c r="DH10" s="594"/>
      <c r="DI10" s="594"/>
      <c r="DJ10" s="594"/>
      <c r="DK10" s="594"/>
      <c r="DL10" s="594"/>
      <c r="DM10" s="594"/>
      <c r="DN10" s="594"/>
      <c r="DO10" s="594"/>
      <c r="DP10" s="595"/>
      <c r="DQ10" s="602">
        <v>58704</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v>31431</v>
      </c>
      <c r="S11" s="594"/>
      <c r="T11" s="594"/>
      <c r="U11" s="594"/>
      <c r="V11" s="594"/>
      <c r="W11" s="594"/>
      <c r="X11" s="594"/>
      <c r="Y11" s="595"/>
      <c r="Z11" s="596">
        <v>0.1</v>
      </c>
      <c r="AA11" s="596"/>
      <c r="AB11" s="596"/>
      <c r="AC11" s="596"/>
      <c r="AD11" s="597">
        <v>31431</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778639</v>
      </c>
      <c r="BH11" s="594"/>
      <c r="BI11" s="594"/>
      <c r="BJ11" s="594"/>
      <c r="BK11" s="594"/>
      <c r="BL11" s="594"/>
      <c r="BM11" s="594"/>
      <c r="BN11" s="595"/>
      <c r="BO11" s="596">
        <v>6.3</v>
      </c>
      <c r="BP11" s="596"/>
      <c r="BQ11" s="596"/>
      <c r="BR11" s="596"/>
      <c r="BS11" s="602">
        <v>127123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2978607</v>
      </c>
      <c r="CS11" s="594"/>
      <c r="CT11" s="594"/>
      <c r="CU11" s="594"/>
      <c r="CV11" s="594"/>
      <c r="CW11" s="594"/>
      <c r="CX11" s="594"/>
      <c r="CY11" s="595"/>
      <c r="CZ11" s="596">
        <v>5.3</v>
      </c>
      <c r="DA11" s="596"/>
      <c r="DB11" s="596"/>
      <c r="DC11" s="596"/>
      <c r="DD11" s="602">
        <v>1329489</v>
      </c>
      <c r="DE11" s="594"/>
      <c r="DF11" s="594"/>
      <c r="DG11" s="594"/>
      <c r="DH11" s="594"/>
      <c r="DI11" s="594"/>
      <c r="DJ11" s="594"/>
      <c r="DK11" s="594"/>
      <c r="DL11" s="594"/>
      <c r="DM11" s="594"/>
      <c r="DN11" s="594"/>
      <c r="DO11" s="594"/>
      <c r="DP11" s="595"/>
      <c r="DQ11" s="602">
        <v>1673358</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6510157</v>
      </c>
      <c r="BH12" s="594"/>
      <c r="BI12" s="594"/>
      <c r="BJ12" s="594"/>
      <c r="BK12" s="594"/>
      <c r="BL12" s="594"/>
      <c r="BM12" s="594"/>
      <c r="BN12" s="595"/>
      <c r="BO12" s="596">
        <v>52.9</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1376011</v>
      </c>
      <c r="CS12" s="594"/>
      <c r="CT12" s="594"/>
      <c r="CU12" s="594"/>
      <c r="CV12" s="594"/>
      <c r="CW12" s="594"/>
      <c r="CX12" s="594"/>
      <c r="CY12" s="595"/>
      <c r="CZ12" s="596">
        <v>2.4</v>
      </c>
      <c r="DA12" s="596"/>
      <c r="DB12" s="596"/>
      <c r="DC12" s="596"/>
      <c r="DD12" s="602">
        <v>305479</v>
      </c>
      <c r="DE12" s="594"/>
      <c r="DF12" s="594"/>
      <c r="DG12" s="594"/>
      <c r="DH12" s="594"/>
      <c r="DI12" s="594"/>
      <c r="DJ12" s="594"/>
      <c r="DK12" s="594"/>
      <c r="DL12" s="594"/>
      <c r="DM12" s="594"/>
      <c r="DN12" s="594"/>
      <c r="DO12" s="594"/>
      <c r="DP12" s="595"/>
      <c r="DQ12" s="602">
        <v>1139329</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32774</v>
      </c>
      <c r="S13" s="594"/>
      <c r="T13" s="594"/>
      <c r="U13" s="594"/>
      <c r="V13" s="594"/>
      <c r="W13" s="594"/>
      <c r="X13" s="594"/>
      <c r="Y13" s="595"/>
      <c r="Z13" s="596">
        <v>0.1</v>
      </c>
      <c r="AA13" s="596"/>
      <c r="AB13" s="596"/>
      <c r="AC13" s="596"/>
      <c r="AD13" s="597">
        <v>32774</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6461778</v>
      </c>
      <c r="BH13" s="594"/>
      <c r="BI13" s="594"/>
      <c r="BJ13" s="594"/>
      <c r="BK13" s="594"/>
      <c r="BL13" s="594"/>
      <c r="BM13" s="594"/>
      <c r="BN13" s="595"/>
      <c r="BO13" s="596">
        <v>52.5</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4874870</v>
      </c>
      <c r="CS13" s="594"/>
      <c r="CT13" s="594"/>
      <c r="CU13" s="594"/>
      <c r="CV13" s="594"/>
      <c r="CW13" s="594"/>
      <c r="CX13" s="594"/>
      <c r="CY13" s="595"/>
      <c r="CZ13" s="596">
        <v>8.6999999999999993</v>
      </c>
      <c r="DA13" s="596"/>
      <c r="DB13" s="596"/>
      <c r="DC13" s="596"/>
      <c r="DD13" s="602">
        <v>2673577</v>
      </c>
      <c r="DE13" s="594"/>
      <c r="DF13" s="594"/>
      <c r="DG13" s="594"/>
      <c r="DH13" s="594"/>
      <c r="DI13" s="594"/>
      <c r="DJ13" s="594"/>
      <c r="DK13" s="594"/>
      <c r="DL13" s="594"/>
      <c r="DM13" s="594"/>
      <c r="DN13" s="594"/>
      <c r="DO13" s="594"/>
      <c r="DP13" s="595"/>
      <c r="DQ13" s="602">
        <v>2735337</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264468</v>
      </c>
      <c r="BH14" s="594"/>
      <c r="BI14" s="594"/>
      <c r="BJ14" s="594"/>
      <c r="BK14" s="594"/>
      <c r="BL14" s="594"/>
      <c r="BM14" s="594"/>
      <c r="BN14" s="595"/>
      <c r="BO14" s="596">
        <v>2.2000000000000002</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3515921</v>
      </c>
      <c r="CS14" s="594"/>
      <c r="CT14" s="594"/>
      <c r="CU14" s="594"/>
      <c r="CV14" s="594"/>
      <c r="CW14" s="594"/>
      <c r="CX14" s="594"/>
      <c r="CY14" s="595"/>
      <c r="CZ14" s="596">
        <v>6.2</v>
      </c>
      <c r="DA14" s="596"/>
      <c r="DB14" s="596"/>
      <c r="DC14" s="596"/>
      <c r="DD14" s="602">
        <v>1940821</v>
      </c>
      <c r="DE14" s="594"/>
      <c r="DF14" s="594"/>
      <c r="DG14" s="594"/>
      <c r="DH14" s="594"/>
      <c r="DI14" s="594"/>
      <c r="DJ14" s="594"/>
      <c r="DK14" s="594"/>
      <c r="DL14" s="594"/>
      <c r="DM14" s="594"/>
      <c r="DN14" s="594"/>
      <c r="DO14" s="594"/>
      <c r="DP14" s="595"/>
      <c r="DQ14" s="602">
        <v>1728865</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44827</v>
      </c>
      <c r="S15" s="594"/>
      <c r="T15" s="594"/>
      <c r="U15" s="594"/>
      <c r="V15" s="594"/>
      <c r="W15" s="594"/>
      <c r="X15" s="594"/>
      <c r="Y15" s="595"/>
      <c r="Z15" s="596">
        <v>0.1</v>
      </c>
      <c r="AA15" s="596"/>
      <c r="AB15" s="596"/>
      <c r="AC15" s="596"/>
      <c r="AD15" s="597">
        <v>44827</v>
      </c>
      <c r="AE15" s="597"/>
      <c r="AF15" s="597"/>
      <c r="AG15" s="597"/>
      <c r="AH15" s="597"/>
      <c r="AI15" s="597"/>
      <c r="AJ15" s="597"/>
      <c r="AK15" s="597"/>
      <c r="AL15" s="598">
        <v>0.2</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685975</v>
      </c>
      <c r="BH15" s="594"/>
      <c r="BI15" s="594"/>
      <c r="BJ15" s="594"/>
      <c r="BK15" s="594"/>
      <c r="BL15" s="594"/>
      <c r="BM15" s="594"/>
      <c r="BN15" s="595"/>
      <c r="BO15" s="596">
        <v>5.6</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4034438</v>
      </c>
      <c r="CS15" s="594"/>
      <c r="CT15" s="594"/>
      <c r="CU15" s="594"/>
      <c r="CV15" s="594"/>
      <c r="CW15" s="594"/>
      <c r="CX15" s="594"/>
      <c r="CY15" s="595"/>
      <c r="CZ15" s="596">
        <v>7.2</v>
      </c>
      <c r="DA15" s="596"/>
      <c r="DB15" s="596"/>
      <c r="DC15" s="596"/>
      <c r="DD15" s="602">
        <v>729654</v>
      </c>
      <c r="DE15" s="594"/>
      <c r="DF15" s="594"/>
      <c r="DG15" s="594"/>
      <c r="DH15" s="594"/>
      <c r="DI15" s="594"/>
      <c r="DJ15" s="594"/>
      <c r="DK15" s="594"/>
      <c r="DL15" s="594"/>
      <c r="DM15" s="594"/>
      <c r="DN15" s="594"/>
      <c r="DO15" s="594"/>
      <c r="DP15" s="595"/>
      <c r="DQ15" s="602">
        <v>3307224</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17528224</v>
      </c>
      <c r="S16" s="594"/>
      <c r="T16" s="594"/>
      <c r="U16" s="594"/>
      <c r="V16" s="594"/>
      <c r="W16" s="594"/>
      <c r="X16" s="594"/>
      <c r="Y16" s="595"/>
      <c r="Z16" s="596">
        <v>29.5</v>
      </c>
      <c r="AA16" s="596"/>
      <c r="AB16" s="596"/>
      <c r="AC16" s="596"/>
      <c r="AD16" s="597">
        <v>15173823</v>
      </c>
      <c r="AE16" s="597"/>
      <c r="AF16" s="597"/>
      <c r="AG16" s="597"/>
      <c r="AH16" s="597"/>
      <c r="AI16" s="597"/>
      <c r="AJ16" s="597"/>
      <c r="AK16" s="597"/>
      <c r="AL16" s="598">
        <v>52.1</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110904</v>
      </c>
      <c r="CS16" s="594"/>
      <c r="CT16" s="594"/>
      <c r="CU16" s="594"/>
      <c r="CV16" s="594"/>
      <c r="CW16" s="594"/>
      <c r="CX16" s="594"/>
      <c r="CY16" s="595"/>
      <c r="CZ16" s="596">
        <v>0.2</v>
      </c>
      <c r="DA16" s="596"/>
      <c r="DB16" s="596"/>
      <c r="DC16" s="596"/>
      <c r="DD16" s="602" t="s">
        <v>218</v>
      </c>
      <c r="DE16" s="594"/>
      <c r="DF16" s="594"/>
      <c r="DG16" s="594"/>
      <c r="DH16" s="594"/>
      <c r="DI16" s="594"/>
      <c r="DJ16" s="594"/>
      <c r="DK16" s="594"/>
      <c r="DL16" s="594"/>
      <c r="DM16" s="594"/>
      <c r="DN16" s="594"/>
      <c r="DO16" s="594"/>
      <c r="DP16" s="595"/>
      <c r="DQ16" s="602">
        <v>95724</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15173823</v>
      </c>
      <c r="S17" s="594"/>
      <c r="T17" s="594"/>
      <c r="U17" s="594"/>
      <c r="V17" s="594"/>
      <c r="W17" s="594"/>
      <c r="X17" s="594"/>
      <c r="Y17" s="595"/>
      <c r="Z17" s="596">
        <v>25.6</v>
      </c>
      <c r="AA17" s="596"/>
      <c r="AB17" s="596"/>
      <c r="AC17" s="596"/>
      <c r="AD17" s="597">
        <v>15173823</v>
      </c>
      <c r="AE17" s="597"/>
      <c r="AF17" s="597"/>
      <c r="AG17" s="597"/>
      <c r="AH17" s="597"/>
      <c r="AI17" s="597"/>
      <c r="AJ17" s="597"/>
      <c r="AK17" s="597"/>
      <c r="AL17" s="598">
        <v>52.1</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7551830</v>
      </c>
      <c r="CS17" s="594"/>
      <c r="CT17" s="594"/>
      <c r="CU17" s="594"/>
      <c r="CV17" s="594"/>
      <c r="CW17" s="594"/>
      <c r="CX17" s="594"/>
      <c r="CY17" s="595"/>
      <c r="CZ17" s="596">
        <v>13.4</v>
      </c>
      <c r="DA17" s="596"/>
      <c r="DB17" s="596"/>
      <c r="DC17" s="596"/>
      <c r="DD17" s="602" t="s">
        <v>218</v>
      </c>
      <c r="DE17" s="594"/>
      <c r="DF17" s="594"/>
      <c r="DG17" s="594"/>
      <c r="DH17" s="594"/>
      <c r="DI17" s="594"/>
      <c r="DJ17" s="594"/>
      <c r="DK17" s="594"/>
      <c r="DL17" s="594"/>
      <c r="DM17" s="594"/>
      <c r="DN17" s="594"/>
      <c r="DO17" s="594"/>
      <c r="DP17" s="595"/>
      <c r="DQ17" s="602">
        <v>7386390</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2354401</v>
      </c>
      <c r="S18" s="594"/>
      <c r="T18" s="594"/>
      <c r="U18" s="594"/>
      <c r="V18" s="594"/>
      <c r="W18" s="594"/>
      <c r="X18" s="594"/>
      <c r="Y18" s="595"/>
      <c r="Z18" s="596">
        <v>4</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v>392250</v>
      </c>
      <c r="BH18" s="594"/>
      <c r="BI18" s="594"/>
      <c r="BJ18" s="594"/>
      <c r="BK18" s="594"/>
      <c r="BL18" s="594"/>
      <c r="BM18" s="594"/>
      <c r="BN18" s="595"/>
      <c r="BO18" s="596">
        <v>3.2</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18397</v>
      </c>
      <c r="BH19" s="594"/>
      <c r="BI19" s="594"/>
      <c r="BJ19" s="594"/>
      <c r="BK19" s="594"/>
      <c r="BL19" s="594"/>
      <c r="BM19" s="594"/>
      <c r="BN19" s="595"/>
      <c r="BO19" s="596">
        <v>0.1</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31587553</v>
      </c>
      <c r="S20" s="594"/>
      <c r="T20" s="594"/>
      <c r="U20" s="594"/>
      <c r="V20" s="594"/>
      <c r="W20" s="594"/>
      <c r="X20" s="594"/>
      <c r="Y20" s="595"/>
      <c r="Z20" s="596">
        <v>53.2</v>
      </c>
      <c r="AA20" s="596"/>
      <c r="AB20" s="596"/>
      <c r="AC20" s="596"/>
      <c r="AD20" s="597">
        <v>28840902</v>
      </c>
      <c r="AE20" s="597"/>
      <c r="AF20" s="597"/>
      <c r="AG20" s="597"/>
      <c r="AH20" s="597"/>
      <c r="AI20" s="597"/>
      <c r="AJ20" s="597"/>
      <c r="AK20" s="597"/>
      <c r="AL20" s="598">
        <v>99.1</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18397</v>
      </c>
      <c r="BH20" s="594"/>
      <c r="BI20" s="594"/>
      <c r="BJ20" s="594"/>
      <c r="BK20" s="594"/>
      <c r="BL20" s="594"/>
      <c r="BM20" s="594"/>
      <c r="BN20" s="595"/>
      <c r="BO20" s="596">
        <v>0.1</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56260043</v>
      </c>
      <c r="CS20" s="594"/>
      <c r="CT20" s="594"/>
      <c r="CU20" s="594"/>
      <c r="CV20" s="594"/>
      <c r="CW20" s="594"/>
      <c r="CX20" s="594"/>
      <c r="CY20" s="595"/>
      <c r="CZ20" s="596">
        <v>100</v>
      </c>
      <c r="DA20" s="596"/>
      <c r="DB20" s="596"/>
      <c r="DC20" s="596"/>
      <c r="DD20" s="602">
        <v>8030310</v>
      </c>
      <c r="DE20" s="594"/>
      <c r="DF20" s="594"/>
      <c r="DG20" s="594"/>
      <c r="DH20" s="594"/>
      <c r="DI20" s="594"/>
      <c r="DJ20" s="594"/>
      <c r="DK20" s="594"/>
      <c r="DL20" s="594"/>
      <c r="DM20" s="594"/>
      <c r="DN20" s="594"/>
      <c r="DO20" s="594"/>
      <c r="DP20" s="595"/>
      <c r="DQ20" s="602">
        <v>36529821</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13420</v>
      </c>
      <c r="S21" s="594"/>
      <c r="T21" s="594"/>
      <c r="U21" s="594"/>
      <c r="V21" s="594"/>
      <c r="W21" s="594"/>
      <c r="X21" s="594"/>
      <c r="Y21" s="595"/>
      <c r="Z21" s="596">
        <v>0</v>
      </c>
      <c r="AA21" s="596"/>
      <c r="AB21" s="596"/>
      <c r="AC21" s="596"/>
      <c r="AD21" s="597">
        <v>13420</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18397</v>
      </c>
      <c r="BH21" s="594"/>
      <c r="BI21" s="594"/>
      <c r="BJ21" s="594"/>
      <c r="BK21" s="594"/>
      <c r="BL21" s="594"/>
      <c r="BM21" s="594"/>
      <c r="BN21" s="595"/>
      <c r="BO21" s="596">
        <v>0.1</v>
      </c>
      <c r="BP21" s="596"/>
      <c r="BQ21" s="596"/>
      <c r="BR21" s="596"/>
      <c r="BS21" s="602" t="s">
        <v>218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564142</v>
      </c>
      <c r="S22" s="594"/>
      <c r="T22" s="594"/>
      <c r="U22" s="594"/>
      <c r="V22" s="594"/>
      <c r="W22" s="594"/>
      <c r="X22" s="594"/>
      <c r="Y22" s="595"/>
      <c r="Z22" s="596">
        <v>1</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693596</v>
      </c>
      <c r="S23" s="594"/>
      <c r="T23" s="594"/>
      <c r="U23" s="594"/>
      <c r="V23" s="594"/>
      <c r="W23" s="594"/>
      <c r="X23" s="594"/>
      <c r="Y23" s="595"/>
      <c r="Z23" s="596">
        <v>1.2</v>
      </c>
      <c r="AA23" s="596"/>
      <c r="AB23" s="596"/>
      <c r="AC23" s="596"/>
      <c r="AD23" s="597">
        <v>50757</v>
      </c>
      <c r="AE23" s="597"/>
      <c r="AF23" s="597"/>
      <c r="AG23" s="597"/>
      <c r="AH23" s="597"/>
      <c r="AI23" s="597"/>
      <c r="AJ23" s="597"/>
      <c r="AK23" s="597"/>
      <c r="AL23" s="598">
        <v>0.2</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218</v>
      </c>
      <c r="BH23" s="594"/>
      <c r="BI23" s="594"/>
      <c r="BJ23" s="594"/>
      <c r="BK23" s="594"/>
      <c r="BL23" s="594"/>
      <c r="BM23" s="594"/>
      <c r="BN23" s="595"/>
      <c r="BO23" s="596" t="s">
        <v>218</v>
      </c>
      <c r="BP23" s="596"/>
      <c r="BQ23" s="596"/>
      <c r="BR23" s="596"/>
      <c r="BS23" s="602" t="s">
        <v>218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136358</v>
      </c>
      <c r="S24" s="594"/>
      <c r="T24" s="594"/>
      <c r="U24" s="594"/>
      <c r="V24" s="594"/>
      <c r="W24" s="594"/>
      <c r="X24" s="594"/>
      <c r="Y24" s="595"/>
      <c r="Z24" s="596">
        <v>0.2</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27143103</v>
      </c>
      <c r="CS24" s="583"/>
      <c r="CT24" s="583"/>
      <c r="CU24" s="583"/>
      <c r="CV24" s="583"/>
      <c r="CW24" s="583"/>
      <c r="CX24" s="583"/>
      <c r="CY24" s="584"/>
      <c r="CZ24" s="620">
        <v>48.2</v>
      </c>
      <c r="DA24" s="621"/>
      <c r="DB24" s="621"/>
      <c r="DC24" s="622"/>
      <c r="DD24" s="619">
        <v>19440402</v>
      </c>
      <c r="DE24" s="583"/>
      <c r="DF24" s="583"/>
      <c r="DG24" s="583"/>
      <c r="DH24" s="583"/>
      <c r="DI24" s="583"/>
      <c r="DJ24" s="583"/>
      <c r="DK24" s="584"/>
      <c r="DL24" s="619">
        <v>19132920</v>
      </c>
      <c r="DM24" s="583"/>
      <c r="DN24" s="583"/>
      <c r="DO24" s="583"/>
      <c r="DP24" s="583"/>
      <c r="DQ24" s="583"/>
      <c r="DR24" s="583"/>
      <c r="DS24" s="583"/>
      <c r="DT24" s="583"/>
      <c r="DU24" s="583"/>
      <c r="DV24" s="584"/>
      <c r="DW24" s="587">
        <v>61.3</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7040541</v>
      </c>
      <c r="S25" s="594"/>
      <c r="T25" s="594"/>
      <c r="U25" s="594"/>
      <c r="V25" s="594"/>
      <c r="W25" s="594"/>
      <c r="X25" s="594"/>
      <c r="Y25" s="595"/>
      <c r="Z25" s="596">
        <v>11.9</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9323945</v>
      </c>
      <c r="CS25" s="625"/>
      <c r="CT25" s="625"/>
      <c r="CU25" s="625"/>
      <c r="CV25" s="625"/>
      <c r="CW25" s="625"/>
      <c r="CX25" s="625"/>
      <c r="CY25" s="626"/>
      <c r="CZ25" s="627">
        <v>16.600000000000001</v>
      </c>
      <c r="DA25" s="628"/>
      <c r="DB25" s="628"/>
      <c r="DC25" s="629"/>
      <c r="DD25" s="602">
        <v>8909191</v>
      </c>
      <c r="DE25" s="625"/>
      <c r="DF25" s="625"/>
      <c r="DG25" s="625"/>
      <c r="DH25" s="625"/>
      <c r="DI25" s="625"/>
      <c r="DJ25" s="625"/>
      <c r="DK25" s="626"/>
      <c r="DL25" s="602">
        <v>8834677</v>
      </c>
      <c r="DM25" s="625"/>
      <c r="DN25" s="625"/>
      <c r="DO25" s="625"/>
      <c r="DP25" s="625"/>
      <c r="DQ25" s="625"/>
      <c r="DR25" s="625"/>
      <c r="DS25" s="625"/>
      <c r="DT25" s="625"/>
      <c r="DU25" s="625"/>
      <c r="DV25" s="626"/>
      <c r="DW25" s="598">
        <v>28.3</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v>14272</v>
      </c>
      <c r="S26" s="594"/>
      <c r="T26" s="594"/>
      <c r="U26" s="594"/>
      <c r="V26" s="594"/>
      <c r="W26" s="594"/>
      <c r="X26" s="594"/>
      <c r="Y26" s="595"/>
      <c r="Z26" s="596">
        <v>0</v>
      </c>
      <c r="AA26" s="596"/>
      <c r="AB26" s="596"/>
      <c r="AC26" s="596"/>
      <c r="AD26" s="597">
        <v>14272</v>
      </c>
      <c r="AE26" s="597"/>
      <c r="AF26" s="597"/>
      <c r="AG26" s="597"/>
      <c r="AH26" s="597"/>
      <c r="AI26" s="597"/>
      <c r="AJ26" s="597"/>
      <c r="AK26" s="597"/>
      <c r="AL26" s="598">
        <v>0</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5997395</v>
      </c>
      <c r="CS26" s="594"/>
      <c r="CT26" s="594"/>
      <c r="CU26" s="594"/>
      <c r="CV26" s="594"/>
      <c r="CW26" s="594"/>
      <c r="CX26" s="594"/>
      <c r="CY26" s="595"/>
      <c r="CZ26" s="627">
        <v>10.7</v>
      </c>
      <c r="DA26" s="628"/>
      <c r="DB26" s="628"/>
      <c r="DC26" s="629"/>
      <c r="DD26" s="602">
        <v>5709021</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277</v>
      </c>
      <c r="C27" s="591"/>
      <c r="D27" s="591"/>
      <c r="E27" s="591"/>
      <c r="F27" s="591"/>
      <c r="G27" s="591"/>
      <c r="H27" s="591"/>
      <c r="I27" s="591"/>
      <c r="J27" s="591"/>
      <c r="K27" s="591"/>
      <c r="L27" s="591"/>
      <c r="M27" s="591"/>
      <c r="N27" s="591"/>
      <c r="O27" s="591"/>
      <c r="P27" s="591"/>
      <c r="Q27" s="592"/>
      <c r="R27" s="593">
        <v>4806442</v>
      </c>
      <c r="S27" s="594"/>
      <c r="T27" s="594"/>
      <c r="U27" s="594"/>
      <c r="V27" s="594"/>
      <c r="W27" s="594"/>
      <c r="X27" s="594"/>
      <c r="Y27" s="595"/>
      <c r="Z27" s="596">
        <v>8.1</v>
      </c>
      <c r="AA27" s="596"/>
      <c r="AB27" s="596"/>
      <c r="AC27" s="596"/>
      <c r="AD27" s="597" t="s">
        <v>218</v>
      </c>
      <c r="AE27" s="597"/>
      <c r="AF27" s="597"/>
      <c r="AG27" s="597"/>
      <c r="AH27" s="597"/>
      <c r="AI27" s="597"/>
      <c r="AJ27" s="597"/>
      <c r="AK27" s="597"/>
      <c r="AL27" s="598" t="s">
        <v>218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12297655</v>
      </c>
      <c r="BH27" s="594"/>
      <c r="BI27" s="594"/>
      <c r="BJ27" s="594"/>
      <c r="BK27" s="594"/>
      <c r="BL27" s="594"/>
      <c r="BM27" s="594"/>
      <c r="BN27" s="595"/>
      <c r="BO27" s="596">
        <v>100</v>
      </c>
      <c r="BP27" s="596"/>
      <c r="BQ27" s="596"/>
      <c r="BR27" s="596"/>
      <c r="BS27" s="602">
        <v>127123</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10267328</v>
      </c>
      <c r="CS27" s="625"/>
      <c r="CT27" s="625"/>
      <c r="CU27" s="625"/>
      <c r="CV27" s="625"/>
      <c r="CW27" s="625"/>
      <c r="CX27" s="625"/>
      <c r="CY27" s="626"/>
      <c r="CZ27" s="627">
        <v>18.2</v>
      </c>
      <c r="DA27" s="628"/>
      <c r="DB27" s="628"/>
      <c r="DC27" s="629"/>
      <c r="DD27" s="602">
        <v>3144821</v>
      </c>
      <c r="DE27" s="625"/>
      <c r="DF27" s="625"/>
      <c r="DG27" s="625"/>
      <c r="DH27" s="625"/>
      <c r="DI27" s="625"/>
      <c r="DJ27" s="625"/>
      <c r="DK27" s="626"/>
      <c r="DL27" s="602">
        <v>2911853</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c r="B28" s="590" t="s">
        <v>280</v>
      </c>
      <c r="C28" s="591"/>
      <c r="D28" s="591"/>
      <c r="E28" s="591"/>
      <c r="F28" s="591"/>
      <c r="G28" s="591"/>
      <c r="H28" s="591"/>
      <c r="I28" s="591"/>
      <c r="J28" s="591"/>
      <c r="K28" s="591"/>
      <c r="L28" s="591"/>
      <c r="M28" s="591"/>
      <c r="N28" s="591"/>
      <c r="O28" s="591"/>
      <c r="P28" s="591"/>
      <c r="Q28" s="592"/>
      <c r="R28" s="593">
        <v>399199</v>
      </c>
      <c r="S28" s="594"/>
      <c r="T28" s="594"/>
      <c r="U28" s="594"/>
      <c r="V28" s="594"/>
      <c r="W28" s="594"/>
      <c r="X28" s="594"/>
      <c r="Y28" s="595"/>
      <c r="Z28" s="596">
        <v>0.7</v>
      </c>
      <c r="AA28" s="596"/>
      <c r="AB28" s="596"/>
      <c r="AC28" s="596"/>
      <c r="AD28" s="597">
        <v>150411</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7551830</v>
      </c>
      <c r="CS28" s="594"/>
      <c r="CT28" s="594"/>
      <c r="CU28" s="594"/>
      <c r="CV28" s="594"/>
      <c r="CW28" s="594"/>
      <c r="CX28" s="594"/>
      <c r="CY28" s="595"/>
      <c r="CZ28" s="627">
        <v>13.4</v>
      </c>
      <c r="DA28" s="628"/>
      <c r="DB28" s="628"/>
      <c r="DC28" s="629"/>
      <c r="DD28" s="602">
        <v>7386390</v>
      </c>
      <c r="DE28" s="594"/>
      <c r="DF28" s="594"/>
      <c r="DG28" s="594"/>
      <c r="DH28" s="594"/>
      <c r="DI28" s="594"/>
      <c r="DJ28" s="594"/>
      <c r="DK28" s="595"/>
      <c r="DL28" s="602">
        <v>7386390</v>
      </c>
      <c r="DM28" s="594"/>
      <c r="DN28" s="594"/>
      <c r="DO28" s="594"/>
      <c r="DP28" s="594"/>
      <c r="DQ28" s="594"/>
      <c r="DR28" s="594"/>
      <c r="DS28" s="594"/>
      <c r="DT28" s="594"/>
      <c r="DU28" s="594"/>
      <c r="DV28" s="595"/>
      <c r="DW28" s="598">
        <v>23.7</v>
      </c>
      <c r="DX28" s="623"/>
      <c r="DY28" s="623"/>
      <c r="DZ28" s="623"/>
      <c r="EA28" s="623"/>
      <c r="EB28" s="623"/>
      <c r="EC28" s="624"/>
    </row>
    <row r="29" spans="2:133" ht="11.25" customHeight="1">
      <c r="B29" s="590" t="s">
        <v>282</v>
      </c>
      <c r="C29" s="591"/>
      <c r="D29" s="591"/>
      <c r="E29" s="591"/>
      <c r="F29" s="591"/>
      <c r="G29" s="591"/>
      <c r="H29" s="591"/>
      <c r="I29" s="591"/>
      <c r="J29" s="591"/>
      <c r="K29" s="591"/>
      <c r="L29" s="591"/>
      <c r="M29" s="591"/>
      <c r="N29" s="591"/>
      <c r="O29" s="591"/>
      <c r="P29" s="591"/>
      <c r="Q29" s="592"/>
      <c r="R29" s="593">
        <v>7944</v>
      </c>
      <c r="S29" s="594"/>
      <c r="T29" s="594"/>
      <c r="U29" s="594"/>
      <c r="V29" s="594"/>
      <c r="W29" s="594"/>
      <c r="X29" s="594"/>
      <c r="Y29" s="595"/>
      <c r="Z29" s="596">
        <v>0</v>
      </c>
      <c r="AA29" s="596"/>
      <c r="AB29" s="596"/>
      <c r="AC29" s="596"/>
      <c r="AD29" s="597" t="s">
        <v>218</v>
      </c>
      <c r="AE29" s="597"/>
      <c r="AF29" s="597"/>
      <c r="AG29" s="597"/>
      <c r="AH29" s="597"/>
      <c r="AI29" s="597"/>
      <c r="AJ29" s="597"/>
      <c r="AK29" s="597"/>
      <c r="AL29" s="598" t="s">
        <v>218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7551830</v>
      </c>
      <c r="CS29" s="625"/>
      <c r="CT29" s="625"/>
      <c r="CU29" s="625"/>
      <c r="CV29" s="625"/>
      <c r="CW29" s="625"/>
      <c r="CX29" s="625"/>
      <c r="CY29" s="626"/>
      <c r="CZ29" s="627">
        <v>13.4</v>
      </c>
      <c r="DA29" s="628"/>
      <c r="DB29" s="628"/>
      <c r="DC29" s="629"/>
      <c r="DD29" s="602">
        <v>7386390</v>
      </c>
      <c r="DE29" s="625"/>
      <c r="DF29" s="625"/>
      <c r="DG29" s="625"/>
      <c r="DH29" s="625"/>
      <c r="DI29" s="625"/>
      <c r="DJ29" s="625"/>
      <c r="DK29" s="626"/>
      <c r="DL29" s="602">
        <v>7386390</v>
      </c>
      <c r="DM29" s="625"/>
      <c r="DN29" s="625"/>
      <c r="DO29" s="625"/>
      <c r="DP29" s="625"/>
      <c r="DQ29" s="625"/>
      <c r="DR29" s="625"/>
      <c r="DS29" s="625"/>
      <c r="DT29" s="625"/>
      <c r="DU29" s="625"/>
      <c r="DV29" s="626"/>
      <c r="DW29" s="598">
        <v>23.7</v>
      </c>
      <c r="DX29" s="623"/>
      <c r="DY29" s="623"/>
      <c r="DZ29" s="623"/>
      <c r="EA29" s="623"/>
      <c r="EB29" s="623"/>
      <c r="EC29" s="624"/>
    </row>
    <row r="30" spans="2:133" ht="11.25" customHeight="1">
      <c r="B30" s="590" t="s">
        <v>287</v>
      </c>
      <c r="C30" s="591"/>
      <c r="D30" s="591"/>
      <c r="E30" s="591"/>
      <c r="F30" s="591"/>
      <c r="G30" s="591"/>
      <c r="H30" s="591"/>
      <c r="I30" s="591"/>
      <c r="J30" s="591"/>
      <c r="K30" s="591"/>
      <c r="L30" s="591"/>
      <c r="M30" s="591"/>
      <c r="N30" s="591"/>
      <c r="O30" s="591"/>
      <c r="P30" s="591"/>
      <c r="Q30" s="592"/>
      <c r="R30" s="593">
        <v>1753875</v>
      </c>
      <c r="S30" s="594"/>
      <c r="T30" s="594"/>
      <c r="U30" s="594"/>
      <c r="V30" s="594"/>
      <c r="W30" s="594"/>
      <c r="X30" s="594"/>
      <c r="Y30" s="595"/>
      <c r="Z30" s="596">
        <v>3</v>
      </c>
      <c r="AA30" s="596"/>
      <c r="AB30" s="596"/>
      <c r="AC30" s="596"/>
      <c r="AD30" s="597" t="s">
        <v>218</v>
      </c>
      <c r="AE30" s="597"/>
      <c r="AF30" s="597"/>
      <c r="AG30" s="597"/>
      <c r="AH30" s="597"/>
      <c r="AI30" s="597"/>
      <c r="AJ30" s="597"/>
      <c r="AK30" s="597"/>
      <c r="AL30" s="598" t="s">
        <v>218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98.7</v>
      </c>
      <c r="BH30" s="652"/>
      <c r="BI30" s="652"/>
      <c r="BJ30" s="652"/>
      <c r="BK30" s="652"/>
      <c r="BL30" s="652"/>
      <c r="BM30" s="588">
        <v>91.9</v>
      </c>
      <c r="BN30" s="652"/>
      <c r="BO30" s="652"/>
      <c r="BP30" s="652"/>
      <c r="BQ30" s="653"/>
      <c r="BR30" s="651">
        <v>98.5</v>
      </c>
      <c r="BS30" s="652"/>
      <c r="BT30" s="652"/>
      <c r="BU30" s="652"/>
      <c r="BV30" s="652"/>
      <c r="BW30" s="652"/>
      <c r="BX30" s="588">
        <v>90.9</v>
      </c>
      <c r="BY30" s="652"/>
      <c r="BZ30" s="652"/>
      <c r="CA30" s="652"/>
      <c r="CB30" s="653"/>
      <c r="CD30" s="656"/>
      <c r="CE30" s="657"/>
      <c r="CF30" s="607" t="s">
        <v>290</v>
      </c>
      <c r="CG30" s="608"/>
      <c r="CH30" s="608"/>
      <c r="CI30" s="608"/>
      <c r="CJ30" s="608"/>
      <c r="CK30" s="608"/>
      <c r="CL30" s="608"/>
      <c r="CM30" s="608"/>
      <c r="CN30" s="608"/>
      <c r="CO30" s="608"/>
      <c r="CP30" s="608"/>
      <c r="CQ30" s="609"/>
      <c r="CR30" s="593">
        <v>6974183</v>
      </c>
      <c r="CS30" s="594"/>
      <c r="CT30" s="594"/>
      <c r="CU30" s="594"/>
      <c r="CV30" s="594"/>
      <c r="CW30" s="594"/>
      <c r="CX30" s="594"/>
      <c r="CY30" s="595"/>
      <c r="CZ30" s="627">
        <v>12.4</v>
      </c>
      <c r="DA30" s="628"/>
      <c r="DB30" s="628"/>
      <c r="DC30" s="629"/>
      <c r="DD30" s="602">
        <v>6808854</v>
      </c>
      <c r="DE30" s="594"/>
      <c r="DF30" s="594"/>
      <c r="DG30" s="594"/>
      <c r="DH30" s="594"/>
      <c r="DI30" s="594"/>
      <c r="DJ30" s="594"/>
      <c r="DK30" s="595"/>
      <c r="DL30" s="602">
        <v>6808854</v>
      </c>
      <c r="DM30" s="594"/>
      <c r="DN30" s="594"/>
      <c r="DO30" s="594"/>
      <c r="DP30" s="594"/>
      <c r="DQ30" s="594"/>
      <c r="DR30" s="594"/>
      <c r="DS30" s="594"/>
      <c r="DT30" s="594"/>
      <c r="DU30" s="594"/>
      <c r="DV30" s="595"/>
      <c r="DW30" s="598">
        <v>21.8</v>
      </c>
      <c r="DX30" s="623"/>
      <c r="DY30" s="623"/>
      <c r="DZ30" s="623"/>
      <c r="EA30" s="623"/>
      <c r="EB30" s="623"/>
      <c r="EC30" s="624"/>
    </row>
    <row r="31" spans="2:133" ht="11.25" customHeight="1">
      <c r="B31" s="590" t="s">
        <v>291</v>
      </c>
      <c r="C31" s="591"/>
      <c r="D31" s="591"/>
      <c r="E31" s="591"/>
      <c r="F31" s="591"/>
      <c r="G31" s="591"/>
      <c r="H31" s="591"/>
      <c r="I31" s="591"/>
      <c r="J31" s="591"/>
      <c r="K31" s="591"/>
      <c r="L31" s="591"/>
      <c r="M31" s="591"/>
      <c r="N31" s="591"/>
      <c r="O31" s="591"/>
      <c r="P31" s="591"/>
      <c r="Q31" s="592"/>
      <c r="R31" s="593">
        <v>3223249</v>
      </c>
      <c r="S31" s="594"/>
      <c r="T31" s="594"/>
      <c r="U31" s="594"/>
      <c r="V31" s="594"/>
      <c r="W31" s="594"/>
      <c r="X31" s="594"/>
      <c r="Y31" s="595"/>
      <c r="Z31" s="596">
        <v>5.4</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98.8</v>
      </c>
      <c r="BH31" s="625"/>
      <c r="BI31" s="625"/>
      <c r="BJ31" s="625"/>
      <c r="BK31" s="625"/>
      <c r="BL31" s="625"/>
      <c r="BM31" s="599">
        <v>94.1</v>
      </c>
      <c r="BN31" s="649"/>
      <c r="BO31" s="649"/>
      <c r="BP31" s="649"/>
      <c r="BQ31" s="650"/>
      <c r="BR31" s="648">
        <v>98.5</v>
      </c>
      <c r="BS31" s="625"/>
      <c r="BT31" s="625"/>
      <c r="BU31" s="625"/>
      <c r="BV31" s="625"/>
      <c r="BW31" s="625"/>
      <c r="BX31" s="599">
        <v>91.9</v>
      </c>
      <c r="BY31" s="649"/>
      <c r="BZ31" s="649"/>
      <c r="CA31" s="649"/>
      <c r="CB31" s="650"/>
      <c r="CD31" s="656"/>
      <c r="CE31" s="657"/>
      <c r="CF31" s="607" t="s">
        <v>294</v>
      </c>
      <c r="CG31" s="608"/>
      <c r="CH31" s="608"/>
      <c r="CI31" s="608"/>
      <c r="CJ31" s="608"/>
      <c r="CK31" s="608"/>
      <c r="CL31" s="608"/>
      <c r="CM31" s="608"/>
      <c r="CN31" s="608"/>
      <c r="CO31" s="608"/>
      <c r="CP31" s="608"/>
      <c r="CQ31" s="609"/>
      <c r="CR31" s="593">
        <v>577647</v>
      </c>
      <c r="CS31" s="625"/>
      <c r="CT31" s="625"/>
      <c r="CU31" s="625"/>
      <c r="CV31" s="625"/>
      <c r="CW31" s="625"/>
      <c r="CX31" s="625"/>
      <c r="CY31" s="626"/>
      <c r="CZ31" s="627">
        <v>1</v>
      </c>
      <c r="DA31" s="628"/>
      <c r="DB31" s="628"/>
      <c r="DC31" s="629"/>
      <c r="DD31" s="602">
        <v>577536</v>
      </c>
      <c r="DE31" s="625"/>
      <c r="DF31" s="625"/>
      <c r="DG31" s="625"/>
      <c r="DH31" s="625"/>
      <c r="DI31" s="625"/>
      <c r="DJ31" s="625"/>
      <c r="DK31" s="626"/>
      <c r="DL31" s="602">
        <v>577536</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295</v>
      </c>
      <c r="C32" s="591"/>
      <c r="D32" s="591"/>
      <c r="E32" s="591"/>
      <c r="F32" s="591"/>
      <c r="G32" s="591"/>
      <c r="H32" s="591"/>
      <c r="I32" s="591"/>
      <c r="J32" s="591"/>
      <c r="K32" s="591"/>
      <c r="L32" s="591"/>
      <c r="M32" s="591"/>
      <c r="N32" s="591"/>
      <c r="O32" s="591"/>
      <c r="P32" s="591"/>
      <c r="Q32" s="592"/>
      <c r="R32" s="593">
        <v>721595</v>
      </c>
      <c r="S32" s="594"/>
      <c r="T32" s="594"/>
      <c r="U32" s="594"/>
      <c r="V32" s="594"/>
      <c r="W32" s="594"/>
      <c r="X32" s="594"/>
      <c r="Y32" s="595"/>
      <c r="Z32" s="596">
        <v>1.2</v>
      </c>
      <c r="AA32" s="596"/>
      <c r="AB32" s="596"/>
      <c r="AC32" s="596"/>
      <c r="AD32" s="597">
        <v>35658</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98.5</v>
      </c>
      <c r="BH32" s="661"/>
      <c r="BI32" s="661"/>
      <c r="BJ32" s="661"/>
      <c r="BK32" s="661"/>
      <c r="BL32" s="661"/>
      <c r="BM32" s="662">
        <v>89.2</v>
      </c>
      <c r="BN32" s="661"/>
      <c r="BO32" s="661"/>
      <c r="BP32" s="661"/>
      <c r="BQ32" s="663"/>
      <c r="BR32" s="660">
        <v>98.3</v>
      </c>
      <c r="BS32" s="661"/>
      <c r="BT32" s="661"/>
      <c r="BU32" s="661"/>
      <c r="BV32" s="661"/>
      <c r="BW32" s="661"/>
      <c r="BX32" s="662">
        <v>88.7</v>
      </c>
      <c r="BY32" s="661"/>
      <c r="BZ32" s="661"/>
      <c r="CA32" s="661"/>
      <c r="CB32" s="663"/>
      <c r="CD32" s="658"/>
      <c r="CE32" s="659"/>
      <c r="CF32" s="607" t="s">
        <v>297</v>
      </c>
      <c r="CG32" s="608"/>
      <c r="CH32" s="608"/>
      <c r="CI32" s="608"/>
      <c r="CJ32" s="608"/>
      <c r="CK32" s="608"/>
      <c r="CL32" s="608"/>
      <c r="CM32" s="608"/>
      <c r="CN32" s="608"/>
      <c r="CO32" s="608"/>
      <c r="CP32" s="608"/>
      <c r="CQ32" s="609"/>
      <c r="CR32" s="593" t="s">
        <v>218</v>
      </c>
      <c r="CS32" s="594"/>
      <c r="CT32" s="594"/>
      <c r="CU32" s="594"/>
      <c r="CV32" s="594"/>
      <c r="CW32" s="594"/>
      <c r="CX32" s="594"/>
      <c r="CY32" s="595"/>
      <c r="CZ32" s="627" t="s">
        <v>218</v>
      </c>
      <c r="DA32" s="628"/>
      <c r="DB32" s="628"/>
      <c r="DC32" s="629"/>
      <c r="DD32" s="602" t="s">
        <v>218</v>
      </c>
      <c r="DE32" s="594"/>
      <c r="DF32" s="594"/>
      <c r="DG32" s="594"/>
      <c r="DH32" s="594"/>
      <c r="DI32" s="594"/>
      <c r="DJ32" s="594"/>
      <c r="DK32" s="595"/>
      <c r="DL32" s="602" t="s">
        <v>218</v>
      </c>
      <c r="DM32" s="594"/>
      <c r="DN32" s="594"/>
      <c r="DO32" s="594"/>
      <c r="DP32" s="594"/>
      <c r="DQ32" s="594"/>
      <c r="DR32" s="594"/>
      <c r="DS32" s="594"/>
      <c r="DT32" s="594"/>
      <c r="DU32" s="594"/>
      <c r="DV32" s="595"/>
      <c r="DW32" s="598" t="s">
        <v>218</v>
      </c>
      <c r="DX32" s="623"/>
      <c r="DY32" s="623"/>
      <c r="DZ32" s="623"/>
      <c r="EA32" s="623"/>
      <c r="EB32" s="623"/>
      <c r="EC32" s="624"/>
    </row>
    <row r="33" spans="2:133" ht="11.25" customHeight="1">
      <c r="B33" s="590" t="s">
        <v>298</v>
      </c>
      <c r="C33" s="591"/>
      <c r="D33" s="591"/>
      <c r="E33" s="591"/>
      <c r="F33" s="591"/>
      <c r="G33" s="591"/>
      <c r="H33" s="591"/>
      <c r="I33" s="591"/>
      <c r="J33" s="591"/>
      <c r="K33" s="591"/>
      <c r="L33" s="591"/>
      <c r="M33" s="591"/>
      <c r="N33" s="591"/>
      <c r="O33" s="591"/>
      <c r="P33" s="591"/>
      <c r="Q33" s="592"/>
      <c r="R33" s="593">
        <v>8408100</v>
      </c>
      <c r="S33" s="594"/>
      <c r="T33" s="594"/>
      <c r="U33" s="594"/>
      <c r="V33" s="594"/>
      <c r="W33" s="594"/>
      <c r="X33" s="594"/>
      <c r="Y33" s="595"/>
      <c r="Z33" s="596">
        <v>14.2</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20975726</v>
      </c>
      <c r="CS33" s="625"/>
      <c r="CT33" s="625"/>
      <c r="CU33" s="625"/>
      <c r="CV33" s="625"/>
      <c r="CW33" s="625"/>
      <c r="CX33" s="625"/>
      <c r="CY33" s="626"/>
      <c r="CZ33" s="627">
        <v>37.299999999999997</v>
      </c>
      <c r="DA33" s="628"/>
      <c r="DB33" s="628"/>
      <c r="DC33" s="629"/>
      <c r="DD33" s="602">
        <v>14865757</v>
      </c>
      <c r="DE33" s="625"/>
      <c r="DF33" s="625"/>
      <c r="DG33" s="625"/>
      <c r="DH33" s="625"/>
      <c r="DI33" s="625"/>
      <c r="DJ33" s="625"/>
      <c r="DK33" s="626"/>
      <c r="DL33" s="602">
        <v>10487567</v>
      </c>
      <c r="DM33" s="625"/>
      <c r="DN33" s="625"/>
      <c r="DO33" s="625"/>
      <c r="DP33" s="625"/>
      <c r="DQ33" s="625"/>
      <c r="DR33" s="625"/>
      <c r="DS33" s="625"/>
      <c r="DT33" s="625"/>
      <c r="DU33" s="625"/>
      <c r="DV33" s="626"/>
      <c r="DW33" s="598">
        <v>33.6</v>
      </c>
      <c r="DX33" s="623"/>
      <c r="DY33" s="623"/>
      <c r="DZ33" s="623"/>
      <c r="EA33" s="623"/>
      <c r="EB33" s="623"/>
      <c r="EC33" s="624"/>
    </row>
    <row r="34" spans="2:133" ht="11.25" customHeight="1">
      <c r="B34" s="590" t="s">
        <v>300</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5942892</v>
      </c>
      <c r="CS34" s="594"/>
      <c r="CT34" s="594"/>
      <c r="CU34" s="594"/>
      <c r="CV34" s="594"/>
      <c r="CW34" s="594"/>
      <c r="CX34" s="594"/>
      <c r="CY34" s="595"/>
      <c r="CZ34" s="627">
        <v>10.6</v>
      </c>
      <c r="DA34" s="628"/>
      <c r="DB34" s="628"/>
      <c r="DC34" s="629"/>
      <c r="DD34" s="602">
        <v>5095094</v>
      </c>
      <c r="DE34" s="594"/>
      <c r="DF34" s="594"/>
      <c r="DG34" s="594"/>
      <c r="DH34" s="594"/>
      <c r="DI34" s="594"/>
      <c r="DJ34" s="594"/>
      <c r="DK34" s="595"/>
      <c r="DL34" s="602">
        <v>4370085</v>
      </c>
      <c r="DM34" s="594"/>
      <c r="DN34" s="594"/>
      <c r="DO34" s="594"/>
      <c r="DP34" s="594"/>
      <c r="DQ34" s="594"/>
      <c r="DR34" s="594"/>
      <c r="DS34" s="594"/>
      <c r="DT34" s="594"/>
      <c r="DU34" s="594"/>
      <c r="DV34" s="595"/>
      <c r="DW34" s="598">
        <v>14</v>
      </c>
      <c r="DX34" s="623"/>
      <c r="DY34" s="623"/>
      <c r="DZ34" s="623"/>
      <c r="EA34" s="623"/>
      <c r="EB34" s="623"/>
      <c r="EC34" s="624"/>
    </row>
    <row r="35" spans="2:133" ht="11.25" customHeight="1">
      <c r="B35" s="590" t="s">
        <v>304</v>
      </c>
      <c r="C35" s="591"/>
      <c r="D35" s="591"/>
      <c r="E35" s="591"/>
      <c r="F35" s="591"/>
      <c r="G35" s="591"/>
      <c r="H35" s="591"/>
      <c r="I35" s="591"/>
      <c r="J35" s="591"/>
      <c r="K35" s="591"/>
      <c r="L35" s="591"/>
      <c r="M35" s="591"/>
      <c r="N35" s="591"/>
      <c r="O35" s="591"/>
      <c r="P35" s="591"/>
      <c r="Q35" s="592"/>
      <c r="R35" s="593">
        <v>2102300</v>
      </c>
      <c r="S35" s="594"/>
      <c r="T35" s="594"/>
      <c r="U35" s="594"/>
      <c r="V35" s="594"/>
      <c r="W35" s="594"/>
      <c r="X35" s="594"/>
      <c r="Y35" s="595"/>
      <c r="Z35" s="596">
        <v>3.5</v>
      </c>
      <c r="AA35" s="596"/>
      <c r="AB35" s="596"/>
      <c r="AC35" s="596"/>
      <c r="AD35" s="597" t="s">
        <v>218</v>
      </c>
      <c r="AE35" s="597"/>
      <c r="AF35" s="597"/>
      <c r="AG35" s="597"/>
      <c r="AH35" s="597"/>
      <c r="AI35" s="597"/>
      <c r="AJ35" s="597"/>
      <c r="AK35" s="597"/>
      <c r="AL35" s="598" t="s">
        <v>218</v>
      </c>
      <c r="AM35" s="599"/>
      <c r="AN35" s="599"/>
      <c r="AO35" s="600"/>
      <c r="AP35" s="186"/>
      <c r="AQ35" s="604" t="s">
        <v>305</v>
      </c>
      <c r="AR35" s="605"/>
      <c r="AS35" s="605"/>
      <c r="AT35" s="605"/>
      <c r="AU35" s="605"/>
      <c r="AV35" s="605"/>
      <c r="AW35" s="605"/>
      <c r="AX35" s="605"/>
      <c r="AY35" s="606"/>
      <c r="AZ35" s="582">
        <v>5363322</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367721</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1002909</v>
      </c>
      <c r="CS35" s="625"/>
      <c r="CT35" s="625"/>
      <c r="CU35" s="625"/>
      <c r="CV35" s="625"/>
      <c r="CW35" s="625"/>
      <c r="CX35" s="625"/>
      <c r="CY35" s="626"/>
      <c r="CZ35" s="627">
        <v>1.8</v>
      </c>
      <c r="DA35" s="628"/>
      <c r="DB35" s="628"/>
      <c r="DC35" s="629"/>
      <c r="DD35" s="602">
        <v>816964</v>
      </c>
      <c r="DE35" s="625"/>
      <c r="DF35" s="625"/>
      <c r="DG35" s="625"/>
      <c r="DH35" s="625"/>
      <c r="DI35" s="625"/>
      <c r="DJ35" s="625"/>
      <c r="DK35" s="626"/>
      <c r="DL35" s="602">
        <v>816634</v>
      </c>
      <c r="DM35" s="625"/>
      <c r="DN35" s="625"/>
      <c r="DO35" s="625"/>
      <c r="DP35" s="625"/>
      <c r="DQ35" s="625"/>
      <c r="DR35" s="625"/>
      <c r="DS35" s="625"/>
      <c r="DT35" s="625"/>
      <c r="DU35" s="625"/>
      <c r="DV35" s="626"/>
      <c r="DW35" s="598">
        <v>2.6</v>
      </c>
      <c r="DX35" s="623"/>
      <c r="DY35" s="623"/>
      <c r="DZ35" s="623"/>
      <c r="EA35" s="623"/>
      <c r="EB35" s="623"/>
      <c r="EC35" s="624"/>
    </row>
    <row r="36" spans="2:133" ht="11.25" customHeight="1">
      <c r="B36" s="636" t="s">
        <v>308</v>
      </c>
      <c r="C36" s="637"/>
      <c r="D36" s="637"/>
      <c r="E36" s="637"/>
      <c r="F36" s="637"/>
      <c r="G36" s="637"/>
      <c r="H36" s="637"/>
      <c r="I36" s="637"/>
      <c r="J36" s="637"/>
      <c r="K36" s="637"/>
      <c r="L36" s="637"/>
      <c r="M36" s="637"/>
      <c r="N36" s="637"/>
      <c r="O36" s="637"/>
      <c r="P36" s="637"/>
      <c r="Q36" s="638"/>
      <c r="R36" s="665">
        <v>59370286</v>
      </c>
      <c r="S36" s="666"/>
      <c r="T36" s="666"/>
      <c r="U36" s="666"/>
      <c r="V36" s="666"/>
      <c r="W36" s="666"/>
      <c r="X36" s="666"/>
      <c r="Y36" s="667"/>
      <c r="Z36" s="668">
        <v>100</v>
      </c>
      <c r="AA36" s="668"/>
      <c r="AB36" s="668"/>
      <c r="AC36" s="668"/>
      <c r="AD36" s="669">
        <v>29105420</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516868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-573935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2605215</v>
      </c>
      <c r="CS36" s="594"/>
      <c r="CT36" s="594"/>
      <c r="CU36" s="594"/>
      <c r="CV36" s="594"/>
      <c r="CW36" s="594"/>
      <c r="CX36" s="594"/>
      <c r="CY36" s="595"/>
      <c r="CZ36" s="627">
        <v>4.5999999999999996</v>
      </c>
      <c r="DA36" s="628"/>
      <c r="DB36" s="628"/>
      <c r="DC36" s="629"/>
      <c r="DD36" s="602">
        <v>2067008</v>
      </c>
      <c r="DE36" s="594"/>
      <c r="DF36" s="594"/>
      <c r="DG36" s="594"/>
      <c r="DH36" s="594"/>
      <c r="DI36" s="594"/>
      <c r="DJ36" s="594"/>
      <c r="DK36" s="595"/>
      <c r="DL36" s="602">
        <v>1529780</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312</v>
      </c>
      <c r="AR37" s="673"/>
      <c r="AS37" s="673"/>
      <c r="AT37" s="673"/>
      <c r="AU37" s="673"/>
      <c r="AV37" s="673"/>
      <c r="AW37" s="673"/>
      <c r="AX37" s="673"/>
      <c r="AY37" s="674"/>
      <c r="AZ37" s="593">
        <v>192369</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14358</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36762</v>
      </c>
      <c r="CS37" s="625"/>
      <c r="CT37" s="625"/>
      <c r="CU37" s="625"/>
      <c r="CV37" s="625"/>
      <c r="CW37" s="625"/>
      <c r="CX37" s="625"/>
      <c r="CY37" s="626"/>
      <c r="CZ37" s="627">
        <v>0.1</v>
      </c>
      <c r="DA37" s="628"/>
      <c r="DB37" s="628"/>
      <c r="DC37" s="629"/>
      <c r="DD37" s="602">
        <v>36762</v>
      </c>
      <c r="DE37" s="625"/>
      <c r="DF37" s="625"/>
      <c r="DG37" s="625"/>
      <c r="DH37" s="625"/>
      <c r="DI37" s="625"/>
      <c r="DJ37" s="625"/>
      <c r="DK37" s="626"/>
      <c r="DL37" s="602">
        <v>36762</v>
      </c>
      <c r="DM37" s="625"/>
      <c r="DN37" s="625"/>
      <c r="DO37" s="625"/>
      <c r="DP37" s="625"/>
      <c r="DQ37" s="625"/>
      <c r="DR37" s="625"/>
      <c r="DS37" s="625"/>
      <c r="DT37" s="625"/>
      <c r="DU37" s="625"/>
      <c r="DV37" s="626"/>
      <c r="DW37" s="598">
        <v>0.1</v>
      </c>
      <c r="DX37" s="623"/>
      <c r="DY37" s="623"/>
      <c r="DZ37" s="623"/>
      <c r="EA37" s="623"/>
      <c r="EB37" s="623"/>
      <c r="EC37" s="624"/>
    </row>
    <row r="38" spans="2:133" ht="11.25" customHeight="1">
      <c r="AQ38" s="672" t="s">
        <v>315</v>
      </c>
      <c r="AR38" s="673"/>
      <c r="AS38" s="673"/>
      <c r="AT38" s="673"/>
      <c r="AU38" s="673"/>
      <c r="AV38" s="673"/>
      <c r="AW38" s="673"/>
      <c r="AX38" s="673"/>
      <c r="AY38" s="674"/>
      <c r="AZ38" s="593">
        <v>61262</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22629</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5338362</v>
      </c>
      <c r="CS38" s="594"/>
      <c r="CT38" s="594"/>
      <c r="CU38" s="594"/>
      <c r="CV38" s="594"/>
      <c r="CW38" s="594"/>
      <c r="CX38" s="594"/>
      <c r="CY38" s="595"/>
      <c r="CZ38" s="627">
        <v>9.5</v>
      </c>
      <c r="DA38" s="628"/>
      <c r="DB38" s="628"/>
      <c r="DC38" s="629"/>
      <c r="DD38" s="602">
        <v>4650990</v>
      </c>
      <c r="DE38" s="594"/>
      <c r="DF38" s="594"/>
      <c r="DG38" s="594"/>
      <c r="DH38" s="594"/>
      <c r="DI38" s="594"/>
      <c r="DJ38" s="594"/>
      <c r="DK38" s="595"/>
      <c r="DL38" s="602">
        <v>3760253</v>
      </c>
      <c r="DM38" s="594"/>
      <c r="DN38" s="594"/>
      <c r="DO38" s="594"/>
      <c r="DP38" s="594"/>
      <c r="DQ38" s="594"/>
      <c r="DR38" s="594"/>
      <c r="DS38" s="594"/>
      <c r="DT38" s="594"/>
      <c r="DU38" s="594"/>
      <c r="DV38" s="595"/>
      <c r="DW38" s="598">
        <v>12</v>
      </c>
      <c r="DX38" s="623"/>
      <c r="DY38" s="623"/>
      <c r="DZ38" s="623"/>
      <c r="EA38" s="623"/>
      <c r="EB38" s="623"/>
      <c r="EC38" s="624"/>
    </row>
    <row r="39" spans="2:133" ht="11.25" customHeight="1">
      <c r="AQ39" s="672" t="s">
        <v>318</v>
      </c>
      <c r="AR39" s="673"/>
      <c r="AS39" s="673"/>
      <c r="AT39" s="673"/>
      <c r="AU39" s="673"/>
      <c r="AV39" s="673"/>
      <c r="AW39" s="673"/>
      <c r="AX39" s="673"/>
      <c r="AY39" s="674"/>
      <c r="AZ39" s="593">
        <v>24960</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80</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6072483</v>
      </c>
      <c r="CS39" s="625"/>
      <c r="CT39" s="625"/>
      <c r="CU39" s="625"/>
      <c r="CV39" s="625"/>
      <c r="CW39" s="625"/>
      <c r="CX39" s="625"/>
      <c r="CY39" s="626"/>
      <c r="CZ39" s="627">
        <v>10.8</v>
      </c>
      <c r="DA39" s="628"/>
      <c r="DB39" s="628"/>
      <c r="DC39" s="629"/>
      <c r="DD39" s="602">
        <v>2222505</v>
      </c>
      <c r="DE39" s="625"/>
      <c r="DF39" s="625"/>
      <c r="DG39" s="625"/>
      <c r="DH39" s="625"/>
      <c r="DI39" s="625"/>
      <c r="DJ39" s="625"/>
      <c r="DK39" s="626"/>
      <c r="DL39" s="602" t="s">
        <v>218</v>
      </c>
      <c r="DM39" s="625"/>
      <c r="DN39" s="625"/>
      <c r="DO39" s="625"/>
      <c r="DP39" s="625"/>
      <c r="DQ39" s="625"/>
      <c r="DR39" s="625"/>
      <c r="DS39" s="625"/>
      <c r="DT39" s="625"/>
      <c r="DU39" s="625"/>
      <c r="DV39" s="626"/>
      <c r="DW39" s="598" t="s">
        <v>218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1410129</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141</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13865</v>
      </c>
      <c r="CS40" s="594"/>
      <c r="CT40" s="594"/>
      <c r="CU40" s="594"/>
      <c r="CV40" s="594"/>
      <c r="CW40" s="594"/>
      <c r="CX40" s="594"/>
      <c r="CY40" s="595"/>
      <c r="CZ40" s="627">
        <v>0</v>
      </c>
      <c r="DA40" s="628"/>
      <c r="DB40" s="628"/>
      <c r="DC40" s="629"/>
      <c r="DD40" s="602">
        <v>13196</v>
      </c>
      <c r="DE40" s="594"/>
      <c r="DF40" s="594"/>
      <c r="DG40" s="594"/>
      <c r="DH40" s="594"/>
      <c r="DI40" s="594"/>
      <c r="DJ40" s="594"/>
      <c r="DK40" s="595"/>
      <c r="DL40" s="602">
        <v>10815</v>
      </c>
      <c r="DM40" s="594"/>
      <c r="DN40" s="594"/>
      <c r="DO40" s="594"/>
      <c r="DP40" s="594"/>
      <c r="DQ40" s="594"/>
      <c r="DR40" s="594"/>
      <c r="DS40" s="594"/>
      <c r="DT40" s="594"/>
      <c r="DU40" s="594"/>
      <c r="DV40" s="595"/>
      <c r="DW40" s="598">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3157734</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369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8141214</v>
      </c>
      <c r="CS42" s="594"/>
      <c r="CT42" s="594"/>
      <c r="CU42" s="594"/>
      <c r="CV42" s="594"/>
      <c r="CW42" s="594"/>
      <c r="CX42" s="594"/>
      <c r="CY42" s="595"/>
      <c r="CZ42" s="627">
        <v>14.5</v>
      </c>
      <c r="DA42" s="676"/>
      <c r="DB42" s="676"/>
      <c r="DC42" s="677"/>
      <c r="DD42" s="602">
        <v>2223662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179721</v>
      </c>
      <c r="CS43" s="625"/>
      <c r="CT43" s="625"/>
      <c r="CU43" s="625"/>
      <c r="CV43" s="625"/>
      <c r="CW43" s="625"/>
      <c r="CX43" s="625"/>
      <c r="CY43" s="626"/>
      <c r="CZ43" s="627">
        <v>0.3</v>
      </c>
      <c r="DA43" s="628"/>
      <c r="DB43" s="628"/>
      <c r="DC43" s="629"/>
      <c r="DD43" s="602">
        <v>179697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8030310</v>
      </c>
      <c r="CS44" s="594"/>
      <c r="CT44" s="594"/>
      <c r="CU44" s="594"/>
      <c r="CV44" s="594"/>
      <c r="CW44" s="594"/>
      <c r="CX44" s="594"/>
      <c r="CY44" s="595"/>
      <c r="CZ44" s="627">
        <v>14.3</v>
      </c>
      <c r="DA44" s="676"/>
      <c r="DB44" s="676"/>
      <c r="DC44" s="677"/>
      <c r="DD44" s="602">
        <v>2127938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2800153</v>
      </c>
      <c r="CS45" s="625"/>
      <c r="CT45" s="625"/>
      <c r="CU45" s="625"/>
      <c r="CV45" s="625"/>
      <c r="CW45" s="625"/>
      <c r="CX45" s="625"/>
      <c r="CY45" s="626"/>
      <c r="CZ45" s="627">
        <v>5</v>
      </c>
      <c r="DA45" s="628"/>
      <c r="DB45" s="628"/>
      <c r="DC45" s="629"/>
      <c r="DD45" s="602">
        <v>220272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5127629</v>
      </c>
      <c r="CS46" s="594"/>
      <c r="CT46" s="594"/>
      <c r="CU46" s="594"/>
      <c r="CV46" s="594"/>
      <c r="CW46" s="594"/>
      <c r="CX46" s="594"/>
      <c r="CY46" s="595"/>
      <c r="CZ46" s="627">
        <v>9.1</v>
      </c>
      <c r="DA46" s="676"/>
      <c r="DB46" s="676"/>
      <c r="DC46" s="677"/>
      <c r="DD46" s="602">
        <v>1850938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110904</v>
      </c>
      <c r="CS47" s="625"/>
      <c r="CT47" s="625"/>
      <c r="CU47" s="625"/>
      <c r="CV47" s="625"/>
      <c r="CW47" s="625"/>
      <c r="CX47" s="625"/>
      <c r="CY47" s="626"/>
      <c r="CZ47" s="627">
        <v>0.2</v>
      </c>
      <c r="DA47" s="628"/>
      <c r="DB47" s="628"/>
      <c r="DC47" s="629"/>
      <c r="DD47" s="602">
        <v>95724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56260043</v>
      </c>
      <c r="CS49" s="661"/>
      <c r="CT49" s="661"/>
      <c r="CU49" s="661"/>
      <c r="CV49" s="661"/>
      <c r="CW49" s="661"/>
      <c r="CX49" s="661"/>
      <c r="CY49" s="688"/>
      <c r="CZ49" s="689">
        <v>100</v>
      </c>
      <c r="DA49" s="690"/>
      <c r="DB49" s="690"/>
      <c r="DC49" s="691"/>
      <c r="DD49" s="692">
        <v>36529821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58854</v>
      </c>
      <c r="R7" s="723"/>
      <c r="S7" s="723"/>
      <c r="T7" s="723"/>
      <c r="U7" s="723"/>
      <c r="V7" s="723">
        <v>55846</v>
      </c>
      <c r="W7" s="723"/>
      <c r="X7" s="723"/>
      <c r="Y7" s="723"/>
      <c r="Z7" s="723"/>
      <c r="AA7" s="723">
        <v>3008</v>
      </c>
      <c r="AB7" s="723"/>
      <c r="AC7" s="723"/>
      <c r="AD7" s="723"/>
      <c r="AE7" s="724"/>
      <c r="AF7" s="725">
        <v>2361</v>
      </c>
      <c r="AG7" s="726"/>
      <c r="AH7" s="726"/>
      <c r="AI7" s="726"/>
      <c r="AJ7" s="727"/>
      <c r="AK7" s="762">
        <v>1754</v>
      </c>
      <c r="AL7" s="763"/>
      <c r="AM7" s="763"/>
      <c r="AN7" s="763"/>
      <c r="AO7" s="763"/>
      <c r="AP7" s="763">
        <v>49740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2</v>
      </c>
      <c r="CI7" s="760"/>
      <c r="CJ7" s="760"/>
      <c r="CK7" s="760"/>
      <c r="CL7" s="761"/>
      <c r="CM7" s="759">
        <v>17</v>
      </c>
      <c r="CN7" s="760"/>
      <c r="CO7" s="760"/>
      <c r="CP7" s="760"/>
      <c r="CQ7" s="761"/>
      <c r="CR7" s="759">
        <v>5</v>
      </c>
      <c r="CS7" s="760"/>
      <c r="CT7" s="760"/>
      <c r="CU7" s="760"/>
      <c r="CV7" s="761"/>
      <c r="CW7" s="759" t="s">
        <v>557</v>
      </c>
      <c r="CX7" s="760"/>
      <c r="CY7" s="760"/>
      <c r="CZ7" s="760"/>
      <c r="DA7" s="761"/>
      <c r="DB7" s="759" t="s">
        <v>557</v>
      </c>
      <c r="DC7" s="760"/>
      <c r="DD7" s="760"/>
      <c r="DE7" s="760"/>
      <c r="DF7" s="761"/>
      <c r="DG7" s="759" t="s">
        <v>557</v>
      </c>
      <c r="DH7" s="760"/>
      <c r="DI7" s="760"/>
      <c r="DJ7" s="760"/>
      <c r="DK7" s="761"/>
      <c r="DL7" s="759" t="s">
        <v>557</v>
      </c>
      <c r="DM7" s="760"/>
      <c r="DN7" s="760"/>
      <c r="DO7" s="760"/>
      <c r="DP7" s="761"/>
      <c r="DQ7" s="759" t="s">
        <v>557</v>
      </c>
      <c r="DR7" s="760"/>
      <c r="DS7" s="760"/>
      <c r="DT7" s="760"/>
      <c r="DU7" s="761"/>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786</v>
      </c>
      <c r="R8" s="747"/>
      <c r="S8" s="747"/>
      <c r="T8" s="747"/>
      <c r="U8" s="747"/>
      <c r="V8" s="747">
        <v>698</v>
      </c>
      <c r="W8" s="747"/>
      <c r="X8" s="747"/>
      <c r="Y8" s="747"/>
      <c r="Z8" s="747"/>
      <c r="AA8" s="747">
        <v>88</v>
      </c>
      <c r="AB8" s="747"/>
      <c r="AC8" s="747"/>
      <c r="AD8" s="747"/>
      <c r="AE8" s="748"/>
      <c r="AF8" s="749">
        <v>4</v>
      </c>
      <c r="AG8" s="750"/>
      <c r="AH8" s="750"/>
      <c r="AI8" s="750"/>
      <c r="AJ8" s="751"/>
      <c r="AK8" s="752">
        <v>569</v>
      </c>
      <c r="AL8" s="753"/>
      <c r="AM8" s="753"/>
      <c r="AN8" s="753"/>
      <c r="AO8" s="753"/>
      <c r="AP8" s="753">
        <v>2094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-60</v>
      </c>
      <c r="CI8" s="770"/>
      <c r="CJ8" s="770"/>
      <c r="CK8" s="770"/>
      <c r="CL8" s="771"/>
      <c r="CM8" s="769">
        <v>195</v>
      </c>
      <c r="CN8" s="770"/>
      <c r="CO8" s="770"/>
      <c r="CP8" s="770"/>
      <c r="CQ8" s="771"/>
      <c r="CR8" s="769">
        <v>32</v>
      </c>
      <c r="CS8" s="770"/>
      <c r="CT8" s="770"/>
      <c r="CU8" s="770"/>
      <c r="CV8" s="771"/>
      <c r="CW8" s="769">
        <v>37</v>
      </c>
      <c r="CX8" s="770"/>
      <c r="CY8" s="770"/>
      <c r="CZ8" s="770"/>
      <c r="DA8" s="771"/>
      <c r="DB8" s="769" t="s">
        <v>557</v>
      </c>
      <c r="DC8" s="770"/>
      <c r="DD8" s="770"/>
      <c r="DE8" s="770"/>
      <c r="DF8" s="771"/>
      <c r="DG8" s="769" t="s">
        <v>557</v>
      </c>
      <c r="DH8" s="770"/>
      <c r="DI8" s="770"/>
      <c r="DJ8" s="770"/>
      <c r="DK8" s="771"/>
      <c r="DL8" s="769" t="s">
        <v>557</v>
      </c>
      <c r="DM8" s="770"/>
      <c r="DN8" s="770"/>
      <c r="DO8" s="770"/>
      <c r="DP8" s="771"/>
      <c r="DQ8" s="769" t="s">
        <v>556</v>
      </c>
      <c r="DR8" s="770"/>
      <c r="DS8" s="770"/>
      <c r="DT8" s="770"/>
      <c r="DU8" s="771"/>
      <c r="DV8" s="772"/>
      <c r="DW8" s="773"/>
      <c r="DX8" s="773"/>
      <c r="DY8" s="773"/>
      <c r="DZ8" s="774"/>
      <c r="EA8" s="205"/>
    </row>
    <row r="9" spans="1:131" s="206" customFormat="1" ht="26.25" customHeight="1">
      <c r="A9" s="212">
        <v>3</v>
      </c>
      <c r="B9" s="743" t="s">
        <v>363</v>
      </c>
      <c r="C9" s="744"/>
      <c r="D9" s="744"/>
      <c r="E9" s="744"/>
      <c r="F9" s="744"/>
      <c r="G9" s="744"/>
      <c r="H9" s="744"/>
      <c r="I9" s="744"/>
      <c r="J9" s="744"/>
      <c r="K9" s="744"/>
      <c r="L9" s="744"/>
      <c r="M9" s="744"/>
      <c r="N9" s="744"/>
      <c r="O9" s="744"/>
      <c r="P9" s="745"/>
      <c r="Q9" s="746">
        <v>307</v>
      </c>
      <c r="R9" s="747"/>
      <c r="S9" s="747"/>
      <c r="T9" s="747"/>
      <c r="U9" s="747"/>
      <c r="V9" s="747">
        <v>307</v>
      </c>
      <c r="W9" s="747"/>
      <c r="X9" s="747"/>
      <c r="Y9" s="747"/>
      <c r="Z9" s="747"/>
      <c r="AA9" s="747">
        <v>0</v>
      </c>
      <c r="AB9" s="747"/>
      <c r="AC9" s="747"/>
      <c r="AD9" s="747"/>
      <c r="AE9" s="748"/>
      <c r="AF9" s="749" t="s">
        <v>364</v>
      </c>
      <c r="AG9" s="750"/>
      <c r="AH9" s="750"/>
      <c r="AI9" s="750"/>
      <c r="AJ9" s="751"/>
      <c r="AK9" s="752">
        <v>294</v>
      </c>
      <c r="AL9" s="753"/>
      <c r="AM9" s="753"/>
      <c r="AN9" s="753"/>
      <c r="AO9" s="753"/>
      <c r="AP9" s="753" t="s">
        <v>556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552</v>
      </c>
      <c r="BT9" s="757"/>
      <c r="BU9" s="757"/>
      <c r="BV9" s="757"/>
      <c r="BW9" s="757"/>
      <c r="BX9" s="757"/>
      <c r="BY9" s="757"/>
      <c r="BZ9" s="757"/>
      <c r="CA9" s="757"/>
      <c r="CB9" s="757"/>
      <c r="CC9" s="757"/>
      <c r="CD9" s="757"/>
      <c r="CE9" s="757"/>
      <c r="CF9" s="757"/>
      <c r="CG9" s="758"/>
      <c r="CH9" s="769">
        <v>2</v>
      </c>
      <c r="CI9" s="770"/>
      <c r="CJ9" s="770"/>
      <c r="CK9" s="770"/>
      <c r="CL9" s="771"/>
      <c r="CM9" s="769">
        <v>72</v>
      </c>
      <c r="CN9" s="770"/>
      <c r="CO9" s="770"/>
      <c r="CP9" s="770"/>
      <c r="CQ9" s="771"/>
      <c r="CR9" s="769">
        <v>50</v>
      </c>
      <c r="CS9" s="770"/>
      <c r="CT9" s="770"/>
      <c r="CU9" s="770"/>
      <c r="CV9" s="771"/>
      <c r="CW9" s="769">
        <v>228</v>
      </c>
      <c r="CX9" s="770"/>
      <c r="CY9" s="770"/>
      <c r="CZ9" s="770"/>
      <c r="DA9" s="771"/>
      <c r="DB9" s="769" t="s">
        <v>557</v>
      </c>
      <c r="DC9" s="770"/>
      <c r="DD9" s="770"/>
      <c r="DE9" s="770"/>
      <c r="DF9" s="771"/>
      <c r="DG9" s="769" t="s">
        <v>557</v>
      </c>
      <c r="DH9" s="770"/>
      <c r="DI9" s="770"/>
      <c r="DJ9" s="770"/>
      <c r="DK9" s="771"/>
      <c r="DL9" s="769" t="s">
        <v>557</v>
      </c>
      <c r="DM9" s="770"/>
      <c r="DN9" s="770"/>
      <c r="DO9" s="770"/>
      <c r="DP9" s="771"/>
      <c r="DQ9" s="769" t="s">
        <v>556</v>
      </c>
      <c r="DR9" s="770"/>
      <c r="DS9" s="770"/>
      <c r="DT9" s="770"/>
      <c r="DU9" s="771"/>
      <c r="DV9" s="772"/>
      <c r="DW9" s="773"/>
      <c r="DX9" s="773"/>
      <c r="DY9" s="773"/>
      <c r="DZ9" s="774"/>
      <c r="EA9" s="205"/>
    </row>
    <row r="10" spans="1:131" s="206" customFormat="1" ht="26.25" customHeight="1">
      <c r="A10" s="212">
        <v>4</v>
      </c>
      <c r="B10" s="743" t="s">
        <v>365</v>
      </c>
      <c r="C10" s="744"/>
      <c r="D10" s="744"/>
      <c r="E10" s="744"/>
      <c r="F10" s="744"/>
      <c r="G10" s="744"/>
      <c r="H10" s="744"/>
      <c r="I10" s="744"/>
      <c r="J10" s="744"/>
      <c r="K10" s="744"/>
      <c r="L10" s="744"/>
      <c r="M10" s="744"/>
      <c r="N10" s="744"/>
      <c r="O10" s="744"/>
      <c r="P10" s="745"/>
      <c r="Q10" s="746">
        <v>652</v>
      </c>
      <c r="R10" s="747"/>
      <c r="S10" s="747"/>
      <c r="T10" s="747"/>
      <c r="U10" s="747"/>
      <c r="V10" s="747">
        <v>616</v>
      </c>
      <c r="W10" s="747"/>
      <c r="X10" s="747"/>
      <c r="Y10" s="747"/>
      <c r="Z10" s="747"/>
      <c r="AA10" s="747">
        <v>36</v>
      </c>
      <c r="AB10" s="747"/>
      <c r="AC10" s="747"/>
      <c r="AD10" s="747"/>
      <c r="AE10" s="748"/>
      <c r="AF10" s="749">
        <v>1</v>
      </c>
      <c r="AG10" s="750"/>
      <c r="AH10" s="750"/>
      <c r="AI10" s="750"/>
      <c r="AJ10" s="751"/>
      <c r="AK10" s="752">
        <v>266</v>
      </c>
      <c r="AL10" s="753"/>
      <c r="AM10" s="753"/>
      <c r="AN10" s="753"/>
      <c r="AO10" s="753"/>
      <c r="AP10" s="753">
        <v>777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5</v>
      </c>
      <c r="CI10" s="770"/>
      <c r="CJ10" s="770"/>
      <c r="CK10" s="770"/>
      <c r="CL10" s="771"/>
      <c r="CM10" s="769">
        <v>432</v>
      </c>
      <c r="CN10" s="770"/>
      <c r="CO10" s="770"/>
      <c r="CP10" s="770"/>
      <c r="CQ10" s="771"/>
      <c r="CR10" s="769">
        <v>5</v>
      </c>
      <c r="CS10" s="770"/>
      <c r="CT10" s="770"/>
      <c r="CU10" s="770"/>
      <c r="CV10" s="771"/>
      <c r="CW10" s="769" t="s">
        <v>557</v>
      </c>
      <c r="CX10" s="770"/>
      <c r="CY10" s="770"/>
      <c r="CZ10" s="770"/>
      <c r="DA10" s="771"/>
      <c r="DB10" s="769" t="s">
        <v>557</v>
      </c>
      <c r="DC10" s="770"/>
      <c r="DD10" s="770"/>
      <c r="DE10" s="770"/>
      <c r="DF10" s="771"/>
      <c r="DG10" s="769">
        <v>250</v>
      </c>
      <c r="DH10" s="770"/>
      <c r="DI10" s="770"/>
      <c r="DJ10" s="770"/>
      <c r="DK10" s="771"/>
      <c r="DL10" s="769" t="s">
        <v>557</v>
      </c>
      <c r="DM10" s="770"/>
      <c r="DN10" s="770"/>
      <c r="DO10" s="770"/>
      <c r="DP10" s="771"/>
      <c r="DQ10" s="769" t="s">
        <v>557</v>
      </c>
      <c r="DR10" s="770"/>
      <c r="DS10" s="770"/>
      <c r="DT10" s="770"/>
      <c r="DU10" s="771"/>
      <c r="DV10" s="772"/>
      <c r="DW10" s="773"/>
      <c r="DX10" s="773"/>
      <c r="DY10" s="773"/>
      <c r="DZ10" s="774"/>
      <c r="EA10" s="205"/>
    </row>
    <row r="11" spans="1:131" s="206" customFormat="1" ht="26.25" customHeight="1">
      <c r="A11" s="212">
        <v>5</v>
      </c>
      <c r="B11" s="743" t="s">
        <v>366</v>
      </c>
      <c r="C11" s="744"/>
      <c r="D11" s="744"/>
      <c r="E11" s="744"/>
      <c r="F11" s="744"/>
      <c r="G11" s="744"/>
      <c r="H11" s="744"/>
      <c r="I11" s="744"/>
      <c r="J11" s="744"/>
      <c r="K11" s="744"/>
      <c r="L11" s="744"/>
      <c r="M11" s="744"/>
      <c r="N11" s="744"/>
      <c r="O11" s="744"/>
      <c r="P11" s="745"/>
      <c r="Q11" s="746">
        <v>0</v>
      </c>
      <c r="R11" s="747"/>
      <c r="S11" s="747"/>
      <c r="T11" s="747"/>
      <c r="U11" s="747"/>
      <c r="V11" s="747">
        <v>0</v>
      </c>
      <c r="W11" s="747"/>
      <c r="X11" s="747"/>
      <c r="Y11" s="747"/>
      <c r="Z11" s="747"/>
      <c r="AA11" s="747">
        <v>0</v>
      </c>
      <c r="AB11" s="747"/>
      <c r="AC11" s="747"/>
      <c r="AD11" s="747"/>
      <c r="AE11" s="748"/>
      <c r="AF11" s="749">
        <v>0</v>
      </c>
      <c r="AG11" s="750"/>
      <c r="AH11" s="750"/>
      <c r="AI11" s="750"/>
      <c r="AJ11" s="751"/>
      <c r="AK11" s="752">
        <v>0</v>
      </c>
      <c r="AL11" s="753"/>
      <c r="AM11" s="753"/>
      <c r="AN11" s="753"/>
      <c r="AO11" s="753"/>
      <c r="AP11" s="753" t="s">
        <v>556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554</v>
      </c>
      <c r="BT11" s="757"/>
      <c r="BU11" s="757"/>
      <c r="BV11" s="757"/>
      <c r="BW11" s="757"/>
      <c r="BX11" s="757"/>
      <c r="BY11" s="757"/>
      <c r="BZ11" s="757"/>
      <c r="CA11" s="757"/>
      <c r="CB11" s="757"/>
      <c r="CC11" s="757"/>
      <c r="CD11" s="757"/>
      <c r="CE11" s="757"/>
      <c r="CF11" s="757"/>
      <c r="CG11" s="758"/>
      <c r="CH11" s="769">
        <v>-2</v>
      </c>
      <c r="CI11" s="770"/>
      <c r="CJ11" s="770"/>
      <c r="CK11" s="770"/>
      <c r="CL11" s="771"/>
      <c r="CM11" s="769">
        <v>2</v>
      </c>
      <c r="CN11" s="770"/>
      <c r="CO11" s="770"/>
      <c r="CP11" s="770"/>
      <c r="CQ11" s="771"/>
      <c r="CR11" s="769">
        <v>3</v>
      </c>
      <c r="CS11" s="770"/>
      <c r="CT11" s="770"/>
      <c r="CU11" s="770"/>
      <c r="CV11" s="771"/>
      <c r="CW11" s="769">
        <v>15</v>
      </c>
      <c r="CX11" s="770"/>
      <c r="CY11" s="770"/>
      <c r="CZ11" s="770"/>
      <c r="DA11" s="771"/>
      <c r="DB11" s="769" t="s">
        <v>557</v>
      </c>
      <c r="DC11" s="770"/>
      <c r="DD11" s="770"/>
      <c r="DE11" s="770"/>
      <c r="DF11" s="771"/>
      <c r="DG11" s="769" t="s">
        <v>557</v>
      </c>
      <c r="DH11" s="770"/>
      <c r="DI11" s="770"/>
      <c r="DJ11" s="770"/>
      <c r="DK11" s="771"/>
      <c r="DL11" s="769" t="s">
        <v>557</v>
      </c>
      <c r="DM11" s="770"/>
      <c r="DN11" s="770"/>
      <c r="DO11" s="770"/>
      <c r="DP11" s="771"/>
      <c r="DQ11" s="769" t="s">
        <v>556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69">
        <v>3</v>
      </c>
      <c r="CI12" s="770"/>
      <c r="CJ12" s="770"/>
      <c r="CK12" s="770"/>
      <c r="CL12" s="771"/>
      <c r="CM12" s="769">
        <v>9</v>
      </c>
      <c r="CN12" s="770"/>
      <c r="CO12" s="770"/>
      <c r="CP12" s="770"/>
      <c r="CQ12" s="771"/>
      <c r="CR12" s="769">
        <v>2</v>
      </c>
      <c r="CS12" s="770"/>
      <c r="CT12" s="770"/>
      <c r="CU12" s="770"/>
      <c r="CV12" s="771"/>
      <c r="CW12" s="769">
        <v>29</v>
      </c>
      <c r="CX12" s="770"/>
      <c r="CY12" s="770"/>
      <c r="CZ12" s="770"/>
      <c r="DA12" s="771"/>
      <c r="DB12" s="769" t="s">
        <v>557</v>
      </c>
      <c r="DC12" s="770"/>
      <c r="DD12" s="770"/>
      <c r="DE12" s="770"/>
      <c r="DF12" s="771"/>
      <c r="DG12" s="769" t="s">
        <v>557</v>
      </c>
      <c r="DH12" s="770"/>
      <c r="DI12" s="770"/>
      <c r="DJ12" s="770"/>
      <c r="DK12" s="771"/>
      <c r="DL12" s="769" t="s">
        <v>557</v>
      </c>
      <c r="DM12" s="770"/>
      <c r="DN12" s="770"/>
      <c r="DO12" s="770"/>
      <c r="DP12" s="771"/>
      <c r="DQ12" s="769" t="s">
        <v>556</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60599</v>
      </c>
      <c r="R23" s="782"/>
      <c r="S23" s="782"/>
      <c r="T23" s="782"/>
      <c r="U23" s="782"/>
      <c r="V23" s="782">
        <v>57467</v>
      </c>
      <c r="W23" s="782"/>
      <c r="X23" s="782"/>
      <c r="Y23" s="782"/>
      <c r="Z23" s="782"/>
      <c r="AA23" s="782">
        <v>3132</v>
      </c>
      <c r="AB23" s="782"/>
      <c r="AC23" s="782"/>
      <c r="AD23" s="782"/>
      <c r="AE23" s="783"/>
      <c r="AF23" s="784">
        <v>2367</v>
      </c>
      <c r="AG23" s="782"/>
      <c r="AH23" s="782"/>
      <c r="AI23" s="782"/>
      <c r="AJ23" s="785"/>
      <c r="AK23" s="786"/>
      <c r="AL23" s="787"/>
      <c r="AM23" s="787"/>
      <c r="AN23" s="787"/>
      <c r="AO23" s="787"/>
      <c r="AP23" s="782">
        <v>52611</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12388</v>
      </c>
      <c r="R28" s="811"/>
      <c r="S28" s="811"/>
      <c r="T28" s="811"/>
      <c r="U28" s="811"/>
      <c r="V28" s="811">
        <v>12020</v>
      </c>
      <c r="W28" s="811"/>
      <c r="X28" s="811"/>
      <c r="Y28" s="811"/>
      <c r="Z28" s="811"/>
      <c r="AA28" s="811">
        <v>368</v>
      </c>
      <c r="AB28" s="811"/>
      <c r="AC28" s="811"/>
      <c r="AD28" s="811"/>
      <c r="AE28" s="812"/>
      <c r="AF28" s="813">
        <v>368</v>
      </c>
      <c r="AG28" s="811"/>
      <c r="AH28" s="811"/>
      <c r="AI28" s="811"/>
      <c r="AJ28" s="814"/>
      <c r="AK28" s="815">
        <v>939</v>
      </c>
      <c r="AL28" s="806"/>
      <c r="AM28" s="806"/>
      <c r="AN28" s="806"/>
      <c r="AO28" s="806"/>
      <c r="AP28" s="806" t="s">
        <v>557</v>
      </c>
      <c r="AQ28" s="806"/>
      <c r="AR28" s="806"/>
      <c r="AS28" s="806"/>
      <c r="AT28" s="806"/>
      <c r="AU28" s="806" t="s">
        <v>557</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933</v>
      </c>
      <c r="R29" s="747"/>
      <c r="S29" s="747"/>
      <c r="T29" s="747"/>
      <c r="U29" s="747"/>
      <c r="V29" s="747">
        <v>933</v>
      </c>
      <c r="W29" s="747"/>
      <c r="X29" s="747"/>
      <c r="Y29" s="747"/>
      <c r="Z29" s="747"/>
      <c r="AA29" s="747" t="s">
        <v>557</v>
      </c>
      <c r="AB29" s="747"/>
      <c r="AC29" s="747"/>
      <c r="AD29" s="747"/>
      <c r="AE29" s="748"/>
      <c r="AF29" s="749" t="s">
        <v>383</v>
      </c>
      <c r="AG29" s="750"/>
      <c r="AH29" s="750"/>
      <c r="AI29" s="750"/>
      <c r="AJ29" s="751"/>
      <c r="AK29" s="818">
        <v>340</v>
      </c>
      <c r="AL29" s="819"/>
      <c r="AM29" s="819"/>
      <c r="AN29" s="819"/>
      <c r="AO29" s="819"/>
      <c r="AP29" s="819">
        <v>99</v>
      </c>
      <c r="AQ29" s="819"/>
      <c r="AR29" s="819"/>
      <c r="AS29" s="819"/>
      <c r="AT29" s="819"/>
      <c r="AU29" s="819">
        <v>33</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10317</v>
      </c>
      <c r="R30" s="747"/>
      <c r="S30" s="747"/>
      <c r="T30" s="747"/>
      <c r="U30" s="747"/>
      <c r="V30" s="747">
        <v>10035</v>
      </c>
      <c r="W30" s="747"/>
      <c r="X30" s="747"/>
      <c r="Y30" s="747"/>
      <c r="Z30" s="747"/>
      <c r="AA30" s="747">
        <v>282</v>
      </c>
      <c r="AB30" s="747"/>
      <c r="AC30" s="747"/>
      <c r="AD30" s="747"/>
      <c r="AE30" s="748"/>
      <c r="AF30" s="749">
        <v>282</v>
      </c>
      <c r="AG30" s="750"/>
      <c r="AH30" s="750"/>
      <c r="AI30" s="750"/>
      <c r="AJ30" s="751"/>
      <c r="AK30" s="818">
        <v>1350</v>
      </c>
      <c r="AL30" s="819"/>
      <c r="AM30" s="819"/>
      <c r="AN30" s="819"/>
      <c r="AO30" s="819"/>
      <c r="AP30" s="819" t="s">
        <v>557</v>
      </c>
      <c r="AQ30" s="819"/>
      <c r="AR30" s="819"/>
      <c r="AS30" s="819"/>
      <c r="AT30" s="819"/>
      <c r="AU30" s="819" t="s">
        <v>557</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1127</v>
      </c>
      <c r="R31" s="747"/>
      <c r="S31" s="747"/>
      <c r="T31" s="747"/>
      <c r="U31" s="747"/>
      <c r="V31" s="747">
        <v>1124</v>
      </c>
      <c r="W31" s="747"/>
      <c r="X31" s="747"/>
      <c r="Y31" s="747"/>
      <c r="Z31" s="747"/>
      <c r="AA31" s="747">
        <v>3</v>
      </c>
      <c r="AB31" s="747"/>
      <c r="AC31" s="747"/>
      <c r="AD31" s="747"/>
      <c r="AE31" s="748"/>
      <c r="AF31" s="749">
        <v>3</v>
      </c>
      <c r="AG31" s="750"/>
      <c r="AH31" s="750"/>
      <c r="AI31" s="750"/>
      <c r="AJ31" s="751"/>
      <c r="AK31" s="818">
        <v>411</v>
      </c>
      <c r="AL31" s="819"/>
      <c r="AM31" s="819"/>
      <c r="AN31" s="819"/>
      <c r="AO31" s="819"/>
      <c r="AP31" s="819" t="s">
        <v>557</v>
      </c>
      <c r="AQ31" s="819"/>
      <c r="AR31" s="819"/>
      <c r="AS31" s="819"/>
      <c r="AT31" s="819"/>
      <c r="AU31" s="819" t="s">
        <v>557</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1318</v>
      </c>
      <c r="R32" s="747"/>
      <c r="S32" s="747"/>
      <c r="T32" s="747"/>
      <c r="U32" s="747"/>
      <c r="V32" s="747">
        <v>1199</v>
      </c>
      <c r="W32" s="747"/>
      <c r="X32" s="747"/>
      <c r="Y32" s="747"/>
      <c r="Z32" s="747"/>
      <c r="AA32" s="747">
        <v>119</v>
      </c>
      <c r="AB32" s="747"/>
      <c r="AC32" s="747"/>
      <c r="AD32" s="747"/>
      <c r="AE32" s="748"/>
      <c r="AF32" s="749">
        <v>1095</v>
      </c>
      <c r="AG32" s="750"/>
      <c r="AH32" s="750"/>
      <c r="AI32" s="750"/>
      <c r="AJ32" s="751"/>
      <c r="AK32" s="818">
        <v>25</v>
      </c>
      <c r="AL32" s="819"/>
      <c r="AM32" s="819"/>
      <c r="AN32" s="819"/>
      <c r="AO32" s="819"/>
      <c r="AP32" s="819">
        <v>4427</v>
      </c>
      <c r="AQ32" s="819"/>
      <c r="AR32" s="819"/>
      <c r="AS32" s="819"/>
      <c r="AT32" s="819"/>
      <c r="AU32" s="819">
        <v>124</v>
      </c>
      <c r="AV32" s="819"/>
      <c r="AW32" s="819"/>
      <c r="AX32" s="819"/>
      <c r="AY32" s="819"/>
      <c r="AZ32" s="820" t="s">
        <v>558</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693</v>
      </c>
      <c r="R33" s="747"/>
      <c r="S33" s="747"/>
      <c r="T33" s="747"/>
      <c r="U33" s="747"/>
      <c r="V33" s="747">
        <v>680</v>
      </c>
      <c r="W33" s="747"/>
      <c r="X33" s="747"/>
      <c r="Y33" s="747"/>
      <c r="Z33" s="747"/>
      <c r="AA33" s="747">
        <v>13</v>
      </c>
      <c r="AB33" s="747"/>
      <c r="AC33" s="747"/>
      <c r="AD33" s="747"/>
      <c r="AE33" s="748"/>
      <c r="AF33" s="749">
        <v>11</v>
      </c>
      <c r="AG33" s="750"/>
      <c r="AH33" s="750"/>
      <c r="AI33" s="750"/>
      <c r="AJ33" s="751"/>
      <c r="AK33" s="818">
        <v>192</v>
      </c>
      <c r="AL33" s="819"/>
      <c r="AM33" s="819"/>
      <c r="AN33" s="819"/>
      <c r="AO33" s="819"/>
      <c r="AP33" s="819">
        <v>1974</v>
      </c>
      <c r="AQ33" s="819"/>
      <c r="AR33" s="819"/>
      <c r="AS33" s="819"/>
      <c r="AT33" s="819"/>
      <c r="AU33" s="819">
        <v>1064</v>
      </c>
      <c r="AV33" s="819"/>
      <c r="AW33" s="819"/>
      <c r="AX33" s="819"/>
      <c r="AY33" s="819"/>
      <c r="AZ33" s="820" t="s">
        <v>559</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328</v>
      </c>
      <c r="R34" s="747"/>
      <c r="S34" s="747"/>
      <c r="T34" s="747"/>
      <c r="U34" s="747"/>
      <c r="V34" s="747">
        <v>307</v>
      </c>
      <c r="W34" s="747"/>
      <c r="X34" s="747"/>
      <c r="Y34" s="747"/>
      <c r="Z34" s="747"/>
      <c r="AA34" s="747">
        <v>21</v>
      </c>
      <c r="AB34" s="747"/>
      <c r="AC34" s="747"/>
      <c r="AD34" s="747"/>
      <c r="AE34" s="748"/>
      <c r="AF34" s="749">
        <v>3</v>
      </c>
      <c r="AG34" s="750"/>
      <c r="AH34" s="750"/>
      <c r="AI34" s="750"/>
      <c r="AJ34" s="751"/>
      <c r="AK34" s="818">
        <v>280</v>
      </c>
      <c r="AL34" s="819"/>
      <c r="AM34" s="819"/>
      <c r="AN34" s="819"/>
      <c r="AO34" s="819"/>
      <c r="AP34" s="819" t="s">
        <v>557</v>
      </c>
      <c r="AQ34" s="819"/>
      <c r="AR34" s="819"/>
      <c r="AS34" s="819"/>
      <c r="AT34" s="819"/>
      <c r="AU34" s="819" t="s">
        <v>557</v>
      </c>
      <c r="AV34" s="819"/>
      <c r="AW34" s="819"/>
      <c r="AX34" s="819"/>
      <c r="AY34" s="819"/>
      <c r="AZ34" s="820" t="s">
        <v>560</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464</v>
      </c>
      <c r="R35" s="747"/>
      <c r="S35" s="747"/>
      <c r="T35" s="747"/>
      <c r="U35" s="747"/>
      <c r="V35" s="747">
        <v>464</v>
      </c>
      <c r="W35" s="747"/>
      <c r="X35" s="747"/>
      <c r="Y35" s="747"/>
      <c r="Z35" s="747"/>
      <c r="AA35" s="747" t="s">
        <v>557</v>
      </c>
      <c r="AB35" s="747"/>
      <c r="AC35" s="747"/>
      <c r="AD35" s="747"/>
      <c r="AE35" s="748"/>
      <c r="AF35" s="749" t="s">
        <v>383</v>
      </c>
      <c r="AG35" s="750"/>
      <c r="AH35" s="750"/>
      <c r="AI35" s="750"/>
      <c r="AJ35" s="751"/>
      <c r="AK35" s="818">
        <v>318</v>
      </c>
      <c r="AL35" s="819"/>
      <c r="AM35" s="819"/>
      <c r="AN35" s="819"/>
      <c r="AO35" s="819"/>
      <c r="AP35" s="819">
        <v>5026</v>
      </c>
      <c r="AQ35" s="819"/>
      <c r="AR35" s="819"/>
      <c r="AS35" s="819"/>
      <c r="AT35" s="819"/>
      <c r="AU35" s="819">
        <v>4589</v>
      </c>
      <c r="AV35" s="819"/>
      <c r="AW35" s="819"/>
      <c r="AX35" s="819"/>
      <c r="AY35" s="819"/>
      <c r="AZ35" s="820" t="s">
        <v>560</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208</v>
      </c>
      <c r="R36" s="747"/>
      <c r="S36" s="747"/>
      <c r="T36" s="747"/>
      <c r="U36" s="747"/>
      <c r="V36" s="747">
        <v>208</v>
      </c>
      <c r="W36" s="747"/>
      <c r="X36" s="747"/>
      <c r="Y36" s="747"/>
      <c r="Z36" s="747"/>
      <c r="AA36" s="747" t="s">
        <v>557</v>
      </c>
      <c r="AB36" s="747"/>
      <c r="AC36" s="747"/>
      <c r="AD36" s="747"/>
      <c r="AE36" s="748"/>
      <c r="AF36" s="749" t="s">
        <v>383</v>
      </c>
      <c r="AG36" s="750"/>
      <c r="AH36" s="750"/>
      <c r="AI36" s="750"/>
      <c r="AJ36" s="751"/>
      <c r="AK36" s="818">
        <v>157</v>
      </c>
      <c r="AL36" s="819"/>
      <c r="AM36" s="819"/>
      <c r="AN36" s="819"/>
      <c r="AO36" s="819"/>
      <c r="AP36" s="819">
        <v>1283</v>
      </c>
      <c r="AQ36" s="819"/>
      <c r="AR36" s="819"/>
      <c r="AS36" s="819"/>
      <c r="AT36" s="819"/>
      <c r="AU36" s="819">
        <v>1162</v>
      </c>
      <c r="AV36" s="819"/>
      <c r="AW36" s="819"/>
      <c r="AX36" s="819"/>
      <c r="AY36" s="819"/>
      <c r="AZ36" s="820" t="s">
        <v>559</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70</v>
      </c>
      <c r="R37" s="747"/>
      <c r="S37" s="747"/>
      <c r="T37" s="747"/>
      <c r="U37" s="747"/>
      <c r="V37" s="747">
        <v>70</v>
      </c>
      <c r="W37" s="747"/>
      <c r="X37" s="747"/>
      <c r="Y37" s="747"/>
      <c r="Z37" s="747"/>
      <c r="AA37" s="747" t="s">
        <v>557</v>
      </c>
      <c r="AB37" s="747"/>
      <c r="AC37" s="747"/>
      <c r="AD37" s="747"/>
      <c r="AE37" s="748"/>
      <c r="AF37" s="749" t="s">
        <v>383</v>
      </c>
      <c r="AG37" s="750"/>
      <c r="AH37" s="750"/>
      <c r="AI37" s="750"/>
      <c r="AJ37" s="751"/>
      <c r="AK37" s="818">
        <v>51</v>
      </c>
      <c r="AL37" s="819"/>
      <c r="AM37" s="819"/>
      <c r="AN37" s="819"/>
      <c r="AO37" s="819"/>
      <c r="AP37" s="819">
        <v>637</v>
      </c>
      <c r="AQ37" s="819"/>
      <c r="AR37" s="819"/>
      <c r="AS37" s="819"/>
      <c r="AT37" s="819"/>
      <c r="AU37" s="819">
        <v>629</v>
      </c>
      <c r="AV37" s="819"/>
      <c r="AW37" s="819"/>
      <c r="AX37" s="819"/>
      <c r="AY37" s="819"/>
      <c r="AZ37" s="820" t="s">
        <v>560</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394</v>
      </c>
      <c r="C38" s="744"/>
      <c r="D38" s="744"/>
      <c r="E38" s="744"/>
      <c r="F38" s="744"/>
      <c r="G38" s="744"/>
      <c r="H38" s="744"/>
      <c r="I38" s="744"/>
      <c r="J38" s="744"/>
      <c r="K38" s="744"/>
      <c r="L38" s="744"/>
      <c r="M38" s="744"/>
      <c r="N38" s="744"/>
      <c r="O38" s="744"/>
      <c r="P38" s="745"/>
      <c r="Q38" s="746">
        <v>15</v>
      </c>
      <c r="R38" s="747"/>
      <c r="S38" s="747"/>
      <c r="T38" s="747"/>
      <c r="U38" s="747"/>
      <c r="V38" s="747">
        <v>15</v>
      </c>
      <c r="W38" s="747"/>
      <c r="X38" s="747"/>
      <c r="Y38" s="747"/>
      <c r="Z38" s="747"/>
      <c r="AA38" s="747" t="s">
        <v>557</v>
      </c>
      <c r="AB38" s="747"/>
      <c r="AC38" s="747"/>
      <c r="AD38" s="747"/>
      <c r="AE38" s="748"/>
      <c r="AF38" s="749" t="s">
        <v>383</v>
      </c>
      <c r="AG38" s="750"/>
      <c r="AH38" s="750"/>
      <c r="AI38" s="750"/>
      <c r="AJ38" s="751"/>
      <c r="AK38" s="818" t="s">
        <v>557</v>
      </c>
      <c r="AL38" s="819"/>
      <c r="AM38" s="819"/>
      <c r="AN38" s="819"/>
      <c r="AO38" s="819"/>
      <c r="AP38" s="819">
        <v>44</v>
      </c>
      <c r="AQ38" s="819"/>
      <c r="AR38" s="819"/>
      <c r="AS38" s="819"/>
      <c r="AT38" s="819"/>
      <c r="AU38" s="819">
        <v>44</v>
      </c>
      <c r="AV38" s="819"/>
      <c r="AW38" s="819"/>
      <c r="AX38" s="819"/>
      <c r="AY38" s="819"/>
      <c r="AZ38" s="820" t="s">
        <v>560</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1762</v>
      </c>
      <c r="AG63" s="830"/>
      <c r="AH63" s="830"/>
      <c r="AI63" s="830"/>
      <c r="AJ63" s="831"/>
      <c r="AK63" s="832"/>
      <c r="AL63" s="827"/>
      <c r="AM63" s="827"/>
      <c r="AN63" s="827"/>
      <c r="AO63" s="827"/>
      <c r="AP63" s="830">
        <v>13490</v>
      </c>
      <c r="AQ63" s="830"/>
      <c r="AR63" s="830"/>
      <c r="AS63" s="830"/>
      <c r="AT63" s="830"/>
      <c r="AU63" s="830">
        <v>7645</v>
      </c>
      <c r="AV63" s="830"/>
      <c r="AW63" s="830"/>
      <c r="AX63" s="830"/>
      <c r="AY63" s="830"/>
      <c r="AZ63" s="834"/>
      <c r="BA63" s="834"/>
      <c r="BB63" s="834"/>
      <c r="BC63" s="834"/>
      <c r="BD63" s="834"/>
      <c r="BE63" s="835"/>
      <c r="BF63" s="835"/>
      <c r="BG63" s="835"/>
      <c r="BH63" s="835"/>
      <c r="BI63" s="836"/>
      <c r="BJ63" s="837" t="s">
        <v>218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399</v>
      </c>
      <c r="R66" s="706"/>
      <c r="S66" s="706"/>
      <c r="T66" s="706"/>
      <c r="U66" s="707"/>
      <c r="V66" s="705" t="s">
        <v>400</v>
      </c>
      <c r="W66" s="706"/>
      <c r="X66" s="706"/>
      <c r="Y66" s="706"/>
      <c r="Z66" s="707"/>
      <c r="AA66" s="705" t="s">
        <v>401</v>
      </c>
      <c r="AB66" s="706"/>
      <c r="AC66" s="706"/>
      <c r="AD66" s="706"/>
      <c r="AE66" s="707"/>
      <c r="AF66" s="840" t="s">
        <v>402</v>
      </c>
      <c r="AG66" s="801"/>
      <c r="AH66" s="801"/>
      <c r="AI66" s="801"/>
      <c r="AJ66" s="841"/>
      <c r="AK66" s="705" t="s">
        <v>403</v>
      </c>
      <c r="AL66" s="729"/>
      <c r="AM66" s="729"/>
      <c r="AN66" s="729"/>
      <c r="AO66" s="730"/>
      <c r="AP66" s="705" t="s">
        <v>404</v>
      </c>
      <c r="AQ66" s="706"/>
      <c r="AR66" s="706"/>
      <c r="AS66" s="706"/>
      <c r="AT66" s="707"/>
      <c r="AU66" s="705" t="s">
        <v>405</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547</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557</v>
      </c>
      <c r="AQ68" s="854"/>
      <c r="AR68" s="854"/>
      <c r="AS68" s="854"/>
      <c r="AT68" s="854"/>
      <c r="AU68" s="854" t="s">
        <v>557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548</v>
      </c>
      <c r="C69" s="862"/>
      <c r="D69" s="862"/>
      <c r="E69" s="862"/>
      <c r="F69" s="862"/>
      <c r="G69" s="862"/>
      <c r="H69" s="862"/>
      <c r="I69" s="862"/>
      <c r="J69" s="862"/>
      <c r="K69" s="862"/>
      <c r="L69" s="862"/>
      <c r="M69" s="862"/>
      <c r="N69" s="862"/>
      <c r="O69" s="862"/>
      <c r="P69" s="863"/>
      <c r="Q69" s="864">
        <v>2162</v>
      </c>
      <c r="R69" s="819"/>
      <c r="S69" s="819"/>
      <c r="T69" s="819"/>
      <c r="U69" s="819"/>
      <c r="V69" s="819">
        <v>2158</v>
      </c>
      <c r="W69" s="819"/>
      <c r="X69" s="819"/>
      <c r="Y69" s="819"/>
      <c r="Z69" s="819"/>
      <c r="AA69" s="819">
        <v>3</v>
      </c>
      <c r="AB69" s="819"/>
      <c r="AC69" s="819"/>
      <c r="AD69" s="819"/>
      <c r="AE69" s="819"/>
      <c r="AF69" s="819">
        <v>3</v>
      </c>
      <c r="AG69" s="819"/>
      <c r="AH69" s="819"/>
      <c r="AI69" s="819"/>
      <c r="AJ69" s="819"/>
      <c r="AK69" s="819">
        <v>3</v>
      </c>
      <c r="AL69" s="819"/>
      <c r="AM69" s="819"/>
      <c r="AN69" s="819"/>
      <c r="AO69" s="819"/>
      <c r="AP69" s="819" t="s">
        <v>557</v>
      </c>
      <c r="AQ69" s="819"/>
      <c r="AR69" s="819"/>
      <c r="AS69" s="819"/>
      <c r="AT69" s="819"/>
      <c r="AU69" s="819" t="s">
        <v>556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549</v>
      </c>
      <c r="C70" s="862"/>
      <c r="D70" s="862"/>
      <c r="E70" s="862"/>
      <c r="F70" s="862"/>
      <c r="G70" s="862"/>
      <c r="H70" s="862"/>
      <c r="I70" s="862"/>
      <c r="J70" s="862"/>
      <c r="K70" s="862"/>
      <c r="L70" s="862"/>
      <c r="M70" s="862"/>
      <c r="N70" s="862"/>
      <c r="O70" s="862"/>
      <c r="P70" s="863"/>
      <c r="Q70" s="864">
        <v>270300</v>
      </c>
      <c r="R70" s="819"/>
      <c r="S70" s="819"/>
      <c r="T70" s="819"/>
      <c r="U70" s="819"/>
      <c r="V70" s="819">
        <v>259535</v>
      </c>
      <c r="W70" s="819"/>
      <c r="X70" s="819"/>
      <c r="Y70" s="819"/>
      <c r="Z70" s="819"/>
      <c r="AA70" s="819">
        <v>10765</v>
      </c>
      <c r="AB70" s="819"/>
      <c r="AC70" s="819"/>
      <c r="AD70" s="819"/>
      <c r="AE70" s="819"/>
      <c r="AF70" s="819">
        <v>10765</v>
      </c>
      <c r="AG70" s="819"/>
      <c r="AH70" s="819"/>
      <c r="AI70" s="819"/>
      <c r="AJ70" s="819"/>
      <c r="AK70" s="819">
        <v>3923</v>
      </c>
      <c r="AL70" s="819"/>
      <c r="AM70" s="819"/>
      <c r="AN70" s="819"/>
      <c r="AO70" s="819"/>
      <c r="AP70" s="819" t="s">
        <v>557</v>
      </c>
      <c r="AQ70" s="819"/>
      <c r="AR70" s="819"/>
      <c r="AS70" s="819"/>
      <c r="AT70" s="819"/>
      <c r="AU70" s="819" t="s">
        <v>557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11194</v>
      </c>
      <c r="AG88" s="830"/>
      <c r="AH88" s="830"/>
      <c r="AI88" s="830"/>
      <c r="AJ88" s="830"/>
      <c r="AK88" s="827"/>
      <c r="AL88" s="827"/>
      <c r="AM88" s="827"/>
      <c r="AN88" s="827"/>
      <c r="AO88" s="827"/>
      <c r="AP88" s="830" t="s">
        <v>557</v>
      </c>
      <c r="AQ88" s="830"/>
      <c r="AR88" s="830"/>
      <c r="AS88" s="830"/>
      <c r="AT88" s="830"/>
      <c r="AU88" s="830" t="s">
        <v>557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97</v>
      </c>
      <c r="CS102" s="838"/>
      <c r="CT102" s="838"/>
      <c r="CU102" s="838"/>
      <c r="CV102" s="881"/>
      <c r="CW102" s="880">
        <v>309</v>
      </c>
      <c r="CX102" s="838"/>
      <c r="CY102" s="838"/>
      <c r="CZ102" s="838"/>
      <c r="DA102" s="881"/>
      <c r="DB102" s="880" t="s">
        <v>559</v>
      </c>
      <c r="DC102" s="838"/>
      <c r="DD102" s="838"/>
      <c r="DE102" s="838"/>
      <c r="DF102" s="881"/>
      <c r="DG102" s="880">
        <v>250</v>
      </c>
      <c r="DH102" s="838"/>
      <c r="DI102" s="838"/>
      <c r="DJ102" s="838"/>
      <c r="DK102" s="881"/>
      <c r="DL102" s="880" t="s">
        <v>559</v>
      </c>
      <c r="DM102" s="838"/>
      <c r="DN102" s="838"/>
      <c r="DO102" s="838"/>
      <c r="DP102" s="881"/>
      <c r="DQ102" s="880" t="s">
        <v>559</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284</v>
      </c>
      <c r="AG109" s="883"/>
      <c r="AH109" s="883"/>
      <c r="AI109" s="883"/>
      <c r="AJ109" s="884"/>
      <c r="AK109" s="882" t="s">
        <v>283</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284</v>
      </c>
      <c r="BW109" s="883"/>
      <c r="BX109" s="883"/>
      <c r="BY109" s="883"/>
      <c r="BZ109" s="884"/>
      <c r="CA109" s="882" t="s">
        <v>283</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284</v>
      </c>
      <c r="DM109" s="883"/>
      <c r="DN109" s="883"/>
      <c r="DO109" s="883"/>
      <c r="DP109" s="884"/>
      <c r="DQ109" s="882" t="s">
        <v>283</v>
      </c>
      <c r="DR109" s="883"/>
      <c r="DS109" s="883"/>
      <c r="DT109" s="883"/>
      <c r="DU109" s="884"/>
      <c r="DV109" s="882" t="s">
        <v>416</v>
      </c>
      <c r="DW109" s="883"/>
      <c r="DX109" s="883"/>
      <c r="DY109" s="883"/>
      <c r="DZ109" s="885"/>
    </row>
    <row r="110" spans="1:131" s="197" customFormat="1" ht="26.25" customHeight="1">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7318096</v>
      </c>
      <c r="AB110" s="890"/>
      <c r="AC110" s="890"/>
      <c r="AD110" s="890"/>
      <c r="AE110" s="891"/>
      <c r="AF110" s="892">
        <v>7357951</v>
      </c>
      <c r="AG110" s="890"/>
      <c r="AH110" s="890"/>
      <c r="AI110" s="890"/>
      <c r="AJ110" s="891"/>
      <c r="AK110" s="892">
        <v>7551830</v>
      </c>
      <c r="AL110" s="890"/>
      <c r="AM110" s="890"/>
      <c r="AN110" s="890"/>
      <c r="AO110" s="891"/>
      <c r="AP110" s="893">
        <v>30</v>
      </c>
      <c r="AQ110" s="894"/>
      <c r="AR110" s="894"/>
      <c r="AS110" s="894"/>
      <c r="AT110" s="895"/>
      <c r="AU110" s="896" t="s">
        <v>60</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52886623</v>
      </c>
      <c r="BR110" s="927"/>
      <c r="BS110" s="927"/>
      <c r="BT110" s="927"/>
      <c r="BU110" s="927"/>
      <c r="BV110" s="927">
        <v>51176930</v>
      </c>
      <c r="BW110" s="927"/>
      <c r="BX110" s="927"/>
      <c r="BY110" s="927"/>
      <c r="BZ110" s="927"/>
      <c r="CA110" s="927">
        <v>52610849</v>
      </c>
      <c r="CB110" s="927"/>
      <c r="CC110" s="927"/>
      <c r="CD110" s="927"/>
      <c r="CE110" s="927"/>
      <c r="CF110" s="941">
        <v>208.7</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869396</v>
      </c>
      <c r="BR111" s="920"/>
      <c r="BS111" s="920"/>
      <c r="BT111" s="920"/>
      <c r="BU111" s="920"/>
      <c r="BV111" s="920">
        <v>831272</v>
      </c>
      <c r="BW111" s="920"/>
      <c r="BX111" s="920"/>
      <c r="BY111" s="920"/>
      <c r="BZ111" s="920"/>
      <c r="CA111" s="920">
        <v>1074235</v>
      </c>
      <c r="CB111" s="920"/>
      <c r="CC111" s="920"/>
      <c r="CD111" s="920"/>
      <c r="CE111" s="920"/>
      <c r="CF111" s="914">
        <v>4.3</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8750404</v>
      </c>
      <c r="BR112" s="920"/>
      <c r="BS112" s="920"/>
      <c r="BT112" s="920"/>
      <c r="BU112" s="920"/>
      <c r="BV112" s="920">
        <v>8200448</v>
      </c>
      <c r="BW112" s="920"/>
      <c r="BX112" s="920"/>
      <c r="BY112" s="920"/>
      <c r="BZ112" s="920"/>
      <c r="CA112" s="920">
        <v>7645345</v>
      </c>
      <c r="CB112" s="920"/>
      <c r="CC112" s="920"/>
      <c r="CD112" s="920"/>
      <c r="CE112" s="920"/>
      <c r="CF112" s="914">
        <v>30.3</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630644</v>
      </c>
      <c r="AB113" s="934"/>
      <c r="AC113" s="934"/>
      <c r="AD113" s="934"/>
      <c r="AE113" s="935"/>
      <c r="AF113" s="936">
        <v>623397</v>
      </c>
      <c r="AG113" s="934"/>
      <c r="AH113" s="934"/>
      <c r="AI113" s="934"/>
      <c r="AJ113" s="935"/>
      <c r="AK113" s="936">
        <v>621211</v>
      </c>
      <c r="AL113" s="934"/>
      <c r="AM113" s="934"/>
      <c r="AN113" s="934"/>
      <c r="AO113" s="935"/>
      <c r="AP113" s="937">
        <v>2.5</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t="s">
        <v>110</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110</v>
      </c>
      <c r="AB114" s="959"/>
      <c r="AC114" s="959"/>
      <c r="AD114" s="959"/>
      <c r="AE114" s="960"/>
      <c r="AF114" s="961" t="s">
        <v>110</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10293788</v>
      </c>
      <c r="BR114" s="920"/>
      <c r="BS114" s="920"/>
      <c r="BT114" s="920"/>
      <c r="BU114" s="920"/>
      <c r="BV114" s="920">
        <v>9903478</v>
      </c>
      <c r="BW114" s="920"/>
      <c r="BX114" s="920"/>
      <c r="BY114" s="920"/>
      <c r="BZ114" s="920"/>
      <c r="CA114" s="920">
        <v>9160093</v>
      </c>
      <c r="CB114" s="920"/>
      <c r="CC114" s="920"/>
      <c r="CD114" s="920"/>
      <c r="CE114" s="920"/>
      <c r="CF114" s="914">
        <v>36.299999999999997</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6030</v>
      </c>
      <c r="DH114" s="959"/>
      <c r="DI114" s="959"/>
      <c r="DJ114" s="959"/>
      <c r="DK114" s="960"/>
      <c r="DL114" s="961">
        <v>1957</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46660</v>
      </c>
      <c r="AB115" s="934"/>
      <c r="AC115" s="934"/>
      <c r="AD115" s="934"/>
      <c r="AE115" s="935"/>
      <c r="AF115" s="936">
        <v>60770</v>
      </c>
      <c r="AG115" s="934"/>
      <c r="AH115" s="934"/>
      <c r="AI115" s="934"/>
      <c r="AJ115" s="935"/>
      <c r="AK115" s="936">
        <v>118780</v>
      </c>
      <c r="AL115" s="934"/>
      <c r="AM115" s="934"/>
      <c r="AN115" s="934"/>
      <c r="AO115" s="935"/>
      <c r="AP115" s="937">
        <v>0.5</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7122</v>
      </c>
      <c r="DH116" s="959"/>
      <c r="DI116" s="959"/>
      <c r="DJ116" s="959"/>
      <c r="DK116" s="960"/>
      <c r="DL116" s="961">
        <v>1424</v>
      </c>
      <c r="DM116" s="959"/>
      <c r="DN116" s="959"/>
      <c r="DO116" s="959"/>
      <c r="DP116" s="960"/>
      <c r="DQ116" s="961">
        <v>1424</v>
      </c>
      <c r="DR116" s="959"/>
      <c r="DS116" s="959"/>
      <c r="DT116" s="959"/>
      <c r="DU116" s="960"/>
      <c r="DV116" s="962">
        <v>0</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7995400</v>
      </c>
      <c r="AB117" s="966"/>
      <c r="AC117" s="966"/>
      <c r="AD117" s="966"/>
      <c r="AE117" s="967"/>
      <c r="AF117" s="965">
        <v>8042118</v>
      </c>
      <c r="AG117" s="966"/>
      <c r="AH117" s="966"/>
      <c r="AI117" s="966"/>
      <c r="AJ117" s="967"/>
      <c r="AK117" s="965">
        <v>8291821</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284</v>
      </c>
      <c r="AG118" s="883"/>
      <c r="AH118" s="883"/>
      <c r="AI118" s="883"/>
      <c r="AJ118" s="884"/>
      <c r="AK118" s="882" t="s">
        <v>283</v>
      </c>
      <c r="AL118" s="883"/>
      <c r="AM118" s="883"/>
      <c r="AN118" s="883"/>
      <c r="AO118" s="884"/>
      <c r="AP118" s="990" t="s">
        <v>416</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444</v>
      </c>
      <c r="BP118" s="994"/>
      <c r="BQ118" s="985">
        <v>72800211</v>
      </c>
      <c r="BR118" s="986"/>
      <c r="BS118" s="986"/>
      <c r="BT118" s="986"/>
      <c r="BU118" s="986"/>
      <c r="BV118" s="986">
        <v>70112128</v>
      </c>
      <c r="BW118" s="986"/>
      <c r="BX118" s="986"/>
      <c r="BY118" s="986"/>
      <c r="BZ118" s="986"/>
      <c r="CA118" s="986">
        <v>70490522</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15988075</v>
      </c>
      <c r="BR119" s="927"/>
      <c r="BS119" s="927"/>
      <c r="BT119" s="927"/>
      <c r="BU119" s="927"/>
      <c r="BV119" s="927">
        <v>17008965</v>
      </c>
      <c r="BW119" s="927"/>
      <c r="BX119" s="927"/>
      <c r="BY119" s="927"/>
      <c r="BZ119" s="927"/>
      <c r="CA119" s="927">
        <v>21368761</v>
      </c>
      <c r="CB119" s="927"/>
      <c r="CC119" s="927"/>
      <c r="CD119" s="927"/>
      <c r="CE119" s="927"/>
      <c r="CF119" s="941">
        <v>84.8</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856244</v>
      </c>
      <c r="DH119" s="998"/>
      <c r="DI119" s="998"/>
      <c r="DJ119" s="998"/>
      <c r="DK119" s="999"/>
      <c r="DL119" s="1000">
        <v>827891</v>
      </c>
      <c r="DM119" s="998"/>
      <c r="DN119" s="998"/>
      <c r="DO119" s="998"/>
      <c r="DP119" s="999"/>
      <c r="DQ119" s="1000">
        <v>1072811</v>
      </c>
      <c r="DR119" s="998"/>
      <c r="DS119" s="998"/>
      <c r="DT119" s="998"/>
      <c r="DU119" s="999"/>
      <c r="DV119" s="1001">
        <v>4.3</v>
      </c>
      <c r="DW119" s="1002"/>
      <c r="DX119" s="1002"/>
      <c r="DY119" s="1002"/>
      <c r="DZ119" s="1003"/>
    </row>
    <row r="120" spans="1:130" s="197" customFormat="1" ht="26.25" customHeight="1">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1314362</v>
      </c>
      <c r="BR120" s="920"/>
      <c r="BS120" s="920"/>
      <c r="BT120" s="920"/>
      <c r="BU120" s="920"/>
      <c r="BV120" s="920">
        <v>1151440</v>
      </c>
      <c r="BW120" s="920"/>
      <c r="BX120" s="920"/>
      <c r="BY120" s="920"/>
      <c r="BZ120" s="920"/>
      <c r="CA120" s="920">
        <v>995087</v>
      </c>
      <c r="CB120" s="920"/>
      <c r="CC120" s="920"/>
      <c r="CD120" s="920"/>
      <c r="CE120" s="920"/>
      <c r="CF120" s="914">
        <v>3.9</v>
      </c>
      <c r="CG120" s="915"/>
      <c r="CH120" s="915"/>
      <c r="CI120" s="915"/>
      <c r="CJ120" s="915"/>
      <c r="CK120" s="1013" t="s">
        <v>450</v>
      </c>
      <c r="CL120" s="1014"/>
      <c r="CM120" s="1014"/>
      <c r="CN120" s="1014"/>
      <c r="CO120" s="1015"/>
      <c r="CP120" s="1021" t="s">
        <v>451</v>
      </c>
      <c r="CQ120" s="1022"/>
      <c r="CR120" s="1022"/>
      <c r="CS120" s="1022"/>
      <c r="CT120" s="1022"/>
      <c r="CU120" s="1022"/>
      <c r="CV120" s="1022"/>
      <c r="CW120" s="1022"/>
      <c r="CX120" s="1022"/>
      <c r="CY120" s="1022"/>
      <c r="CZ120" s="1022"/>
      <c r="DA120" s="1022"/>
      <c r="DB120" s="1022"/>
      <c r="DC120" s="1022"/>
      <c r="DD120" s="1022"/>
      <c r="DE120" s="1022"/>
      <c r="DF120" s="1023"/>
      <c r="DG120" s="926">
        <v>4941474</v>
      </c>
      <c r="DH120" s="927"/>
      <c r="DI120" s="927"/>
      <c r="DJ120" s="927"/>
      <c r="DK120" s="927"/>
      <c r="DL120" s="927">
        <v>4703375</v>
      </c>
      <c r="DM120" s="927"/>
      <c r="DN120" s="927"/>
      <c r="DO120" s="927"/>
      <c r="DP120" s="927"/>
      <c r="DQ120" s="927">
        <v>4588542</v>
      </c>
      <c r="DR120" s="927"/>
      <c r="DS120" s="927"/>
      <c r="DT120" s="927"/>
      <c r="DU120" s="927"/>
      <c r="DV120" s="928">
        <v>18.2</v>
      </c>
      <c r="DW120" s="928"/>
      <c r="DX120" s="928"/>
      <c r="DY120" s="928"/>
      <c r="DZ120" s="929"/>
    </row>
    <row r="121" spans="1:130" s="197" customFormat="1" ht="26.25" customHeight="1">
      <c r="A121" s="975"/>
      <c r="B121" s="946"/>
      <c r="C121" s="1010" t="s">
        <v>452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453</v>
      </c>
      <c r="BA121" s="971"/>
      <c r="BB121" s="971"/>
      <c r="BC121" s="971"/>
      <c r="BD121" s="971"/>
      <c r="BE121" s="971"/>
      <c r="BF121" s="971"/>
      <c r="BG121" s="971"/>
      <c r="BH121" s="971"/>
      <c r="BI121" s="971"/>
      <c r="BJ121" s="971"/>
      <c r="BK121" s="971"/>
      <c r="BL121" s="971"/>
      <c r="BM121" s="971"/>
      <c r="BN121" s="971"/>
      <c r="BO121" s="971"/>
      <c r="BP121" s="972"/>
      <c r="BQ121" s="985">
        <v>43241581</v>
      </c>
      <c r="BR121" s="986"/>
      <c r="BS121" s="986"/>
      <c r="BT121" s="986"/>
      <c r="BU121" s="986"/>
      <c r="BV121" s="986">
        <v>42372818</v>
      </c>
      <c r="BW121" s="986"/>
      <c r="BX121" s="986"/>
      <c r="BY121" s="986"/>
      <c r="BZ121" s="986"/>
      <c r="CA121" s="986">
        <v>43709742</v>
      </c>
      <c r="CB121" s="986"/>
      <c r="CC121" s="986"/>
      <c r="CD121" s="986"/>
      <c r="CE121" s="986"/>
      <c r="CF121" s="1024">
        <v>173.4</v>
      </c>
      <c r="CG121" s="1025"/>
      <c r="CH121" s="1025"/>
      <c r="CI121" s="1025"/>
      <c r="CJ121" s="1025"/>
      <c r="CK121" s="1016"/>
      <c r="CL121" s="1017"/>
      <c r="CM121" s="1017"/>
      <c r="CN121" s="1017"/>
      <c r="CO121" s="1018"/>
      <c r="CP121" s="1007" t="s">
        <v>454</v>
      </c>
      <c r="CQ121" s="1008"/>
      <c r="CR121" s="1008"/>
      <c r="CS121" s="1008"/>
      <c r="CT121" s="1008"/>
      <c r="CU121" s="1008"/>
      <c r="CV121" s="1008"/>
      <c r="CW121" s="1008"/>
      <c r="CX121" s="1008"/>
      <c r="CY121" s="1008"/>
      <c r="CZ121" s="1008"/>
      <c r="DA121" s="1008"/>
      <c r="DB121" s="1008"/>
      <c r="DC121" s="1008"/>
      <c r="DD121" s="1008"/>
      <c r="DE121" s="1008"/>
      <c r="DF121" s="1009"/>
      <c r="DG121" s="919">
        <v>1390348</v>
      </c>
      <c r="DH121" s="920"/>
      <c r="DI121" s="920"/>
      <c r="DJ121" s="920"/>
      <c r="DK121" s="920"/>
      <c r="DL121" s="920">
        <v>1271907</v>
      </c>
      <c r="DM121" s="920"/>
      <c r="DN121" s="920"/>
      <c r="DO121" s="920"/>
      <c r="DP121" s="920"/>
      <c r="DQ121" s="920">
        <v>1162204</v>
      </c>
      <c r="DR121" s="920"/>
      <c r="DS121" s="920"/>
      <c r="DT121" s="920"/>
      <c r="DU121" s="920"/>
      <c r="DV121" s="921">
        <v>4.5999999999999996</v>
      </c>
      <c r="DW121" s="921"/>
      <c r="DX121" s="921"/>
      <c r="DY121" s="921"/>
      <c r="DZ121" s="922"/>
    </row>
    <row r="122" spans="1:130" s="197" customFormat="1" ht="26.25" customHeight="1">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3399</v>
      </c>
      <c r="AB122" s="959"/>
      <c r="AC122" s="959"/>
      <c r="AD122" s="959"/>
      <c r="AE122" s="960"/>
      <c r="AF122" s="961">
        <v>1955</v>
      </c>
      <c r="AG122" s="959"/>
      <c r="AH122" s="959"/>
      <c r="AI122" s="959"/>
      <c r="AJ122" s="960"/>
      <c r="AK122" s="961">
        <v>1957</v>
      </c>
      <c r="AL122" s="959"/>
      <c r="AM122" s="959"/>
      <c r="AN122" s="959"/>
      <c r="AO122" s="960"/>
      <c r="AP122" s="962">
        <v>0</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455</v>
      </c>
      <c r="BP122" s="994"/>
      <c r="BQ122" s="1034">
        <v>60544018</v>
      </c>
      <c r="BR122" s="1035"/>
      <c r="BS122" s="1035"/>
      <c r="BT122" s="1035"/>
      <c r="BU122" s="1035"/>
      <c r="BV122" s="1035">
        <v>60533223</v>
      </c>
      <c r="BW122" s="1035"/>
      <c r="BX122" s="1035"/>
      <c r="BY122" s="1035"/>
      <c r="BZ122" s="1035"/>
      <c r="CA122" s="1035">
        <v>66073590</v>
      </c>
      <c r="CB122" s="1035"/>
      <c r="CC122" s="1035"/>
      <c r="CD122" s="1035"/>
      <c r="CE122" s="1035"/>
      <c r="CF122" s="987"/>
      <c r="CG122" s="988"/>
      <c r="CH122" s="988"/>
      <c r="CI122" s="988"/>
      <c r="CJ122" s="989"/>
      <c r="CK122" s="1016"/>
      <c r="CL122" s="1017"/>
      <c r="CM122" s="1017"/>
      <c r="CN122" s="1017"/>
      <c r="CO122" s="1018"/>
      <c r="CP122" s="1007" t="s">
        <v>456</v>
      </c>
      <c r="CQ122" s="1008"/>
      <c r="CR122" s="1008"/>
      <c r="CS122" s="1008"/>
      <c r="CT122" s="1008"/>
      <c r="CU122" s="1008"/>
      <c r="CV122" s="1008"/>
      <c r="CW122" s="1008"/>
      <c r="CX122" s="1008"/>
      <c r="CY122" s="1008"/>
      <c r="CZ122" s="1008"/>
      <c r="DA122" s="1008"/>
      <c r="DB122" s="1008"/>
      <c r="DC122" s="1008"/>
      <c r="DD122" s="1008"/>
      <c r="DE122" s="1008"/>
      <c r="DF122" s="1009"/>
      <c r="DG122" s="919">
        <v>1431318</v>
      </c>
      <c r="DH122" s="920"/>
      <c r="DI122" s="920"/>
      <c r="DJ122" s="920"/>
      <c r="DK122" s="920"/>
      <c r="DL122" s="920">
        <v>1318232</v>
      </c>
      <c r="DM122" s="920"/>
      <c r="DN122" s="920"/>
      <c r="DO122" s="920"/>
      <c r="DP122" s="920"/>
      <c r="DQ122" s="920">
        <v>1063976</v>
      </c>
      <c r="DR122" s="920"/>
      <c r="DS122" s="920"/>
      <c r="DT122" s="920"/>
      <c r="DU122" s="920"/>
      <c r="DV122" s="921">
        <v>4.2</v>
      </c>
      <c r="DW122" s="921"/>
      <c r="DX122" s="921"/>
      <c r="DY122" s="921"/>
      <c r="DZ122" s="922"/>
    </row>
    <row r="123" spans="1:130" s="197" customFormat="1" ht="26.25" customHeight="1" thickBot="1">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4339</v>
      </c>
      <c r="AB123" s="959"/>
      <c r="AC123" s="959"/>
      <c r="AD123" s="959"/>
      <c r="AE123" s="960"/>
      <c r="AF123" s="961">
        <v>3430</v>
      </c>
      <c r="AG123" s="959"/>
      <c r="AH123" s="959"/>
      <c r="AI123" s="959"/>
      <c r="AJ123" s="960"/>
      <c r="AK123" s="961">
        <v>1424</v>
      </c>
      <c r="AL123" s="959"/>
      <c r="AM123" s="959"/>
      <c r="AN123" s="959"/>
      <c r="AO123" s="960"/>
      <c r="AP123" s="962">
        <v>0</v>
      </c>
      <c r="AQ123" s="963"/>
      <c r="AR123" s="963"/>
      <c r="AS123" s="963"/>
      <c r="AT123" s="964"/>
      <c r="AU123" s="1031" t="s">
        <v>457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48.2</v>
      </c>
      <c r="BR123" s="1027"/>
      <c r="BS123" s="1027"/>
      <c r="BT123" s="1027"/>
      <c r="BU123" s="1027"/>
      <c r="BV123" s="1027">
        <v>37.700000000000003</v>
      </c>
      <c r="BW123" s="1027"/>
      <c r="BX123" s="1027"/>
      <c r="BY123" s="1027"/>
      <c r="BZ123" s="1027"/>
      <c r="CA123" s="1027">
        <v>17.5</v>
      </c>
      <c r="CB123" s="1027"/>
      <c r="CC123" s="1027"/>
      <c r="CD123" s="1027"/>
      <c r="CE123" s="1027"/>
      <c r="CF123" s="1028"/>
      <c r="CG123" s="1029"/>
      <c r="CH123" s="1029"/>
      <c r="CI123" s="1029"/>
      <c r="CJ123" s="1030"/>
      <c r="CK123" s="1016"/>
      <c r="CL123" s="1017"/>
      <c r="CM123" s="1017"/>
      <c r="CN123" s="1017"/>
      <c r="CO123" s="1018"/>
      <c r="CP123" s="1007" t="s">
        <v>458</v>
      </c>
      <c r="CQ123" s="1008"/>
      <c r="CR123" s="1008"/>
      <c r="CS123" s="1008"/>
      <c r="CT123" s="1008"/>
      <c r="CU123" s="1008"/>
      <c r="CV123" s="1008"/>
      <c r="CW123" s="1008"/>
      <c r="CX123" s="1008"/>
      <c r="CY123" s="1008"/>
      <c r="CZ123" s="1008"/>
      <c r="DA123" s="1008"/>
      <c r="DB123" s="1008"/>
      <c r="DC123" s="1008"/>
      <c r="DD123" s="1008"/>
      <c r="DE123" s="1008"/>
      <c r="DF123" s="1009"/>
      <c r="DG123" s="958">
        <v>716707</v>
      </c>
      <c r="DH123" s="959"/>
      <c r="DI123" s="959"/>
      <c r="DJ123" s="959"/>
      <c r="DK123" s="960"/>
      <c r="DL123" s="961">
        <v>675942</v>
      </c>
      <c r="DM123" s="959"/>
      <c r="DN123" s="959"/>
      <c r="DO123" s="959"/>
      <c r="DP123" s="960"/>
      <c r="DQ123" s="961">
        <v>629299</v>
      </c>
      <c r="DR123" s="959"/>
      <c r="DS123" s="959"/>
      <c r="DT123" s="959"/>
      <c r="DU123" s="960"/>
      <c r="DV123" s="962">
        <v>2.5</v>
      </c>
      <c r="DW123" s="963"/>
      <c r="DX123" s="963"/>
      <c r="DY123" s="963"/>
      <c r="DZ123" s="964"/>
    </row>
    <row r="124" spans="1:130" s="197" customFormat="1" ht="26.25" customHeight="1">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459</v>
      </c>
      <c r="CQ124" s="1008"/>
      <c r="CR124" s="1008"/>
      <c r="CS124" s="1008"/>
      <c r="CT124" s="1008"/>
      <c r="CU124" s="1008"/>
      <c r="CV124" s="1008"/>
      <c r="CW124" s="1008"/>
      <c r="CX124" s="1008"/>
      <c r="CY124" s="1008"/>
      <c r="CZ124" s="1008"/>
      <c r="DA124" s="1008"/>
      <c r="DB124" s="1008"/>
      <c r="DC124" s="1008"/>
      <c r="DD124" s="1008"/>
      <c r="DE124" s="1008"/>
      <c r="DF124" s="1009"/>
      <c r="DG124" s="997">
        <v>232269</v>
      </c>
      <c r="DH124" s="998"/>
      <c r="DI124" s="998"/>
      <c r="DJ124" s="998"/>
      <c r="DK124" s="999"/>
      <c r="DL124" s="1000">
        <v>195001</v>
      </c>
      <c r="DM124" s="998"/>
      <c r="DN124" s="998"/>
      <c r="DO124" s="998"/>
      <c r="DP124" s="999"/>
      <c r="DQ124" s="1000">
        <v>168074</v>
      </c>
      <c r="DR124" s="998"/>
      <c r="DS124" s="998"/>
      <c r="DT124" s="998"/>
      <c r="DU124" s="999"/>
      <c r="DV124" s="1001">
        <v>0.7</v>
      </c>
      <c r="DW124" s="1002"/>
      <c r="DX124" s="1002"/>
      <c r="DY124" s="1002"/>
      <c r="DZ124" s="1003"/>
    </row>
    <row r="125" spans="1:130" s="197" customFormat="1" ht="26.25" customHeight="1" thickBot="1">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460</v>
      </c>
      <c r="CL125" s="1014"/>
      <c r="CM125" s="1014"/>
      <c r="CN125" s="1014"/>
      <c r="CO125" s="1015"/>
      <c r="CP125" s="940" t="s">
        <v>461</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28707</v>
      </c>
      <c r="AB126" s="959"/>
      <c r="AC126" s="959"/>
      <c r="AD126" s="959"/>
      <c r="AE126" s="960"/>
      <c r="AF126" s="961">
        <v>46886</v>
      </c>
      <c r="AG126" s="959"/>
      <c r="AH126" s="959"/>
      <c r="AI126" s="959"/>
      <c r="AJ126" s="960"/>
      <c r="AK126" s="961">
        <v>106260</v>
      </c>
      <c r="AL126" s="959"/>
      <c r="AM126" s="959"/>
      <c r="AN126" s="959"/>
      <c r="AO126" s="960"/>
      <c r="AP126" s="962">
        <v>0.4</v>
      </c>
      <c r="AQ126" s="963"/>
      <c r="AR126" s="963"/>
      <c r="AS126" s="963"/>
      <c r="AT126" s="964"/>
      <c r="AU126" s="233"/>
      <c r="AV126" s="233"/>
      <c r="AW126" s="233"/>
      <c r="AX126" s="1036" t="s">
        <v>462</v>
      </c>
      <c r="AY126" s="1037"/>
      <c r="AZ126" s="1037"/>
      <c r="BA126" s="1037"/>
      <c r="BB126" s="1037"/>
      <c r="BC126" s="1037"/>
      <c r="BD126" s="1037"/>
      <c r="BE126" s="1038"/>
      <c r="BF126" s="1052" t="s">
        <v>463</v>
      </c>
      <c r="BG126" s="1037"/>
      <c r="BH126" s="1037"/>
      <c r="BI126" s="1037"/>
      <c r="BJ126" s="1037"/>
      <c r="BK126" s="1037"/>
      <c r="BL126" s="1038"/>
      <c r="BM126" s="1052" t="s">
        <v>464</v>
      </c>
      <c r="BN126" s="1037"/>
      <c r="BO126" s="1037"/>
      <c r="BP126" s="1037"/>
      <c r="BQ126" s="1037"/>
      <c r="BR126" s="1037"/>
      <c r="BS126" s="1038"/>
      <c r="BT126" s="1052" t="s">
        <v>465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466</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467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10215</v>
      </c>
      <c r="AB127" s="959"/>
      <c r="AC127" s="959"/>
      <c r="AD127" s="959"/>
      <c r="AE127" s="960"/>
      <c r="AF127" s="961">
        <v>8499</v>
      </c>
      <c r="AG127" s="959"/>
      <c r="AH127" s="959"/>
      <c r="AI127" s="959"/>
      <c r="AJ127" s="960"/>
      <c r="AK127" s="961">
        <v>9139</v>
      </c>
      <c r="AL127" s="959"/>
      <c r="AM127" s="959"/>
      <c r="AN127" s="959"/>
      <c r="AO127" s="960"/>
      <c r="AP127" s="962">
        <v>0</v>
      </c>
      <c r="AQ127" s="963"/>
      <c r="AR127" s="963"/>
      <c r="AS127" s="963"/>
      <c r="AT127" s="964"/>
      <c r="AU127" s="233"/>
      <c r="AV127" s="233"/>
      <c r="AW127" s="233"/>
      <c r="AX127" s="886" t="s">
        <v>468</v>
      </c>
      <c r="AY127" s="887"/>
      <c r="AZ127" s="887"/>
      <c r="BA127" s="887"/>
      <c r="BB127" s="887"/>
      <c r="BC127" s="887"/>
      <c r="BD127" s="887"/>
      <c r="BE127" s="888"/>
      <c r="BF127" s="1041" t="s">
        <v>110</v>
      </c>
      <c r="BG127" s="1042"/>
      <c r="BH127" s="1042"/>
      <c r="BI127" s="1042"/>
      <c r="BJ127" s="1042"/>
      <c r="BK127" s="1042"/>
      <c r="BL127" s="1051"/>
      <c r="BM127" s="1041">
        <v>11.77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469</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218</v>
      </c>
      <c r="DM127" s="1048"/>
      <c r="DN127" s="1048"/>
      <c r="DO127" s="1048"/>
      <c r="DP127" s="1048"/>
      <c r="DQ127" s="1048" t="s">
        <v>218</v>
      </c>
      <c r="DR127" s="1048"/>
      <c r="DS127" s="1048"/>
      <c r="DT127" s="1048"/>
      <c r="DU127" s="1048"/>
      <c r="DV127" s="1049" t="s">
        <v>218</v>
      </c>
      <c r="DW127" s="1049"/>
      <c r="DX127" s="1049"/>
      <c r="DY127" s="1049"/>
      <c r="DZ127" s="1050"/>
    </row>
    <row r="128" spans="1:130" s="197" customFormat="1" ht="26.25" customHeight="1">
      <c r="A128" s="1071" t="s">
        <v>470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471</v>
      </c>
      <c r="X128" s="1073"/>
      <c r="Y128" s="1073"/>
      <c r="Z128" s="1074"/>
      <c r="AA128" s="1089">
        <v>221446</v>
      </c>
      <c r="AB128" s="1090"/>
      <c r="AC128" s="1090"/>
      <c r="AD128" s="1090"/>
      <c r="AE128" s="1091"/>
      <c r="AF128" s="1092">
        <v>198047</v>
      </c>
      <c r="AG128" s="1090"/>
      <c r="AH128" s="1090"/>
      <c r="AI128" s="1090"/>
      <c r="AJ128" s="1091"/>
      <c r="AK128" s="1092">
        <v>172543</v>
      </c>
      <c r="AL128" s="1090"/>
      <c r="AM128" s="1090"/>
      <c r="AN128" s="1090"/>
      <c r="AO128" s="1091"/>
      <c r="AP128" s="1093"/>
      <c r="AQ128" s="1094"/>
      <c r="AR128" s="1094"/>
      <c r="AS128" s="1094"/>
      <c r="AT128" s="1095"/>
      <c r="AU128" s="235"/>
      <c r="AV128" s="235"/>
      <c r="AW128" s="235"/>
      <c r="AX128" s="1054" t="s">
        <v>472</v>
      </c>
      <c r="AY128" s="950"/>
      <c r="AZ128" s="950"/>
      <c r="BA128" s="950"/>
      <c r="BB128" s="950"/>
      <c r="BC128" s="950"/>
      <c r="BD128" s="950"/>
      <c r="BE128" s="951"/>
      <c r="BF128" s="1066" t="s">
        <v>110</v>
      </c>
      <c r="BG128" s="1067"/>
      <c r="BH128" s="1067"/>
      <c r="BI128" s="1067"/>
      <c r="BJ128" s="1067"/>
      <c r="BK128" s="1067"/>
      <c r="BL128" s="1068"/>
      <c r="BM128" s="1066">
        <v>16.77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473</v>
      </c>
      <c r="X129" s="1061"/>
      <c r="Y129" s="1061"/>
      <c r="Z129" s="1062"/>
      <c r="AA129" s="958">
        <v>30771370</v>
      </c>
      <c r="AB129" s="959"/>
      <c r="AC129" s="959"/>
      <c r="AD129" s="959"/>
      <c r="AE129" s="960"/>
      <c r="AF129" s="961">
        <v>30714583</v>
      </c>
      <c r="AG129" s="959"/>
      <c r="AH129" s="959"/>
      <c r="AI129" s="959"/>
      <c r="AJ129" s="960"/>
      <c r="AK129" s="961">
        <v>30723642</v>
      </c>
      <c r="AL129" s="959"/>
      <c r="AM129" s="959"/>
      <c r="AN129" s="959"/>
      <c r="AO129" s="960"/>
      <c r="AP129" s="1063"/>
      <c r="AQ129" s="1064"/>
      <c r="AR129" s="1064"/>
      <c r="AS129" s="1064"/>
      <c r="AT129" s="1065"/>
      <c r="AU129" s="235"/>
      <c r="AV129" s="235"/>
      <c r="AW129" s="235"/>
      <c r="AX129" s="1054" t="s">
        <v>474</v>
      </c>
      <c r="AY129" s="950"/>
      <c r="AZ129" s="950"/>
      <c r="BA129" s="950"/>
      <c r="BB129" s="950"/>
      <c r="BC129" s="950"/>
      <c r="BD129" s="950"/>
      <c r="BE129" s="951"/>
      <c r="BF129" s="1055">
        <v>9.8000000000000007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476</v>
      </c>
      <c r="X130" s="1061"/>
      <c r="Y130" s="1061"/>
      <c r="Z130" s="1062"/>
      <c r="AA130" s="958">
        <v>5349739</v>
      </c>
      <c r="AB130" s="959"/>
      <c r="AC130" s="959"/>
      <c r="AD130" s="959"/>
      <c r="AE130" s="960"/>
      <c r="AF130" s="961">
        <v>5366806</v>
      </c>
      <c r="AG130" s="959"/>
      <c r="AH130" s="959"/>
      <c r="AI130" s="959"/>
      <c r="AJ130" s="960"/>
      <c r="AK130" s="961">
        <v>5515058</v>
      </c>
      <c r="AL130" s="959"/>
      <c r="AM130" s="959"/>
      <c r="AN130" s="959"/>
      <c r="AO130" s="960"/>
      <c r="AP130" s="1063"/>
      <c r="AQ130" s="1064"/>
      <c r="AR130" s="1064"/>
      <c r="AS130" s="1064"/>
      <c r="AT130" s="1065"/>
      <c r="AU130" s="235"/>
      <c r="AV130" s="235"/>
      <c r="AW130" s="235"/>
      <c r="AX130" s="1113" t="s">
        <v>477</v>
      </c>
      <c r="AY130" s="1045"/>
      <c r="AZ130" s="1045"/>
      <c r="BA130" s="1045"/>
      <c r="BB130" s="1045"/>
      <c r="BC130" s="1045"/>
      <c r="BD130" s="1045"/>
      <c r="BE130" s="1046"/>
      <c r="BF130" s="1075">
        <v>17.5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478</v>
      </c>
      <c r="X131" s="1084"/>
      <c r="Y131" s="1084"/>
      <c r="Z131" s="1085"/>
      <c r="AA131" s="997">
        <v>25421631</v>
      </c>
      <c r="AB131" s="998"/>
      <c r="AC131" s="998"/>
      <c r="AD131" s="998"/>
      <c r="AE131" s="999"/>
      <c r="AF131" s="1000">
        <v>25347777</v>
      </c>
      <c r="AG131" s="998"/>
      <c r="AH131" s="998"/>
      <c r="AI131" s="998"/>
      <c r="AJ131" s="999"/>
      <c r="AK131" s="1000">
        <v>25208584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480</v>
      </c>
      <c r="W132" s="1101"/>
      <c r="X132" s="1101"/>
      <c r="Y132" s="1101"/>
      <c r="Z132" s="1102"/>
      <c r="AA132" s="1103">
        <v>9.5360325229999994</v>
      </c>
      <c r="AB132" s="1104"/>
      <c r="AC132" s="1104"/>
      <c r="AD132" s="1104"/>
      <c r="AE132" s="1105"/>
      <c r="AF132" s="1106">
        <v>9.7731055470000001</v>
      </c>
      <c r="AG132" s="1104"/>
      <c r="AH132" s="1104"/>
      <c r="AI132" s="1104"/>
      <c r="AJ132" s="1105"/>
      <c r="AK132" s="1106">
        <v>10.330687360000001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481</v>
      </c>
      <c r="W133" s="1108"/>
      <c r="X133" s="1108"/>
      <c r="Y133" s="1108"/>
      <c r="Z133" s="1109"/>
      <c r="AA133" s="1110">
        <v>9.6999999999999993</v>
      </c>
      <c r="AB133" s="1111"/>
      <c r="AC133" s="1111"/>
      <c r="AD133" s="1111"/>
      <c r="AE133" s="1112"/>
      <c r="AF133" s="1110">
        <v>9.6999999999999993</v>
      </c>
      <c r="AG133" s="1111"/>
      <c r="AH133" s="1111"/>
      <c r="AI133" s="1111"/>
      <c r="AJ133" s="1112"/>
      <c r="AK133" s="1110">
        <v>9.8000000000000007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482</v>
      </c>
      <c r="B5" s="246"/>
      <c r="C5" s="246"/>
      <c r="D5" s="246"/>
      <c r="E5" s="246"/>
      <c r="F5" s="246"/>
      <c r="G5" s="246"/>
      <c r="H5" s="246"/>
      <c r="I5" s="246"/>
      <c r="J5" s="246"/>
      <c r="K5" s="246"/>
      <c r="L5" s="246"/>
      <c r="M5" s="246"/>
      <c r="N5" s="246"/>
      <c r="O5" s="247"/>
    </row>
    <row r="6" spans="1:16">
      <c r="A6" s="248"/>
      <c r="B6" s="244"/>
      <c r="C6" s="244"/>
      <c r="D6" s="244"/>
      <c r="E6" s="244"/>
      <c r="F6" s="244"/>
      <c r="G6" s="249" t="s">
        <v>483</v>
      </c>
      <c r="H6" s="249"/>
      <c r="I6" s="249"/>
      <c r="J6" s="249"/>
      <c r="K6" s="244"/>
      <c r="L6" s="244"/>
      <c r="M6" s="244"/>
      <c r="N6" s="244"/>
    </row>
    <row r="7" spans="1:16">
      <c r="A7" s="248"/>
      <c r="B7" s="244"/>
      <c r="C7" s="244"/>
      <c r="D7" s="244"/>
      <c r="E7" s="244"/>
      <c r="F7" s="244"/>
      <c r="G7" s="251"/>
      <c r="H7" s="252"/>
      <c r="I7" s="252"/>
      <c r="J7" s="253"/>
      <c r="K7" s="1117" t="s">
        <v>484</v>
      </c>
      <c r="L7" s="254"/>
      <c r="M7" s="255" t="s">
        <v>485</v>
      </c>
      <c r="N7" s="256"/>
    </row>
    <row r="8" spans="1:16">
      <c r="A8" s="248"/>
      <c r="B8" s="244"/>
      <c r="C8" s="244"/>
      <c r="D8" s="244"/>
      <c r="E8" s="244"/>
      <c r="F8" s="244"/>
      <c r="G8" s="257"/>
      <c r="H8" s="258"/>
      <c r="I8" s="258"/>
      <c r="J8" s="259"/>
      <c r="K8" s="1118"/>
      <c r="L8" s="260" t="s">
        <v>486</v>
      </c>
      <c r="M8" s="261" t="s">
        <v>487</v>
      </c>
      <c r="N8" s="262" t="s">
        <v>488</v>
      </c>
    </row>
    <row r="9" spans="1:16">
      <c r="A9" s="248"/>
      <c r="B9" s="244"/>
      <c r="C9" s="244"/>
      <c r="D9" s="244"/>
      <c r="E9" s="244"/>
      <c r="F9" s="244"/>
      <c r="G9" s="1119" t="s">
        <v>489</v>
      </c>
      <c r="H9" s="1120"/>
      <c r="I9" s="1120"/>
      <c r="J9" s="1121"/>
      <c r="K9" s="263">
        <v>9323945</v>
      </c>
      <c r="L9" s="264">
        <v>94807</v>
      </c>
      <c r="M9" s="265">
        <v>65114</v>
      </c>
      <c r="N9" s="266">
        <v>45.6</v>
      </c>
    </row>
    <row r="10" spans="1:16">
      <c r="A10" s="248"/>
      <c r="B10" s="244"/>
      <c r="C10" s="244"/>
      <c r="D10" s="244"/>
      <c r="E10" s="244"/>
      <c r="F10" s="244"/>
      <c r="G10" s="1119" t="s">
        <v>490</v>
      </c>
      <c r="H10" s="1120"/>
      <c r="I10" s="1120"/>
      <c r="J10" s="1121"/>
      <c r="K10" s="267">
        <v>92836</v>
      </c>
      <c r="L10" s="268">
        <v>944</v>
      </c>
      <c r="M10" s="269">
        <v>4538</v>
      </c>
      <c r="N10" s="270">
        <v>-79.2</v>
      </c>
    </row>
    <row r="11" spans="1:16" ht="13.5" customHeight="1">
      <c r="A11" s="248"/>
      <c r="B11" s="244"/>
      <c r="C11" s="244"/>
      <c r="D11" s="244"/>
      <c r="E11" s="244"/>
      <c r="F11" s="244"/>
      <c r="G11" s="1119" t="s">
        <v>491</v>
      </c>
      <c r="H11" s="1120"/>
      <c r="I11" s="1120"/>
      <c r="J11" s="1121"/>
      <c r="K11" s="267">
        <v>24888</v>
      </c>
      <c r="L11" s="268">
        <v>253</v>
      </c>
      <c r="M11" s="269">
        <v>5513</v>
      </c>
      <c r="N11" s="270">
        <v>-95.4</v>
      </c>
    </row>
    <row r="12" spans="1:16" ht="13.5" customHeight="1">
      <c r="A12" s="248"/>
      <c r="B12" s="244"/>
      <c r="C12" s="244"/>
      <c r="D12" s="244"/>
      <c r="E12" s="244"/>
      <c r="F12" s="244"/>
      <c r="G12" s="1119" t="s">
        <v>492</v>
      </c>
      <c r="H12" s="1120"/>
      <c r="I12" s="1120"/>
      <c r="J12" s="1121"/>
      <c r="K12" s="267" t="s">
        <v>493</v>
      </c>
      <c r="L12" s="268" t="s">
        <v>493</v>
      </c>
      <c r="M12" s="269">
        <v>953</v>
      </c>
      <c r="N12" s="270" t="s">
        <v>493</v>
      </c>
    </row>
    <row r="13" spans="1:16" ht="13.5" customHeight="1">
      <c r="A13" s="248"/>
      <c r="B13" s="244"/>
      <c r="C13" s="244"/>
      <c r="D13" s="244"/>
      <c r="E13" s="244"/>
      <c r="F13" s="244"/>
      <c r="G13" s="1119" t="s">
        <v>494</v>
      </c>
      <c r="H13" s="1120"/>
      <c r="I13" s="1120"/>
      <c r="J13" s="1121"/>
      <c r="K13" s="267" t="s">
        <v>493</v>
      </c>
      <c r="L13" s="268" t="s">
        <v>493</v>
      </c>
      <c r="M13" s="269">
        <v>2</v>
      </c>
      <c r="N13" s="270" t="s">
        <v>493</v>
      </c>
    </row>
    <row r="14" spans="1:16" ht="13.5" customHeight="1">
      <c r="A14" s="248"/>
      <c r="B14" s="244"/>
      <c r="C14" s="244"/>
      <c r="D14" s="244"/>
      <c r="E14" s="244"/>
      <c r="F14" s="244"/>
      <c r="G14" s="1119" t="s">
        <v>495</v>
      </c>
      <c r="H14" s="1120"/>
      <c r="I14" s="1120"/>
      <c r="J14" s="1121"/>
      <c r="K14" s="267">
        <v>503111</v>
      </c>
      <c r="L14" s="268">
        <v>5116</v>
      </c>
      <c r="M14" s="269">
        <v>2887</v>
      </c>
      <c r="N14" s="270">
        <v>77.2</v>
      </c>
    </row>
    <row r="15" spans="1:16" ht="13.5" customHeight="1">
      <c r="A15" s="248"/>
      <c r="B15" s="244"/>
      <c r="C15" s="244"/>
      <c r="D15" s="244"/>
      <c r="E15" s="244"/>
      <c r="F15" s="244"/>
      <c r="G15" s="1119" t="s">
        <v>496</v>
      </c>
      <c r="H15" s="1120"/>
      <c r="I15" s="1120"/>
      <c r="J15" s="1121"/>
      <c r="K15" s="267">
        <v>179721</v>
      </c>
      <c r="L15" s="268">
        <v>1827</v>
      </c>
      <c r="M15" s="269">
        <v>1642</v>
      </c>
      <c r="N15" s="270">
        <v>11.3</v>
      </c>
    </row>
    <row r="16" spans="1:16">
      <c r="A16" s="248"/>
      <c r="B16" s="244"/>
      <c r="C16" s="244"/>
      <c r="D16" s="244"/>
      <c r="E16" s="244"/>
      <c r="F16" s="244"/>
      <c r="G16" s="1122" t="s">
        <v>497</v>
      </c>
      <c r="H16" s="1123"/>
      <c r="I16" s="1123"/>
      <c r="J16" s="1124"/>
      <c r="K16" s="268">
        <v>-893677</v>
      </c>
      <c r="L16" s="268">
        <v>-9087</v>
      </c>
      <c r="M16" s="269">
        <v>-6965</v>
      </c>
      <c r="N16" s="270">
        <v>30.5</v>
      </c>
    </row>
    <row r="17" spans="1:16">
      <c r="A17" s="248"/>
      <c r="B17" s="244"/>
      <c r="C17" s="244"/>
      <c r="D17" s="244"/>
      <c r="E17" s="244"/>
      <c r="F17" s="244"/>
      <c r="G17" s="1122" t="s">
        <v>167</v>
      </c>
      <c r="H17" s="1123"/>
      <c r="I17" s="1123"/>
      <c r="J17" s="1124"/>
      <c r="K17" s="268">
        <v>9230824</v>
      </c>
      <c r="L17" s="268">
        <v>93860</v>
      </c>
      <c r="M17" s="269">
        <v>73685</v>
      </c>
      <c r="N17" s="270">
        <v>27.4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498</v>
      </c>
      <c r="H19" s="244"/>
      <c r="I19" s="244"/>
      <c r="J19" s="244"/>
      <c r="K19" s="244"/>
      <c r="L19" s="244"/>
      <c r="M19" s="244"/>
      <c r="N19" s="244"/>
    </row>
    <row r="20" spans="1:16">
      <c r="A20" s="248"/>
      <c r="B20" s="244"/>
      <c r="C20" s="244"/>
      <c r="D20" s="244"/>
      <c r="E20" s="244"/>
      <c r="F20" s="244"/>
      <c r="G20" s="272"/>
      <c r="H20" s="273"/>
      <c r="I20" s="273"/>
      <c r="J20" s="274"/>
      <c r="K20" s="275" t="s">
        <v>499</v>
      </c>
      <c r="L20" s="276" t="s">
        <v>500</v>
      </c>
      <c r="M20" s="277" t="s">
        <v>501</v>
      </c>
      <c r="N20" s="278"/>
    </row>
    <row r="21" spans="1:16" s="284" customFormat="1">
      <c r="A21" s="279"/>
      <c r="B21" s="249"/>
      <c r="C21" s="249"/>
      <c r="D21" s="249"/>
      <c r="E21" s="249"/>
      <c r="F21" s="249"/>
      <c r="G21" s="1114" t="s">
        <v>502</v>
      </c>
      <c r="H21" s="1115"/>
      <c r="I21" s="1115"/>
      <c r="J21" s="1116"/>
      <c r="K21" s="280">
        <v>9.5500000000000007</v>
      </c>
      <c r="L21" s="281">
        <v>7.13</v>
      </c>
      <c r="M21" s="282">
        <v>2.42</v>
      </c>
      <c r="N21" s="249"/>
      <c r="O21" s="283"/>
      <c r="P21" s="279"/>
    </row>
    <row r="22" spans="1:16" s="284" customFormat="1">
      <c r="A22" s="279"/>
      <c r="B22" s="249"/>
      <c r="C22" s="249"/>
      <c r="D22" s="249"/>
      <c r="E22" s="249"/>
      <c r="F22" s="249"/>
      <c r="G22" s="1114" t="s">
        <v>503</v>
      </c>
      <c r="H22" s="1115"/>
      <c r="I22" s="1115"/>
      <c r="J22" s="1116"/>
      <c r="K22" s="285">
        <v>98.7</v>
      </c>
      <c r="L22" s="286">
        <v>98.1</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17" t="s">
        <v>484</v>
      </c>
      <c r="L30" s="254"/>
      <c r="M30" s="255" t="s">
        <v>485</v>
      </c>
      <c r="N30" s="256"/>
    </row>
    <row r="31" spans="1:16">
      <c r="A31" s="248"/>
      <c r="B31" s="244"/>
      <c r="C31" s="244"/>
      <c r="D31" s="244"/>
      <c r="E31" s="244"/>
      <c r="F31" s="244"/>
      <c r="G31" s="257"/>
      <c r="H31" s="258"/>
      <c r="I31" s="258"/>
      <c r="J31" s="259"/>
      <c r="K31" s="1118"/>
      <c r="L31" s="260" t="s">
        <v>486</v>
      </c>
      <c r="M31" s="261" t="s">
        <v>487</v>
      </c>
      <c r="N31" s="262" t="s">
        <v>488</v>
      </c>
    </row>
    <row r="32" spans="1:16" ht="27" customHeight="1">
      <c r="A32" s="248"/>
      <c r="B32" s="244"/>
      <c r="C32" s="244"/>
      <c r="D32" s="244"/>
      <c r="E32" s="244"/>
      <c r="F32" s="244"/>
      <c r="G32" s="1130" t="s">
        <v>506</v>
      </c>
      <c r="H32" s="1131"/>
      <c r="I32" s="1131"/>
      <c r="J32" s="1132"/>
      <c r="K32" s="294">
        <v>7551830</v>
      </c>
      <c r="L32" s="294">
        <v>76788</v>
      </c>
      <c r="M32" s="295">
        <v>43359</v>
      </c>
      <c r="N32" s="296">
        <v>77.099999999999994</v>
      </c>
    </row>
    <row r="33" spans="1:16" ht="13.5" customHeight="1">
      <c r="A33" s="248"/>
      <c r="B33" s="244"/>
      <c r="C33" s="244"/>
      <c r="D33" s="244"/>
      <c r="E33" s="244"/>
      <c r="F33" s="244"/>
      <c r="G33" s="1130" t="s">
        <v>507</v>
      </c>
      <c r="H33" s="1131"/>
      <c r="I33" s="1131"/>
      <c r="J33" s="1132"/>
      <c r="K33" s="294" t="s">
        <v>493</v>
      </c>
      <c r="L33" s="294" t="s">
        <v>493</v>
      </c>
      <c r="M33" s="295">
        <v>0</v>
      </c>
      <c r="N33" s="296" t="s">
        <v>493</v>
      </c>
    </row>
    <row r="34" spans="1:16" ht="27" customHeight="1">
      <c r="A34" s="248"/>
      <c r="B34" s="244"/>
      <c r="C34" s="244"/>
      <c r="D34" s="244"/>
      <c r="E34" s="244"/>
      <c r="F34" s="244"/>
      <c r="G34" s="1130" t="s">
        <v>508</v>
      </c>
      <c r="H34" s="1131"/>
      <c r="I34" s="1131"/>
      <c r="J34" s="1132"/>
      <c r="K34" s="294" t="s">
        <v>493</v>
      </c>
      <c r="L34" s="294" t="s">
        <v>493</v>
      </c>
      <c r="M34" s="295">
        <v>39</v>
      </c>
      <c r="N34" s="296" t="s">
        <v>493</v>
      </c>
    </row>
    <row r="35" spans="1:16" ht="27" customHeight="1">
      <c r="A35" s="248"/>
      <c r="B35" s="244"/>
      <c r="C35" s="244"/>
      <c r="D35" s="244"/>
      <c r="E35" s="244"/>
      <c r="F35" s="244"/>
      <c r="G35" s="1130" t="s">
        <v>509</v>
      </c>
      <c r="H35" s="1131"/>
      <c r="I35" s="1131"/>
      <c r="J35" s="1132"/>
      <c r="K35" s="294">
        <v>621211</v>
      </c>
      <c r="L35" s="294">
        <v>6317</v>
      </c>
      <c r="M35" s="295">
        <v>11806</v>
      </c>
      <c r="N35" s="296">
        <v>-46.5</v>
      </c>
    </row>
    <row r="36" spans="1:16" ht="27" customHeight="1">
      <c r="A36" s="248"/>
      <c r="B36" s="244"/>
      <c r="C36" s="244"/>
      <c r="D36" s="244"/>
      <c r="E36" s="244"/>
      <c r="F36" s="244"/>
      <c r="G36" s="1130" t="s">
        <v>510</v>
      </c>
      <c r="H36" s="1131"/>
      <c r="I36" s="1131"/>
      <c r="J36" s="1132"/>
      <c r="K36" s="294" t="s">
        <v>493</v>
      </c>
      <c r="L36" s="294" t="s">
        <v>493</v>
      </c>
      <c r="M36" s="295">
        <v>1910</v>
      </c>
      <c r="N36" s="296" t="s">
        <v>493</v>
      </c>
    </row>
    <row r="37" spans="1:16" ht="13.5" customHeight="1">
      <c r="A37" s="248"/>
      <c r="B37" s="244"/>
      <c r="C37" s="244"/>
      <c r="D37" s="244"/>
      <c r="E37" s="244"/>
      <c r="F37" s="244"/>
      <c r="G37" s="1130" t="s">
        <v>511</v>
      </c>
      <c r="H37" s="1131"/>
      <c r="I37" s="1131"/>
      <c r="J37" s="1132"/>
      <c r="K37" s="294">
        <v>118780</v>
      </c>
      <c r="L37" s="294">
        <v>1208</v>
      </c>
      <c r="M37" s="295">
        <v>1129</v>
      </c>
      <c r="N37" s="296">
        <v>7</v>
      </c>
    </row>
    <row r="38" spans="1:16" ht="27" customHeight="1">
      <c r="A38" s="248"/>
      <c r="B38" s="244"/>
      <c r="C38" s="244"/>
      <c r="D38" s="244"/>
      <c r="E38" s="244"/>
      <c r="F38" s="244"/>
      <c r="G38" s="1133" t="s">
        <v>512</v>
      </c>
      <c r="H38" s="1134"/>
      <c r="I38" s="1134"/>
      <c r="J38" s="1135"/>
      <c r="K38" s="297" t="s">
        <v>493</v>
      </c>
      <c r="L38" s="297" t="s">
        <v>493</v>
      </c>
      <c r="M38" s="298">
        <v>5</v>
      </c>
      <c r="N38" s="299" t="s">
        <v>493</v>
      </c>
      <c r="O38" s="293"/>
    </row>
    <row r="39" spans="1:16">
      <c r="A39" s="248"/>
      <c r="B39" s="244"/>
      <c r="C39" s="244"/>
      <c r="D39" s="244"/>
      <c r="E39" s="244"/>
      <c r="F39" s="244"/>
      <c r="G39" s="1133" t="s">
        <v>513</v>
      </c>
      <c r="H39" s="1134"/>
      <c r="I39" s="1134"/>
      <c r="J39" s="1135"/>
      <c r="K39" s="300">
        <v>-172543</v>
      </c>
      <c r="L39" s="300">
        <v>-1754</v>
      </c>
      <c r="M39" s="301">
        <v>-5126</v>
      </c>
      <c r="N39" s="302">
        <v>-65.8</v>
      </c>
      <c r="O39" s="293"/>
    </row>
    <row r="40" spans="1:16" ht="27" customHeight="1">
      <c r="A40" s="248"/>
      <c r="B40" s="244"/>
      <c r="C40" s="244"/>
      <c r="D40" s="244"/>
      <c r="E40" s="244"/>
      <c r="F40" s="244"/>
      <c r="G40" s="1130" t="s">
        <v>514</v>
      </c>
      <c r="H40" s="1131"/>
      <c r="I40" s="1131"/>
      <c r="J40" s="1132"/>
      <c r="K40" s="300">
        <v>-5515058</v>
      </c>
      <c r="L40" s="300">
        <v>-56078</v>
      </c>
      <c r="M40" s="301">
        <v>-37205</v>
      </c>
      <c r="N40" s="302">
        <v>50.7</v>
      </c>
      <c r="O40" s="293"/>
    </row>
    <row r="41" spans="1:16">
      <c r="A41" s="248"/>
      <c r="B41" s="244"/>
      <c r="C41" s="244"/>
      <c r="D41" s="244"/>
      <c r="E41" s="244"/>
      <c r="F41" s="244"/>
      <c r="G41" s="1136" t="s">
        <v>278</v>
      </c>
      <c r="H41" s="1137"/>
      <c r="I41" s="1137"/>
      <c r="J41" s="1138"/>
      <c r="K41" s="294">
        <v>2604220</v>
      </c>
      <c r="L41" s="300">
        <v>26480</v>
      </c>
      <c r="M41" s="301">
        <v>15917</v>
      </c>
      <c r="N41" s="302">
        <v>66.400000000000006</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25" t="s">
        <v>484</v>
      </c>
      <c r="J49" s="1127" t="s">
        <v>518</v>
      </c>
      <c r="K49" s="1128"/>
      <c r="L49" s="1128"/>
      <c r="M49" s="1128"/>
      <c r="N49" s="1129"/>
    </row>
    <row r="50" spans="1:14">
      <c r="A50" s="248"/>
      <c r="B50" s="244"/>
      <c r="C50" s="244"/>
      <c r="D50" s="244"/>
      <c r="E50" s="244"/>
      <c r="F50" s="244"/>
      <c r="G50" s="312"/>
      <c r="H50" s="313"/>
      <c r="I50" s="1126"/>
      <c r="J50" s="314" t="s">
        <v>519</v>
      </c>
      <c r="K50" s="315" t="s">
        <v>520</v>
      </c>
      <c r="L50" s="316" t="s">
        <v>521</v>
      </c>
      <c r="M50" s="317" t="s">
        <v>522</v>
      </c>
      <c r="N50" s="318" t="s">
        <v>523</v>
      </c>
    </row>
    <row r="51" spans="1:14">
      <c r="A51" s="248"/>
      <c r="B51" s="244"/>
      <c r="C51" s="244"/>
      <c r="D51" s="244"/>
      <c r="E51" s="244"/>
      <c r="F51" s="244"/>
      <c r="G51" s="310" t="s">
        <v>524</v>
      </c>
      <c r="H51" s="311"/>
      <c r="I51" s="319">
        <v>10481679</v>
      </c>
      <c r="J51" s="320">
        <v>104526</v>
      </c>
      <c r="K51" s="321">
        <v>4.9000000000000004</v>
      </c>
      <c r="L51" s="322">
        <v>51263</v>
      </c>
      <c r="M51" s="323">
        <v>-4.9000000000000004</v>
      </c>
      <c r="N51" s="324">
        <v>9.8000000000000007</v>
      </c>
    </row>
    <row r="52" spans="1:14">
      <c r="A52" s="248"/>
      <c r="B52" s="244"/>
      <c r="C52" s="244"/>
      <c r="D52" s="244"/>
      <c r="E52" s="244"/>
      <c r="F52" s="244"/>
      <c r="G52" s="325"/>
      <c r="H52" s="326" t="s">
        <v>525</v>
      </c>
      <c r="I52" s="327">
        <v>5772884</v>
      </c>
      <c r="J52" s="328">
        <v>57569</v>
      </c>
      <c r="K52" s="329">
        <v>-13.2</v>
      </c>
      <c r="L52" s="330">
        <v>29061</v>
      </c>
      <c r="M52" s="331">
        <v>-15.2</v>
      </c>
      <c r="N52" s="332">
        <v>2</v>
      </c>
    </row>
    <row r="53" spans="1:14">
      <c r="A53" s="248"/>
      <c r="B53" s="244"/>
      <c r="C53" s="244"/>
      <c r="D53" s="244"/>
      <c r="E53" s="244"/>
      <c r="F53" s="244"/>
      <c r="G53" s="310" t="s">
        <v>526</v>
      </c>
      <c r="H53" s="311"/>
      <c r="I53" s="319">
        <v>9603651</v>
      </c>
      <c r="J53" s="320">
        <v>96361</v>
      </c>
      <c r="K53" s="321">
        <v>-7.8</v>
      </c>
      <c r="L53" s="322">
        <v>47569</v>
      </c>
      <c r="M53" s="323">
        <v>-7.2</v>
      </c>
      <c r="N53" s="324">
        <v>-0.6</v>
      </c>
    </row>
    <row r="54" spans="1:14">
      <c r="A54" s="248"/>
      <c r="B54" s="244"/>
      <c r="C54" s="244"/>
      <c r="D54" s="244"/>
      <c r="E54" s="244"/>
      <c r="F54" s="244"/>
      <c r="G54" s="325"/>
      <c r="H54" s="326" t="s">
        <v>525</v>
      </c>
      <c r="I54" s="327">
        <v>5774016</v>
      </c>
      <c r="J54" s="328">
        <v>57935</v>
      </c>
      <c r="K54" s="329">
        <v>0.6</v>
      </c>
      <c r="L54" s="330">
        <v>26255</v>
      </c>
      <c r="M54" s="331">
        <v>-9.6999999999999993</v>
      </c>
      <c r="N54" s="332">
        <v>10.3</v>
      </c>
    </row>
    <row r="55" spans="1:14">
      <c r="A55" s="248"/>
      <c r="B55" s="244"/>
      <c r="C55" s="244"/>
      <c r="D55" s="244"/>
      <c r="E55" s="244"/>
      <c r="F55" s="244"/>
      <c r="G55" s="310" t="s">
        <v>527</v>
      </c>
      <c r="H55" s="311"/>
      <c r="I55" s="319">
        <v>8299428</v>
      </c>
      <c r="J55" s="320">
        <v>83637</v>
      </c>
      <c r="K55" s="321">
        <v>-13.2</v>
      </c>
      <c r="L55" s="322">
        <v>50880</v>
      </c>
      <c r="M55" s="323">
        <v>7</v>
      </c>
      <c r="N55" s="324">
        <v>-20.2</v>
      </c>
    </row>
    <row r="56" spans="1:14">
      <c r="A56" s="248"/>
      <c r="B56" s="244"/>
      <c r="C56" s="244"/>
      <c r="D56" s="244"/>
      <c r="E56" s="244"/>
      <c r="F56" s="244"/>
      <c r="G56" s="325"/>
      <c r="H56" s="326" t="s">
        <v>525</v>
      </c>
      <c r="I56" s="327">
        <v>4996547</v>
      </c>
      <c r="J56" s="328">
        <v>50352</v>
      </c>
      <c r="K56" s="329">
        <v>-13.1</v>
      </c>
      <c r="L56" s="330">
        <v>26879</v>
      </c>
      <c r="M56" s="331">
        <v>2.4</v>
      </c>
      <c r="N56" s="332">
        <v>-15.5</v>
      </c>
    </row>
    <row r="57" spans="1:14">
      <c r="A57" s="248"/>
      <c r="B57" s="244"/>
      <c r="C57" s="244"/>
      <c r="D57" s="244"/>
      <c r="E57" s="244"/>
      <c r="F57" s="244"/>
      <c r="G57" s="310" t="s">
        <v>528</v>
      </c>
      <c r="H57" s="311"/>
      <c r="I57" s="319">
        <v>8127886</v>
      </c>
      <c r="J57" s="320">
        <v>81986</v>
      </c>
      <c r="K57" s="321">
        <v>-2</v>
      </c>
      <c r="L57" s="322">
        <v>63956</v>
      </c>
      <c r="M57" s="323">
        <v>25.7</v>
      </c>
      <c r="N57" s="324">
        <v>-27.7</v>
      </c>
    </row>
    <row r="58" spans="1:14">
      <c r="A58" s="248"/>
      <c r="B58" s="244"/>
      <c r="C58" s="244"/>
      <c r="D58" s="244"/>
      <c r="E58" s="244"/>
      <c r="F58" s="244"/>
      <c r="G58" s="325"/>
      <c r="H58" s="326" t="s">
        <v>525</v>
      </c>
      <c r="I58" s="327">
        <v>4468237</v>
      </c>
      <c r="J58" s="328">
        <v>45071</v>
      </c>
      <c r="K58" s="329">
        <v>-10.5</v>
      </c>
      <c r="L58" s="330">
        <v>29239</v>
      </c>
      <c r="M58" s="331">
        <v>8.8000000000000007</v>
      </c>
      <c r="N58" s="332">
        <v>-19.3</v>
      </c>
    </row>
    <row r="59" spans="1:14">
      <c r="A59" s="248"/>
      <c r="B59" s="244"/>
      <c r="C59" s="244"/>
      <c r="D59" s="244"/>
      <c r="E59" s="244"/>
      <c r="F59" s="244"/>
      <c r="G59" s="310" t="s">
        <v>529</v>
      </c>
      <c r="H59" s="311"/>
      <c r="I59" s="319">
        <v>8030310</v>
      </c>
      <c r="J59" s="320">
        <v>81653</v>
      </c>
      <c r="K59" s="321">
        <v>-0.4</v>
      </c>
      <c r="L59" s="322">
        <v>66255</v>
      </c>
      <c r="M59" s="323">
        <v>3.6</v>
      </c>
      <c r="N59" s="324">
        <v>-4</v>
      </c>
    </row>
    <row r="60" spans="1:14">
      <c r="A60" s="248"/>
      <c r="B60" s="244"/>
      <c r="C60" s="244"/>
      <c r="D60" s="244"/>
      <c r="E60" s="244"/>
      <c r="F60" s="244"/>
      <c r="G60" s="325"/>
      <c r="H60" s="326" t="s">
        <v>525</v>
      </c>
      <c r="I60" s="333">
        <v>5127629</v>
      </c>
      <c r="J60" s="328">
        <v>52138</v>
      </c>
      <c r="K60" s="329">
        <v>15.7</v>
      </c>
      <c r="L60" s="330">
        <v>31822</v>
      </c>
      <c r="M60" s="331">
        <v>8.8000000000000007</v>
      </c>
      <c r="N60" s="332">
        <v>6.9</v>
      </c>
    </row>
    <row r="61" spans="1:14">
      <c r="A61" s="248"/>
      <c r="B61" s="244"/>
      <c r="C61" s="244"/>
      <c r="D61" s="244"/>
      <c r="E61" s="244"/>
      <c r="F61" s="244"/>
      <c r="G61" s="310" t="s">
        <v>530</v>
      </c>
      <c r="H61" s="334"/>
      <c r="I61" s="335">
        <v>8908591</v>
      </c>
      <c r="J61" s="336">
        <v>89633</v>
      </c>
      <c r="K61" s="337">
        <v>-3.7</v>
      </c>
      <c r="L61" s="338">
        <v>55985</v>
      </c>
      <c r="M61" s="339">
        <v>4.8</v>
      </c>
      <c r="N61" s="324">
        <v>-8.5</v>
      </c>
    </row>
    <row r="62" spans="1:14">
      <c r="A62" s="248"/>
      <c r="B62" s="244"/>
      <c r="C62" s="244"/>
      <c r="D62" s="244"/>
      <c r="E62" s="244"/>
      <c r="F62" s="244"/>
      <c r="G62" s="325"/>
      <c r="H62" s="326" t="s">
        <v>525</v>
      </c>
      <c r="I62" s="327">
        <v>5227863</v>
      </c>
      <c r="J62" s="328">
        <v>52613</v>
      </c>
      <c r="K62" s="329">
        <v>-4.0999999999999996</v>
      </c>
      <c r="L62" s="330">
        <v>28651</v>
      </c>
      <c r="M62" s="331">
        <v>-1</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39" t="s">
        <v>3</v>
      </c>
      <c r="D47" s="1139"/>
      <c r="E47" s="1140"/>
      <c r="F47" s="11">
        <v>29.45</v>
      </c>
      <c r="G47" s="12">
        <v>32.5</v>
      </c>
      <c r="H47" s="12">
        <v>34.619999999999997</v>
      </c>
      <c r="I47" s="12">
        <v>39.67</v>
      </c>
      <c r="J47" s="13">
        <v>41.21</v>
      </c>
    </row>
    <row r="48" spans="2:10" ht="57.75" customHeight="1">
      <c r="B48" s="14"/>
      <c r="C48" s="1141" t="s">
        <v>4</v>
      </c>
      <c r="D48" s="1141"/>
      <c r="E48" s="1142"/>
      <c r="F48" s="15">
        <v>6.12</v>
      </c>
      <c r="G48" s="16">
        <v>5.54</v>
      </c>
      <c r="H48" s="16">
        <v>5.04</v>
      </c>
      <c r="I48" s="16">
        <v>6.72</v>
      </c>
      <c r="J48" s="17">
        <v>7.62</v>
      </c>
    </row>
    <row r="49" spans="2:10" ht="57.75" customHeight="1" thickBot="1">
      <c r="B49" s="18"/>
      <c r="C49" s="1143" t="s">
        <v>5</v>
      </c>
      <c r="D49" s="1143"/>
      <c r="E49" s="1144"/>
      <c r="F49" s="19">
        <v>7.26</v>
      </c>
      <c r="G49" s="20">
        <v>2.5099999999999998</v>
      </c>
      <c r="H49" s="20">
        <v>1.56</v>
      </c>
      <c r="I49" s="20">
        <v>6.65</v>
      </c>
      <c r="J49" s="21">
        <v>2.46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1" t="s">
        <v>537</v>
      </c>
      <c r="D34" s="1151"/>
      <c r="E34" s="1152"/>
      <c r="F34" s="32">
        <v>6.1</v>
      </c>
      <c r="G34" s="33">
        <v>5.51</v>
      </c>
      <c r="H34" s="33">
        <v>5.03</v>
      </c>
      <c r="I34" s="33">
        <v>6.74</v>
      </c>
      <c r="J34" s="34">
        <v>7.68</v>
      </c>
      <c r="K34" s="22"/>
      <c r="L34" s="22"/>
      <c r="M34" s="22"/>
      <c r="N34" s="22"/>
      <c r="O34" s="22"/>
      <c r="P34" s="22"/>
    </row>
    <row r="35" spans="1:16" ht="39" customHeight="1">
      <c r="A35" s="22"/>
      <c r="B35" s="35"/>
      <c r="C35" s="1145" t="s">
        <v>538</v>
      </c>
      <c r="D35" s="1146"/>
      <c r="E35" s="1147"/>
      <c r="F35" s="36">
        <v>3.91</v>
      </c>
      <c r="G35" s="37">
        <v>3.5</v>
      </c>
      <c r="H35" s="37">
        <v>3.36</v>
      </c>
      <c r="I35" s="37">
        <v>3.2</v>
      </c>
      <c r="J35" s="38">
        <v>3.56</v>
      </c>
      <c r="K35" s="22"/>
      <c r="L35" s="22"/>
      <c r="M35" s="22"/>
      <c r="N35" s="22"/>
      <c r="O35" s="22"/>
      <c r="P35" s="22"/>
    </row>
    <row r="36" spans="1:16" ht="39" customHeight="1">
      <c r="A36" s="22"/>
      <c r="B36" s="35"/>
      <c r="C36" s="1145" t="s">
        <v>539</v>
      </c>
      <c r="D36" s="1146"/>
      <c r="E36" s="1147"/>
      <c r="F36" s="36">
        <v>1.87</v>
      </c>
      <c r="G36" s="37">
        <v>1.01</v>
      </c>
      <c r="H36" s="37">
        <v>1.27</v>
      </c>
      <c r="I36" s="37">
        <v>1.4</v>
      </c>
      <c r="J36" s="38">
        <v>1.19</v>
      </c>
      <c r="K36" s="22"/>
      <c r="L36" s="22"/>
      <c r="M36" s="22"/>
      <c r="N36" s="22"/>
      <c r="O36" s="22"/>
      <c r="P36" s="22"/>
    </row>
    <row r="37" spans="1:16" ht="39" customHeight="1">
      <c r="A37" s="22"/>
      <c r="B37" s="35"/>
      <c r="C37" s="1145" t="s">
        <v>540</v>
      </c>
      <c r="D37" s="1146"/>
      <c r="E37" s="1147"/>
      <c r="F37" s="36">
        <v>0.27</v>
      </c>
      <c r="G37" s="37">
        <v>1.4</v>
      </c>
      <c r="H37" s="37">
        <v>0.56999999999999995</v>
      </c>
      <c r="I37" s="37">
        <v>0.51</v>
      </c>
      <c r="J37" s="38">
        <v>0.91</v>
      </c>
      <c r="K37" s="22"/>
      <c r="L37" s="22"/>
      <c r="M37" s="22"/>
      <c r="N37" s="22"/>
      <c r="O37" s="22"/>
      <c r="P37" s="22"/>
    </row>
    <row r="38" spans="1:16" ht="39" customHeight="1">
      <c r="A38" s="22"/>
      <c r="B38" s="35"/>
      <c r="C38" s="1145" t="s">
        <v>541</v>
      </c>
      <c r="D38" s="1146"/>
      <c r="E38" s="1147"/>
      <c r="F38" s="36">
        <v>0.11</v>
      </c>
      <c r="G38" s="37">
        <v>0.12</v>
      </c>
      <c r="H38" s="37">
        <v>0.16</v>
      </c>
      <c r="I38" s="37">
        <v>0.09</v>
      </c>
      <c r="J38" s="38">
        <v>0.03</v>
      </c>
      <c r="K38" s="22"/>
      <c r="L38" s="22"/>
      <c r="M38" s="22"/>
      <c r="N38" s="22"/>
      <c r="O38" s="22"/>
      <c r="P38" s="22"/>
    </row>
    <row r="39" spans="1:16" ht="39" customHeight="1">
      <c r="A39" s="22"/>
      <c r="B39" s="35"/>
      <c r="C39" s="1145" t="s">
        <v>542</v>
      </c>
      <c r="D39" s="1146"/>
      <c r="E39" s="1147"/>
      <c r="F39" s="36">
        <v>0.02</v>
      </c>
      <c r="G39" s="37">
        <v>0.03</v>
      </c>
      <c r="H39" s="37">
        <v>0.01</v>
      </c>
      <c r="I39" s="37">
        <v>0</v>
      </c>
      <c r="J39" s="38">
        <v>0.01</v>
      </c>
      <c r="K39" s="22"/>
      <c r="L39" s="22"/>
      <c r="M39" s="22"/>
      <c r="N39" s="22"/>
      <c r="O39" s="22"/>
      <c r="P39" s="22"/>
    </row>
    <row r="40" spans="1:16" ht="39" customHeight="1">
      <c r="A40" s="22"/>
      <c r="B40" s="35"/>
      <c r="C40" s="1145" t="s">
        <v>543</v>
      </c>
      <c r="D40" s="1146"/>
      <c r="E40" s="1147"/>
      <c r="F40" s="36">
        <v>0.02</v>
      </c>
      <c r="G40" s="37">
        <v>0</v>
      </c>
      <c r="H40" s="37">
        <v>0.02</v>
      </c>
      <c r="I40" s="37">
        <v>0.03</v>
      </c>
      <c r="J40" s="38">
        <v>0.01</v>
      </c>
      <c r="K40" s="22"/>
      <c r="L40" s="22"/>
      <c r="M40" s="22"/>
      <c r="N40" s="22"/>
      <c r="O40" s="22"/>
      <c r="P40" s="22"/>
    </row>
    <row r="41" spans="1:16" ht="39" customHeight="1">
      <c r="A41" s="22"/>
      <c r="B41" s="35"/>
      <c r="C41" s="1145" t="s">
        <v>544</v>
      </c>
      <c r="D41" s="1146"/>
      <c r="E41" s="1147"/>
      <c r="F41" s="36">
        <v>0.01</v>
      </c>
      <c r="G41" s="37">
        <v>0</v>
      </c>
      <c r="H41" s="37">
        <v>0.01</v>
      </c>
      <c r="I41" s="37">
        <v>0</v>
      </c>
      <c r="J41" s="38">
        <v>0</v>
      </c>
      <c r="K41" s="22"/>
      <c r="L41" s="22"/>
      <c r="M41" s="22"/>
      <c r="N41" s="22"/>
      <c r="O41" s="22"/>
      <c r="P41" s="22"/>
    </row>
    <row r="42" spans="1:16" ht="39" customHeight="1">
      <c r="A42" s="22"/>
      <c r="B42" s="39"/>
      <c r="C42" s="1145" t="s">
        <v>545</v>
      </c>
      <c r="D42" s="1146"/>
      <c r="E42" s="1147"/>
      <c r="F42" s="36" t="s">
        <v>493</v>
      </c>
      <c r="G42" s="37" t="s">
        <v>493</v>
      </c>
      <c r="H42" s="37" t="s">
        <v>493</v>
      </c>
      <c r="I42" s="37" t="s">
        <v>493</v>
      </c>
      <c r="J42" s="38" t="s">
        <v>493</v>
      </c>
      <c r="K42" s="22"/>
      <c r="L42" s="22"/>
      <c r="M42" s="22"/>
      <c r="N42" s="22"/>
      <c r="O42" s="22"/>
      <c r="P42" s="22"/>
    </row>
    <row r="43" spans="1:16" ht="39" customHeight="1" thickBot="1">
      <c r="A43" s="22"/>
      <c r="B43" s="40"/>
      <c r="C43" s="1148" t="s">
        <v>546</v>
      </c>
      <c r="D43" s="1149"/>
      <c r="E43" s="1150"/>
      <c r="F43" s="41">
        <v>0.59</v>
      </c>
      <c r="G43" s="42">
        <v>0.6</v>
      </c>
      <c r="H43" s="42">
        <v>0.53</v>
      </c>
      <c r="I43" s="42">
        <v>0.55000000000000004</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1" t="s">
        <v>11</v>
      </c>
      <c r="C45" s="1162"/>
      <c r="D45" s="58"/>
      <c r="E45" s="1167" t="s">
        <v>12</v>
      </c>
      <c r="F45" s="1167"/>
      <c r="G45" s="1167"/>
      <c r="H45" s="1167"/>
      <c r="I45" s="1167"/>
      <c r="J45" s="1168"/>
      <c r="K45" s="59">
        <v>6869</v>
      </c>
      <c r="L45" s="60">
        <v>7053</v>
      </c>
      <c r="M45" s="60">
        <v>7318</v>
      </c>
      <c r="N45" s="60">
        <v>7358</v>
      </c>
      <c r="O45" s="61">
        <v>7552</v>
      </c>
      <c r="P45" s="48"/>
      <c r="Q45" s="48"/>
      <c r="R45" s="48"/>
      <c r="S45" s="48"/>
      <c r="T45" s="48"/>
      <c r="U45" s="48"/>
    </row>
    <row r="46" spans="1:21" ht="30.75" customHeight="1">
      <c r="A46" s="48"/>
      <c r="B46" s="1163"/>
      <c r="C46" s="1164"/>
      <c r="D46" s="62"/>
      <c r="E46" s="1155" t="s">
        <v>13</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c r="A47" s="48"/>
      <c r="B47" s="1163"/>
      <c r="C47" s="1164"/>
      <c r="D47" s="62"/>
      <c r="E47" s="1155" t="s">
        <v>14</v>
      </c>
      <c r="F47" s="1155"/>
      <c r="G47" s="1155"/>
      <c r="H47" s="1155"/>
      <c r="I47" s="1155"/>
      <c r="J47" s="1156"/>
      <c r="K47" s="63">
        <v>36</v>
      </c>
      <c r="L47" s="64" t="s">
        <v>493</v>
      </c>
      <c r="M47" s="64" t="s">
        <v>493</v>
      </c>
      <c r="N47" s="64" t="s">
        <v>493</v>
      </c>
      <c r="O47" s="65" t="s">
        <v>493</v>
      </c>
      <c r="P47" s="48"/>
      <c r="Q47" s="48"/>
      <c r="R47" s="48"/>
      <c r="S47" s="48"/>
      <c r="T47" s="48"/>
      <c r="U47" s="48"/>
    </row>
    <row r="48" spans="1:21" ht="30.75" customHeight="1">
      <c r="A48" s="48"/>
      <c r="B48" s="1163"/>
      <c r="C48" s="1164"/>
      <c r="D48" s="62"/>
      <c r="E48" s="1155" t="s">
        <v>15</v>
      </c>
      <c r="F48" s="1155"/>
      <c r="G48" s="1155"/>
      <c r="H48" s="1155"/>
      <c r="I48" s="1155"/>
      <c r="J48" s="1156"/>
      <c r="K48" s="63">
        <v>725</v>
      </c>
      <c r="L48" s="64">
        <v>777</v>
      </c>
      <c r="M48" s="64">
        <v>631</v>
      </c>
      <c r="N48" s="64">
        <v>623</v>
      </c>
      <c r="O48" s="65">
        <v>621</v>
      </c>
      <c r="P48" s="48"/>
      <c r="Q48" s="48"/>
      <c r="R48" s="48"/>
      <c r="S48" s="48"/>
      <c r="T48" s="48"/>
      <c r="U48" s="48"/>
    </row>
    <row r="49" spans="1:21" ht="30.75" customHeight="1">
      <c r="A49" s="48"/>
      <c r="B49" s="1163"/>
      <c r="C49" s="1164"/>
      <c r="D49" s="62"/>
      <c r="E49" s="1155" t="s">
        <v>16</v>
      </c>
      <c r="F49" s="1155"/>
      <c r="G49" s="1155"/>
      <c r="H49" s="1155"/>
      <c r="I49" s="1155"/>
      <c r="J49" s="1156"/>
      <c r="K49" s="63" t="s">
        <v>493</v>
      </c>
      <c r="L49" s="64" t="s">
        <v>493</v>
      </c>
      <c r="M49" s="64" t="s">
        <v>493</v>
      </c>
      <c r="N49" s="64" t="s">
        <v>493</v>
      </c>
      <c r="O49" s="65" t="s">
        <v>493</v>
      </c>
      <c r="P49" s="48"/>
      <c r="Q49" s="48"/>
      <c r="R49" s="48"/>
      <c r="S49" s="48"/>
      <c r="T49" s="48"/>
      <c r="U49" s="48"/>
    </row>
    <row r="50" spans="1:21" ht="30.75" customHeight="1">
      <c r="A50" s="48"/>
      <c r="B50" s="1163"/>
      <c r="C50" s="1164"/>
      <c r="D50" s="62"/>
      <c r="E50" s="1155" t="s">
        <v>17</v>
      </c>
      <c r="F50" s="1155"/>
      <c r="G50" s="1155"/>
      <c r="H50" s="1155"/>
      <c r="I50" s="1155"/>
      <c r="J50" s="1156"/>
      <c r="K50" s="63">
        <v>42</v>
      </c>
      <c r="L50" s="64">
        <v>41</v>
      </c>
      <c r="M50" s="64">
        <v>47</v>
      </c>
      <c r="N50" s="64">
        <v>61</v>
      </c>
      <c r="O50" s="65">
        <v>119</v>
      </c>
      <c r="P50" s="48"/>
      <c r="Q50" s="48"/>
      <c r="R50" s="48"/>
      <c r="S50" s="48"/>
      <c r="T50" s="48"/>
      <c r="U50" s="48"/>
    </row>
    <row r="51" spans="1:21" ht="30.75" customHeight="1">
      <c r="A51" s="48"/>
      <c r="B51" s="1165"/>
      <c r="C51" s="1166"/>
      <c r="D51" s="66"/>
      <c r="E51" s="1155" t="s">
        <v>18</v>
      </c>
      <c r="F51" s="1155"/>
      <c r="G51" s="1155"/>
      <c r="H51" s="1155"/>
      <c r="I51" s="1155"/>
      <c r="J51" s="1156"/>
      <c r="K51" s="63">
        <v>0</v>
      </c>
      <c r="L51" s="64" t="s">
        <v>493</v>
      </c>
      <c r="M51" s="64" t="s">
        <v>493</v>
      </c>
      <c r="N51" s="64" t="s">
        <v>493</v>
      </c>
      <c r="O51" s="65" t="s">
        <v>493</v>
      </c>
      <c r="P51" s="48"/>
      <c r="Q51" s="48"/>
      <c r="R51" s="48"/>
      <c r="S51" s="48"/>
      <c r="T51" s="48"/>
      <c r="U51" s="48"/>
    </row>
    <row r="52" spans="1:21" ht="30.75" customHeight="1">
      <c r="A52" s="48"/>
      <c r="B52" s="1153" t="s">
        <v>19</v>
      </c>
      <c r="C52" s="1154"/>
      <c r="D52" s="66"/>
      <c r="E52" s="1155" t="s">
        <v>20</v>
      </c>
      <c r="F52" s="1155"/>
      <c r="G52" s="1155"/>
      <c r="H52" s="1155"/>
      <c r="I52" s="1155"/>
      <c r="J52" s="1156"/>
      <c r="K52" s="63">
        <v>5135</v>
      </c>
      <c r="L52" s="64">
        <v>5273</v>
      </c>
      <c r="M52" s="64">
        <v>5572</v>
      </c>
      <c r="N52" s="64">
        <v>5565</v>
      </c>
      <c r="O52" s="65">
        <v>5688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2537</v>
      </c>
      <c r="L53" s="69">
        <v>2598</v>
      </c>
      <c r="M53" s="69">
        <v>2424</v>
      </c>
      <c r="N53" s="69">
        <v>2477</v>
      </c>
      <c r="O53" s="70">
        <v>2604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69" t="s">
        <v>24</v>
      </c>
      <c r="C41" s="1170"/>
      <c r="D41" s="81"/>
      <c r="E41" s="1175" t="s">
        <v>25</v>
      </c>
      <c r="F41" s="1175"/>
      <c r="G41" s="1175"/>
      <c r="H41" s="1176"/>
      <c r="I41" s="82">
        <v>55159</v>
      </c>
      <c r="J41" s="83">
        <v>54452</v>
      </c>
      <c r="K41" s="83">
        <v>52887</v>
      </c>
      <c r="L41" s="83">
        <v>51177</v>
      </c>
      <c r="M41" s="84">
        <v>52611</v>
      </c>
    </row>
    <row r="42" spans="2:13" ht="27.75" customHeight="1">
      <c r="B42" s="1171"/>
      <c r="C42" s="1172"/>
      <c r="D42" s="85"/>
      <c r="E42" s="1177" t="s">
        <v>26</v>
      </c>
      <c r="F42" s="1177"/>
      <c r="G42" s="1177"/>
      <c r="H42" s="1178"/>
      <c r="I42" s="86">
        <v>169</v>
      </c>
      <c r="J42" s="87">
        <v>187</v>
      </c>
      <c r="K42" s="87">
        <v>869</v>
      </c>
      <c r="L42" s="87">
        <v>831</v>
      </c>
      <c r="M42" s="88">
        <v>1074</v>
      </c>
    </row>
    <row r="43" spans="2:13" ht="27.75" customHeight="1">
      <c r="B43" s="1171"/>
      <c r="C43" s="1172"/>
      <c r="D43" s="85"/>
      <c r="E43" s="1177" t="s">
        <v>27</v>
      </c>
      <c r="F43" s="1177"/>
      <c r="G43" s="1177"/>
      <c r="H43" s="1178"/>
      <c r="I43" s="86">
        <v>9164</v>
      </c>
      <c r="J43" s="87">
        <v>9293</v>
      </c>
      <c r="K43" s="87">
        <v>8750</v>
      </c>
      <c r="L43" s="87">
        <v>8200</v>
      </c>
      <c r="M43" s="88">
        <v>7645</v>
      </c>
    </row>
    <row r="44" spans="2:13" ht="27.75" customHeight="1">
      <c r="B44" s="1171"/>
      <c r="C44" s="1172"/>
      <c r="D44" s="85"/>
      <c r="E44" s="1177" t="s">
        <v>28</v>
      </c>
      <c r="F44" s="1177"/>
      <c r="G44" s="1177"/>
      <c r="H44" s="1178"/>
      <c r="I44" s="86" t="s">
        <v>493</v>
      </c>
      <c r="J44" s="87" t="s">
        <v>493</v>
      </c>
      <c r="K44" s="87" t="s">
        <v>493</v>
      </c>
      <c r="L44" s="87" t="s">
        <v>493</v>
      </c>
      <c r="M44" s="88" t="s">
        <v>493</v>
      </c>
    </row>
    <row r="45" spans="2:13" ht="27.75" customHeight="1">
      <c r="B45" s="1171"/>
      <c r="C45" s="1172"/>
      <c r="D45" s="85"/>
      <c r="E45" s="1177" t="s">
        <v>29</v>
      </c>
      <c r="F45" s="1177"/>
      <c r="G45" s="1177"/>
      <c r="H45" s="1178"/>
      <c r="I45" s="86">
        <v>10752</v>
      </c>
      <c r="J45" s="87">
        <v>10518</v>
      </c>
      <c r="K45" s="87">
        <v>10294</v>
      </c>
      <c r="L45" s="87">
        <v>9903</v>
      </c>
      <c r="M45" s="88">
        <v>9160</v>
      </c>
    </row>
    <row r="46" spans="2:13" ht="27.75" customHeight="1">
      <c r="B46" s="1171"/>
      <c r="C46" s="1172"/>
      <c r="D46" s="85"/>
      <c r="E46" s="1177" t="s">
        <v>30</v>
      </c>
      <c r="F46" s="1177"/>
      <c r="G46" s="1177"/>
      <c r="H46" s="1178"/>
      <c r="I46" s="86">
        <v>2</v>
      </c>
      <c r="J46" s="87" t="s">
        <v>493</v>
      </c>
      <c r="K46" s="87" t="s">
        <v>493</v>
      </c>
      <c r="L46" s="87" t="s">
        <v>493</v>
      </c>
      <c r="M46" s="88" t="s">
        <v>493</v>
      </c>
    </row>
    <row r="47" spans="2:13" ht="27.75" customHeight="1">
      <c r="B47" s="1171"/>
      <c r="C47" s="1172"/>
      <c r="D47" s="85"/>
      <c r="E47" s="1177" t="s">
        <v>31</v>
      </c>
      <c r="F47" s="1177"/>
      <c r="G47" s="1177"/>
      <c r="H47" s="1178"/>
      <c r="I47" s="86" t="s">
        <v>493</v>
      </c>
      <c r="J47" s="87" t="s">
        <v>493</v>
      </c>
      <c r="K47" s="87" t="s">
        <v>493</v>
      </c>
      <c r="L47" s="87" t="s">
        <v>493</v>
      </c>
      <c r="M47" s="88" t="s">
        <v>493</v>
      </c>
    </row>
    <row r="48" spans="2:13" ht="27.75" customHeight="1">
      <c r="B48" s="1173"/>
      <c r="C48" s="1174"/>
      <c r="D48" s="85"/>
      <c r="E48" s="1177" t="s">
        <v>32</v>
      </c>
      <c r="F48" s="1177"/>
      <c r="G48" s="1177"/>
      <c r="H48" s="1178"/>
      <c r="I48" s="86" t="s">
        <v>493</v>
      </c>
      <c r="J48" s="87" t="s">
        <v>493</v>
      </c>
      <c r="K48" s="87" t="s">
        <v>493</v>
      </c>
      <c r="L48" s="87" t="s">
        <v>493</v>
      </c>
      <c r="M48" s="88" t="s">
        <v>493</v>
      </c>
    </row>
    <row r="49" spans="2:13" ht="27.75" customHeight="1">
      <c r="B49" s="1179" t="s">
        <v>33</v>
      </c>
      <c r="C49" s="1180"/>
      <c r="D49" s="89"/>
      <c r="E49" s="1177" t="s">
        <v>34</v>
      </c>
      <c r="F49" s="1177"/>
      <c r="G49" s="1177"/>
      <c r="H49" s="1178"/>
      <c r="I49" s="86">
        <v>14778</v>
      </c>
      <c r="J49" s="87">
        <v>16014</v>
      </c>
      <c r="K49" s="87">
        <v>15988</v>
      </c>
      <c r="L49" s="87">
        <v>17009</v>
      </c>
      <c r="M49" s="88">
        <v>21369</v>
      </c>
    </row>
    <row r="50" spans="2:13" ht="27.75" customHeight="1">
      <c r="B50" s="1171"/>
      <c r="C50" s="1172"/>
      <c r="D50" s="85"/>
      <c r="E50" s="1177" t="s">
        <v>35</v>
      </c>
      <c r="F50" s="1177"/>
      <c r="G50" s="1177"/>
      <c r="H50" s="1178"/>
      <c r="I50" s="86">
        <v>1682</v>
      </c>
      <c r="J50" s="87">
        <v>1483</v>
      </c>
      <c r="K50" s="87">
        <v>1314</v>
      </c>
      <c r="L50" s="87">
        <v>1151</v>
      </c>
      <c r="M50" s="88">
        <v>995</v>
      </c>
    </row>
    <row r="51" spans="2:13" ht="27.75" customHeight="1">
      <c r="B51" s="1173"/>
      <c r="C51" s="1174"/>
      <c r="D51" s="85"/>
      <c r="E51" s="1177" t="s">
        <v>36</v>
      </c>
      <c r="F51" s="1177"/>
      <c r="G51" s="1177"/>
      <c r="H51" s="1178"/>
      <c r="I51" s="86">
        <v>43341</v>
      </c>
      <c r="J51" s="87">
        <v>43737</v>
      </c>
      <c r="K51" s="87">
        <v>43242</v>
      </c>
      <c r="L51" s="87">
        <v>42373</v>
      </c>
      <c r="M51" s="88">
        <v>43710</v>
      </c>
    </row>
    <row r="52" spans="2:13" ht="27.75" customHeight="1" thickBot="1">
      <c r="B52" s="1181" t="s">
        <v>37</v>
      </c>
      <c r="C52" s="1182"/>
      <c r="D52" s="90"/>
      <c r="E52" s="1183" t="s">
        <v>38</v>
      </c>
      <c r="F52" s="1183"/>
      <c r="G52" s="1183"/>
      <c r="H52" s="1184"/>
      <c r="I52" s="91">
        <v>15446</v>
      </c>
      <c r="J52" s="92">
        <v>13216</v>
      </c>
      <c r="K52" s="92">
        <v>12256</v>
      </c>
      <c r="L52" s="92">
        <v>9579</v>
      </c>
      <c r="M52" s="93">
        <v>4417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104526</v>
      </c>
      <c r="E3" s="116"/>
      <c r="F3" s="117">
        <v>51263</v>
      </c>
      <c r="G3" s="118"/>
      <c r="H3" s="119"/>
    </row>
    <row r="4" spans="1:8">
      <c r="A4" s="120"/>
      <c r="B4" s="121"/>
      <c r="C4" s="122"/>
      <c r="D4" s="123">
        <v>57569</v>
      </c>
      <c r="E4" s="124"/>
      <c r="F4" s="125">
        <v>29061</v>
      </c>
      <c r="G4" s="126"/>
      <c r="H4" s="127"/>
    </row>
    <row r="5" spans="1:8">
      <c r="A5" s="108" t="s">
        <v>526</v>
      </c>
      <c r="B5" s="113"/>
      <c r="C5" s="114"/>
      <c r="D5" s="115">
        <v>96361</v>
      </c>
      <c r="E5" s="116"/>
      <c r="F5" s="117">
        <v>47569</v>
      </c>
      <c r="G5" s="118"/>
      <c r="H5" s="119"/>
    </row>
    <row r="6" spans="1:8">
      <c r="A6" s="120"/>
      <c r="B6" s="121"/>
      <c r="C6" s="122"/>
      <c r="D6" s="123">
        <v>57935</v>
      </c>
      <c r="E6" s="124"/>
      <c r="F6" s="125">
        <v>26255</v>
      </c>
      <c r="G6" s="126"/>
      <c r="H6" s="127"/>
    </row>
    <row r="7" spans="1:8">
      <c r="A7" s="108" t="s">
        <v>527</v>
      </c>
      <c r="B7" s="113"/>
      <c r="C7" s="114"/>
      <c r="D7" s="115">
        <v>83637</v>
      </c>
      <c r="E7" s="116"/>
      <c r="F7" s="117">
        <v>50880</v>
      </c>
      <c r="G7" s="118"/>
      <c r="H7" s="119"/>
    </row>
    <row r="8" spans="1:8">
      <c r="A8" s="120"/>
      <c r="B8" s="121"/>
      <c r="C8" s="122"/>
      <c r="D8" s="123">
        <v>50352</v>
      </c>
      <c r="E8" s="124"/>
      <c r="F8" s="125">
        <v>26879</v>
      </c>
      <c r="G8" s="126"/>
      <c r="H8" s="127"/>
    </row>
    <row r="9" spans="1:8">
      <c r="A9" s="108" t="s">
        <v>528</v>
      </c>
      <c r="B9" s="113"/>
      <c r="C9" s="114"/>
      <c r="D9" s="115">
        <v>81986</v>
      </c>
      <c r="E9" s="116"/>
      <c r="F9" s="117">
        <v>63956</v>
      </c>
      <c r="G9" s="118"/>
      <c r="H9" s="119"/>
    </row>
    <row r="10" spans="1:8">
      <c r="A10" s="120"/>
      <c r="B10" s="121"/>
      <c r="C10" s="122"/>
      <c r="D10" s="123">
        <v>45071</v>
      </c>
      <c r="E10" s="124"/>
      <c r="F10" s="125">
        <v>29239</v>
      </c>
      <c r="G10" s="126"/>
      <c r="H10" s="127"/>
    </row>
    <row r="11" spans="1:8">
      <c r="A11" s="108" t="s">
        <v>529</v>
      </c>
      <c r="B11" s="113"/>
      <c r="C11" s="114"/>
      <c r="D11" s="115">
        <v>81653</v>
      </c>
      <c r="E11" s="116"/>
      <c r="F11" s="117">
        <v>66255</v>
      </c>
      <c r="G11" s="118"/>
      <c r="H11" s="119"/>
    </row>
    <row r="12" spans="1:8">
      <c r="A12" s="120"/>
      <c r="B12" s="121"/>
      <c r="C12" s="128"/>
      <c r="D12" s="123">
        <v>52138</v>
      </c>
      <c r="E12" s="124"/>
      <c r="F12" s="125">
        <v>31822</v>
      </c>
      <c r="G12" s="126"/>
      <c r="H12" s="127"/>
    </row>
    <row r="13" spans="1:8">
      <c r="A13" s="108"/>
      <c r="B13" s="113"/>
      <c r="C13" s="129"/>
      <c r="D13" s="130">
        <v>89633</v>
      </c>
      <c r="E13" s="131"/>
      <c r="F13" s="132">
        <v>55985</v>
      </c>
      <c r="G13" s="133"/>
      <c r="H13" s="119"/>
    </row>
    <row r="14" spans="1:8">
      <c r="A14" s="120"/>
      <c r="B14" s="121"/>
      <c r="C14" s="122"/>
      <c r="D14" s="123">
        <v>52613</v>
      </c>
      <c r="E14" s="124"/>
      <c r="F14" s="125">
        <v>28651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6.12</v>
      </c>
      <c r="C19" s="134">
        <f>ROUND(VALUE(SUBSTITUTE(実質収支比率等に係る経年分析!G$48,"▲","-")),2)</f>
        <v>5.54</v>
      </c>
      <c r="D19" s="134">
        <f>ROUND(VALUE(SUBSTITUTE(実質収支比率等に係る経年分析!H$48,"▲","-")),2)</f>
        <v>5.04</v>
      </c>
      <c r="E19" s="134">
        <f>ROUND(VALUE(SUBSTITUTE(実質収支比率等に係る経年分析!I$48,"▲","-")),2)</f>
        <v>6.72</v>
      </c>
      <c r="F19" s="134">
        <f>ROUND(VALUE(SUBSTITUTE(実質収支比率等に係る経年分析!J$48,"▲","-")),2)</f>
        <v>7.62</v>
      </c>
    </row>
    <row r="20" spans="1:11">
      <c r="A20" s="134" t="s">
        <v>43</v>
      </c>
      <c r="B20" s="134">
        <f>ROUND(VALUE(SUBSTITUTE(実質収支比率等に係る経年分析!F$47,"▲","-")),2)</f>
        <v>29.45</v>
      </c>
      <c r="C20" s="134">
        <f>ROUND(VALUE(SUBSTITUTE(実質収支比率等に係る経年分析!G$47,"▲","-")),2)</f>
        <v>32.5</v>
      </c>
      <c r="D20" s="134">
        <f>ROUND(VALUE(SUBSTITUTE(実質収支比率等に係る経年分析!H$47,"▲","-")),2)</f>
        <v>34.619999999999997</v>
      </c>
      <c r="E20" s="134">
        <f>ROUND(VALUE(SUBSTITUTE(実質収支比率等に係る経年分析!I$47,"▲","-")),2)</f>
        <v>39.67</v>
      </c>
      <c r="F20" s="134">
        <f>ROUND(VALUE(SUBSTITUTE(実質収支比率等に係る経年分析!J$47,"▲","-")),2)</f>
        <v>41.21</v>
      </c>
    </row>
    <row r="21" spans="1:11">
      <c r="A21" s="134" t="s">
        <v>44</v>
      </c>
      <c r="B21" s="134">
        <f>IF(ISNUMBER(VALUE(SUBSTITUTE(実質収支比率等に係る経年分析!F$49,"▲","-"))),ROUND(VALUE(SUBSTITUTE(実質収支比率等に係る経年分析!F$49,"▲","-")),2),NA())</f>
        <v>7.26</v>
      </c>
      <c r="C21" s="134">
        <f>IF(ISNUMBER(VALUE(SUBSTITUTE(実質収支比率等に係る経年分析!G$49,"▲","-"))),ROUND(VALUE(SUBSTITUTE(実質収支比率等に係る経年分析!G$49,"▲","-")),2),NA())</f>
        <v>2.5099999999999998</v>
      </c>
      <c r="D21" s="134">
        <f>IF(ISNUMBER(VALUE(SUBSTITUTE(実質収支比率等に係る経年分析!H$49,"▲","-"))),ROUND(VALUE(SUBSTITUTE(実質収支比率等に係る経年分析!H$49,"▲","-")),2),NA())</f>
        <v>1.56</v>
      </c>
      <c r="E21" s="134">
        <f>IF(ISNUMBER(VALUE(SUBSTITUTE(実質収支比率等に係る経年分析!I$49,"▲","-"))),ROUND(VALUE(SUBSTITUTE(実質収支比率等に係る経年分析!I$49,"▲","-")),2),NA())</f>
        <v>6.65</v>
      </c>
      <c r="F21" s="134">
        <f>IF(ISNUMBER(VALUE(SUBSTITUTE(実質収支比率等に係る経年分析!J$49,"▲","-"))),ROUND(VALUE(SUBSTITUTE(実質収支比率等に係る経年分析!J$49,"▲","-")),2),NA())</f>
        <v>2.46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0.55000000000000004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温泉給湯事業会計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天辰第一地区土地区画整理事業会計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1.19</v>
      </c>
    </row>
    <row r="35" spans="1:16">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5135</v>
      </c>
      <c r="E42" s="136"/>
      <c r="F42" s="136"/>
      <c r="G42" s="136">
        <f>'実質公債費比率（分子）の構造'!L$52</f>
        <v>5273</v>
      </c>
      <c r="H42" s="136"/>
      <c r="I42" s="136"/>
      <c r="J42" s="136">
        <f>'実質公債費比率（分子）の構造'!M$52</f>
        <v>5572</v>
      </c>
      <c r="K42" s="136"/>
      <c r="L42" s="136"/>
      <c r="M42" s="136">
        <f>'実質公債費比率（分子）の構造'!N$52</f>
        <v>5565</v>
      </c>
      <c r="N42" s="136"/>
      <c r="O42" s="136"/>
      <c r="P42" s="136">
        <f>'実質公債費比率（分子）の構造'!O$52</f>
        <v>5688</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42</v>
      </c>
      <c r="C44" s="136"/>
      <c r="D44" s="136"/>
      <c r="E44" s="136">
        <f>'実質公債費比率（分子）の構造'!L$50</f>
        <v>41</v>
      </c>
      <c r="F44" s="136"/>
      <c r="G44" s="136"/>
      <c r="H44" s="136">
        <f>'実質公債費比率（分子）の構造'!M$50</f>
        <v>47</v>
      </c>
      <c r="I44" s="136"/>
      <c r="J44" s="136"/>
      <c r="K44" s="136">
        <f>'実質公債費比率（分子）の構造'!N$50</f>
        <v>61</v>
      </c>
      <c r="L44" s="136"/>
      <c r="M44" s="136"/>
      <c r="N44" s="136">
        <f>'実質公債費比率（分子）の構造'!O$50</f>
        <v>119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725</v>
      </c>
      <c r="C46" s="136"/>
      <c r="D46" s="136"/>
      <c r="E46" s="136">
        <f>'実質公債費比率（分子）の構造'!L$48</f>
        <v>777</v>
      </c>
      <c r="F46" s="136"/>
      <c r="G46" s="136"/>
      <c r="H46" s="136">
        <f>'実質公債費比率（分子）の構造'!M$48</f>
        <v>631</v>
      </c>
      <c r="I46" s="136"/>
      <c r="J46" s="136"/>
      <c r="K46" s="136">
        <f>'実質公債費比率（分子）の構造'!N$48</f>
        <v>623</v>
      </c>
      <c r="L46" s="136"/>
      <c r="M46" s="136"/>
      <c r="N46" s="136">
        <f>'実質公債費比率（分子）の構造'!O$48</f>
        <v>621</v>
      </c>
      <c r="O46" s="136"/>
      <c r="P46" s="136"/>
    </row>
    <row r="47" spans="1:16">
      <c r="A47" s="136" t="s">
        <v>14</v>
      </c>
      <c r="B47" s="136">
        <f>'実質公債費比率（分子）の構造'!K$47</f>
        <v>36</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6869</v>
      </c>
      <c r="C49" s="136"/>
      <c r="D49" s="136"/>
      <c r="E49" s="136">
        <f>'実質公債費比率（分子）の構造'!L$45</f>
        <v>7053</v>
      </c>
      <c r="F49" s="136"/>
      <c r="G49" s="136"/>
      <c r="H49" s="136">
        <f>'実質公債費比率（分子）の構造'!M$45</f>
        <v>7318</v>
      </c>
      <c r="I49" s="136"/>
      <c r="J49" s="136"/>
      <c r="K49" s="136">
        <f>'実質公債費比率（分子）の構造'!N$45</f>
        <v>7358</v>
      </c>
      <c r="L49" s="136"/>
      <c r="M49" s="136"/>
      <c r="N49" s="136">
        <f>'実質公債費比率（分子）の構造'!O$45</f>
        <v>7552</v>
      </c>
      <c r="O49" s="136"/>
      <c r="P49" s="136"/>
    </row>
    <row r="50" spans="1:16">
      <c r="A50" s="136" t="s">
        <v>58</v>
      </c>
      <c r="B50" s="136" t="e">
        <f>NA()</f>
        <v>#N/A</v>
      </c>
      <c r="C50" s="136">
        <f>IF(ISNUMBER('実質公債費比率（分子）の構造'!K$53),'実質公債費比率（分子）の構造'!K$53,NA())</f>
        <v>2537</v>
      </c>
      <c r="D50" s="136" t="e">
        <f>NA()</f>
        <v>#N/A</v>
      </c>
      <c r="E50" s="136" t="e">
        <f>NA()</f>
        <v>#N/A</v>
      </c>
      <c r="F50" s="136">
        <f>IF(ISNUMBER('実質公債費比率（分子）の構造'!L$53),'実質公債費比率（分子）の構造'!L$53,NA())</f>
        <v>2598</v>
      </c>
      <c r="G50" s="136" t="e">
        <f>NA()</f>
        <v>#N/A</v>
      </c>
      <c r="H50" s="136" t="e">
        <f>NA()</f>
        <v>#N/A</v>
      </c>
      <c r="I50" s="136">
        <f>IF(ISNUMBER('実質公債費比率（分子）の構造'!M$53),'実質公債費比率（分子）の構造'!M$53,NA())</f>
        <v>2424</v>
      </c>
      <c r="J50" s="136" t="e">
        <f>NA()</f>
        <v>#N/A</v>
      </c>
      <c r="K50" s="136" t="e">
        <f>NA()</f>
        <v>#N/A</v>
      </c>
      <c r="L50" s="136">
        <f>IF(ISNUMBER('実質公債費比率（分子）の構造'!N$53),'実質公債費比率（分子）の構造'!N$53,NA())</f>
        <v>2477</v>
      </c>
      <c r="M50" s="136" t="e">
        <f>NA()</f>
        <v>#N/A</v>
      </c>
      <c r="N50" s="136" t="e">
        <f>NA()</f>
        <v>#N/A</v>
      </c>
      <c r="O50" s="136">
        <f>IF(ISNUMBER('実質公債費比率（分子）の構造'!O$53),'実質公債費比率（分子）の構造'!O$53,NA())</f>
        <v>2604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43341</v>
      </c>
      <c r="E56" s="135"/>
      <c r="F56" s="135"/>
      <c r="G56" s="135">
        <f>'将来負担比率（分子）の構造'!J$51</f>
        <v>43737</v>
      </c>
      <c r="H56" s="135"/>
      <c r="I56" s="135"/>
      <c r="J56" s="135">
        <f>'将来負担比率（分子）の構造'!K$51</f>
        <v>43242</v>
      </c>
      <c r="K56" s="135"/>
      <c r="L56" s="135"/>
      <c r="M56" s="135">
        <f>'将来負担比率（分子）の構造'!L$51</f>
        <v>42373</v>
      </c>
      <c r="N56" s="135"/>
      <c r="O56" s="135"/>
      <c r="P56" s="135">
        <f>'将来負担比率（分子）の構造'!M$51</f>
        <v>43710</v>
      </c>
    </row>
    <row r="57" spans="1:16">
      <c r="A57" s="135" t="s">
        <v>35</v>
      </c>
      <c r="B57" s="135"/>
      <c r="C57" s="135"/>
      <c r="D57" s="135">
        <f>'将来負担比率（分子）の構造'!I$50</f>
        <v>1682</v>
      </c>
      <c r="E57" s="135"/>
      <c r="F57" s="135"/>
      <c r="G57" s="135">
        <f>'将来負担比率（分子）の構造'!J$50</f>
        <v>1483</v>
      </c>
      <c r="H57" s="135"/>
      <c r="I57" s="135"/>
      <c r="J57" s="135">
        <f>'将来負担比率（分子）の構造'!K$50</f>
        <v>1314</v>
      </c>
      <c r="K57" s="135"/>
      <c r="L57" s="135"/>
      <c r="M57" s="135">
        <f>'将来負担比率（分子）の構造'!L$50</f>
        <v>1151</v>
      </c>
      <c r="N57" s="135"/>
      <c r="O57" s="135"/>
      <c r="P57" s="135">
        <f>'将来負担比率（分子）の構造'!M$50</f>
        <v>995</v>
      </c>
    </row>
    <row r="58" spans="1:16">
      <c r="A58" s="135" t="s">
        <v>34</v>
      </c>
      <c r="B58" s="135"/>
      <c r="C58" s="135"/>
      <c r="D58" s="135">
        <f>'将来負担比率（分子）の構造'!I$49</f>
        <v>14778</v>
      </c>
      <c r="E58" s="135"/>
      <c r="F58" s="135"/>
      <c r="G58" s="135">
        <f>'将来負担比率（分子）の構造'!J$49</f>
        <v>16014</v>
      </c>
      <c r="H58" s="135"/>
      <c r="I58" s="135"/>
      <c r="J58" s="135">
        <f>'将来負担比率（分子）の構造'!K$49</f>
        <v>15988</v>
      </c>
      <c r="K58" s="135"/>
      <c r="L58" s="135"/>
      <c r="M58" s="135">
        <f>'将来負担比率（分子）の構造'!L$49</f>
        <v>17009</v>
      </c>
      <c r="N58" s="135"/>
      <c r="O58" s="135"/>
      <c r="P58" s="135">
        <f>'将来負担比率（分子）の構造'!M$49</f>
        <v>21369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10752</v>
      </c>
      <c r="C62" s="135"/>
      <c r="D62" s="135"/>
      <c r="E62" s="135">
        <f>'将来負担比率（分子）の構造'!J$45</f>
        <v>10518</v>
      </c>
      <c r="F62" s="135"/>
      <c r="G62" s="135"/>
      <c r="H62" s="135">
        <f>'将来負担比率（分子）の構造'!K$45</f>
        <v>10294</v>
      </c>
      <c r="I62" s="135"/>
      <c r="J62" s="135"/>
      <c r="K62" s="135">
        <f>'将来負担比率（分子）の構造'!L$45</f>
        <v>9903</v>
      </c>
      <c r="L62" s="135"/>
      <c r="M62" s="135"/>
      <c r="N62" s="135">
        <f>'将来負担比率（分子）の構造'!M$45</f>
        <v>9160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9164</v>
      </c>
      <c r="C64" s="135"/>
      <c r="D64" s="135"/>
      <c r="E64" s="135">
        <f>'将来負担比率（分子）の構造'!J$43</f>
        <v>9293</v>
      </c>
      <c r="F64" s="135"/>
      <c r="G64" s="135"/>
      <c r="H64" s="135">
        <f>'将来負担比率（分子）の構造'!K$43</f>
        <v>8750</v>
      </c>
      <c r="I64" s="135"/>
      <c r="J64" s="135"/>
      <c r="K64" s="135">
        <f>'将来負担比率（分子）の構造'!L$43</f>
        <v>8200</v>
      </c>
      <c r="L64" s="135"/>
      <c r="M64" s="135"/>
      <c r="N64" s="135">
        <f>'将来負担比率（分子）の構造'!M$43</f>
        <v>7645</v>
      </c>
      <c r="O64" s="135"/>
      <c r="P64" s="135"/>
    </row>
    <row r="65" spans="1:16">
      <c r="A65" s="135" t="s">
        <v>26</v>
      </c>
      <c r="B65" s="135">
        <f>'将来負担比率（分子）の構造'!I$42</f>
        <v>169</v>
      </c>
      <c r="C65" s="135"/>
      <c r="D65" s="135"/>
      <c r="E65" s="135">
        <f>'将来負担比率（分子）の構造'!J$42</f>
        <v>187</v>
      </c>
      <c r="F65" s="135"/>
      <c r="G65" s="135"/>
      <c r="H65" s="135">
        <f>'将来負担比率（分子）の構造'!K$42</f>
        <v>869</v>
      </c>
      <c r="I65" s="135"/>
      <c r="J65" s="135"/>
      <c r="K65" s="135">
        <f>'将来負担比率（分子）の構造'!L$42</f>
        <v>831</v>
      </c>
      <c r="L65" s="135"/>
      <c r="M65" s="135"/>
      <c r="N65" s="135">
        <f>'将来負担比率（分子）の構造'!M$42</f>
        <v>1074</v>
      </c>
      <c r="O65" s="135"/>
      <c r="P65" s="135"/>
    </row>
    <row r="66" spans="1:16">
      <c r="A66" s="135" t="s">
        <v>25</v>
      </c>
      <c r="B66" s="135">
        <f>'将来負担比率（分子）の構造'!I$41</f>
        <v>55159</v>
      </c>
      <c r="C66" s="135"/>
      <c r="D66" s="135"/>
      <c r="E66" s="135">
        <f>'将来負担比率（分子）の構造'!J$41</f>
        <v>54452</v>
      </c>
      <c r="F66" s="135"/>
      <c r="G66" s="135"/>
      <c r="H66" s="135">
        <f>'将来負担比率（分子）の構造'!K$41</f>
        <v>52887</v>
      </c>
      <c r="I66" s="135"/>
      <c r="J66" s="135"/>
      <c r="K66" s="135">
        <f>'将来負担比率（分子）の構造'!L$41</f>
        <v>51177</v>
      </c>
      <c r="L66" s="135"/>
      <c r="M66" s="135"/>
      <c r="N66" s="135">
        <f>'将来負担比率（分子）の構造'!M$41</f>
        <v>52611</v>
      </c>
      <c r="O66" s="135"/>
      <c r="P66" s="135"/>
    </row>
    <row r="67" spans="1:16">
      <c r="A67" s="135" t="s">
        <v>62</v>
      </c>
      <c r="B67" s="135" t="e">
        <f>NA()</f>
        <v>#N/A</v>
      </c>
      <c r="C67" s="135">
        <f>IF(ISNUMBER('将来負担比率（分子）の構造'!I$52), IF('将来負担比率（分子）の構造'!I$52 &lt; 0, 0, '将来負担比率（分子）の構造'!I$52), NA())</f>
        <v>15446</v>
      </c>
      <c r="D67" s="135" t="e">
        <f>NA()</f>
        <v>#N/A</v>
      </c>
      <c r="E67" s="135" t="e">
        <f>NA()</f>
        <v>#N/A</v>
      </c>
      <c r="F67" s="135">
        <f>IF(ISNUMBER('将来負担比率（分子）の構造'!J$52), IF('将来負担比率（分子）の構造'!J$52 &lt; 0, 0, '将来負担比率（分子）の構造'!J$52), NA())</f>
        <v>13216</v>
      </c>
      <c r="G67" s="135" t="e">
        <f>NA()</f>
        <v>#N/A</v>
      </c>
      <c r="H67" s="135" t="e">
        <f>NA()</f>
        <v>#N/A</v>
      </c>
      <c r="I67" s="135">
        <f>IF(ISNUMBER('将来負担比率（分子）の構造'!K$52), IF('将来負担比率（分子）の構造'!K$52 &lt; 0, 0, '将来負担比率（分子）の構造'!K$52), NA())</f>
        <v>12256</v>
      </c>
      <c r="J67" s="135" t="e">
        <f>NA()</f>
        <v>#N/A</v>
      </c>
      <c r="K67" s="135" t="e">
        <f>NA()</f>
        <v>#N/A</v>
      </c>
      <c r="L67" s="135">
        <f>IF(ISNUMBER('将来負担比率（分子）の構造'!L$52), IF('将来負担比率（分子）の構造'!L$52 &lt; 0, 0, '将来負担比率（分子）の構造'!L$52), NA())</f>
        <v>9579</v>
      </c>
      <c r="M67" s="135" t="e">
        <f>NA()</f>
        <v>#N/A</v>
      </c>
      <c r="N67" s="135" t="e">
        <f>NA()</f>
        <v>#N/A</v>
      </c>
      <c r="O67" s="135">
        <f>IF(ISNUMBER('将来負担比率（分子）の構造'!M$52), IF('将来負担比率（分子）の構造'!M$52 &lt; 0, 0, '将来負担比率（分子）の構造'!M$52), NA())</f>
        <v>4417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2016-04-15T04:29:56Z</cp:lastPrinted>
  <dcterms:created xsi:type="dcterms:W3CDTF">2016-02-15T02:27:11Z</dcterms:created>
  <dcterms:modified xsi:type="dcterms:W3CDTF">2016-04-26T12:08:33Z</dcterms:modified>
</cp:coreProperties>
</file>