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30" windowHeight="6030" tabRatio="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<sst xmlns="http://schemas.openxmlformats.org/spreadsheetml/2006/main" count="995" uniqueCount="548">
  <si>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</si>
  <si>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</si>
  <si>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</si>
  <si>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</si>
  <si>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</si>
  <si>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</si>
  <si>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</si>
  <si>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</si>
  <si>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</si>
  <si>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</si>
  <si>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</si>
  <si>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</si>
  <si>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</si>
  <si>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</si>
  <si>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</si>
  <si>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</si>
  <si>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</si>
  <si>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</si>
  <si>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</si>
  <si>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</si>
  <si>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</si>
  <si>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</si>
  <si>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</si>
  <si>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</si>
  <si>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</si>
  <si>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</si>
  <si>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</si>
  <si>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</si>
  <si>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</si>
  <si>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</si>
  <si>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</si>
  <si>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</si>
  <si>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</si>
  <si>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</si>
  <si>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</si>
  <si>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</si>
  <si>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</si>
  <si>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</si>
  <si>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</si>
  <si>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</si>
  <si>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</si>
  <si>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</si>
  <si>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</si>
  <si>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</si>
  <si>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</si>
  <si>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</si>
  <si>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</si>
  <si>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</si>
  <si>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</si>
  <si>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</si>
  <si>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</si>
  <si>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</si>
  <si>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</si>
  <si>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</si>
  <si>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</si>
  <si>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</si>
  <si>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</si>
  <si>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</si>
  <si>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</si>
  <si>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</si>
  <si>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</si>
  <si>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</si>
  <si>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</si>
  <si>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</si>
  <si>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</si>
  <si>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</si>
  <si>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</si>
  <si>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</si>
  <si>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</si>
  <si>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</si>
  <si>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</si>
  <si>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</si>
  <si>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</si>
  <si>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</si>
  <si>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</si>
  <si>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</si>
  <si>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</si>
  <si>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</si>
  <si>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</si>
  <si>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</si>
  <si>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</si>
  <si>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</si>
  <si>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</si>
  <si>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</si>
  <si>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</si>
  <si>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</si>
  <si>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</si>
  <si>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</si>
  <si>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</si>
  <si>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</si>
  <si>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</si>
  <si>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</si>
  <si>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</si>
  <si>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</si>
  <si>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</si>
  <si>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</si>
  <si>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</si>
  <si>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</si>
  <si>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</si>
  <si>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</si>
  <si>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</si>
  <si>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</si>
  <si>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</si>
  <si>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</si>
  <si>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</si>
  <si>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</si>
  <si>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</si>
  <si>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</si>
  <si>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</si>
  <si>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</si>
  <si>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</si>
  <si>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</si>
  <si>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</si>
  <si>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</si>
  <si>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</si>
  <si>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</si>
  <si>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</si>
  <si>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</si>
  <si>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</si>
  <si>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</si>
  <si>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</si>
  <si>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</si>
  <si>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</si>
  <si>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</si>
  <si>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</si>
  <si>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</si>
  <si>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</si>
  <si>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</si>
  <si>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</si>
  <si>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</si>
  <si>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</si>
  <si>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</si>
  <si>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</si>
  <si>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</si>
  <si>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</si>
  <si>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</si>
  <si>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</si>
  <si>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</si>
  <si>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</si>
  <si>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</si>
  <si>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</si>
  <si>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</si>
  <si>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</si>
  <si>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</si>
  <si>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</si>
  <si>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</si>
  <si>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</si>
  <si>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</si>
  <si>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</si>
  <si>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</si>
  <si>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</si>
  <si>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</si>
  <si>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</si>
  <si>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</si>
  <si>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</si>
  <si>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</si>
  <si>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</si>
  <si>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</si>
  <si>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</si>
  <si>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</si>
  <si>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</si>
  <si>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</si>
  <si>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</si>
  <si>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</si>
  <si>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</si>
  <si>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</si>
  <si>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</si>
  <si>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</si>
  <si>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</si>
  <si>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</si>
  <si>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</si>
  <si>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</si>
  <si>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</si>
  <si>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</si>
  <si>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</si>
  <si>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</si>
  <si>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</si>
  <si>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</si>
  <si>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</si>
  <si>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</si>
  <si>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</si>
  <si>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</si>
  <si>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</si>
  <si>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</si>
  <si>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</si>
  <si>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</si>
  <si>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</si>
  <si>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</si>
  <si>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</si>
  <si>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</si>
  <si>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</si>
  <si>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</si>
  <si>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</si>
  <si>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</si>
  <si>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</si>
  <si>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鹿児島県枕崎市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</si>
  <si>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</si>
  <si>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</si>
  <si>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</si>
  <si>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</si>
  <si>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</si>
  <si>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</si>
  <si>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</si>
  <si>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</si>
  <si>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</si>
  <si>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</si>
  <si>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</si>
  <si>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</si>
  <si>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</si>
  <si>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</si>
  <si>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</si>
  <si>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</si>
  <si>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</si>
  <si>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</si>
  <si>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</si>
  <si>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</si>
  <si>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</si>
  <si>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</si>
  <si>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</si>
  <si>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</si>
  <si>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</si>
  <si>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</si>
  <si>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</si>
  <si>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</si>
  <si>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</si>
  <si>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</si>
  <si>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</si>
  <si>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</si>
  <si>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</si>
  <si>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</si>
  <si>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</si>
  <si>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</si>
  <si>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</si>
  <si>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</si>
  <si>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</si>
  <si>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</si>
  <si>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</si>
  <si>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</si>
  <si>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</si>
  <si>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</si>
  <si>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</si>
  <si>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</si>
  <si>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</si>
  <si>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</si>
  <si>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</si>
  <si>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</si>
  <si>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</si>
  <si>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</si>
  <si>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</si>
  <si>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</si>
  <si>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</si>
  <si>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</si>
  <si>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</si>
  <si>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</si>
  <si>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</si>
  <si>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</si>
  <si>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</si>
  <si>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</si>
  <si>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</si>
  <si>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</si>
  <si>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</si>
  <si>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</si>
  <si>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</si>
  <si>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</si>
  <si>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</si>
  <si>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</si>
  <si>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</si>
  <si>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</si>
  <si>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</si>
  <si>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</si>
  <si>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</si>
  <si>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</si>
  <si>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</si>
  <si>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</si>
  <si>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</si>
  <si>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</si>
  <si>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</si>
  <si>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</si>
  <si>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</si>
  <si>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</si>
  <si>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</si>
  <si>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</si>
  <si>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</si>
  <si>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</si>
  <si>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</si>
  <si>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</si>
  <si>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</si>
  <si>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</si>
  <si>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</si>
  <si>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</si>
  <si>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</si>
  <si>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</si>
  <si>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</si>
  <si>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</si>
  <si>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</si>
  <si>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</si>
  <si>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</si>
  <si>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</si>
  <si>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</si>
  <si>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</si>
  <si>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</si>
  <si>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</si>
  <si>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</si>
  <si>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</si>
  <si>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</si>
  <si>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</si>
  <si>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</si>
  <si>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</si>
  <si>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</si>
  <si>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</si>
  <si>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</si>
  <si>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</si>
  <si>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</si>
  <si>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</si>
  <si>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</si>
  <si>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</si>
  <si>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</si>
  <si>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</si>
  <si>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</si>
  <si>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</si>
  <si>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</si>
  <si>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</si>
  <si>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</si>
  <si>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</si>
  <si>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</si>
  <si>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</si>
  <si>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</si>
  <si>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</si>
  <si>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</si>
  <si>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</si>
  <si>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</si>
  <si>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</si>
  <si>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</si>
  <si>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</si>
  <si>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</si>
  <si>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</si>
  <si>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</si>
  <si>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</si>
  <si>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</si>
  <si>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</si>
  <si>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</si>
  <si>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</si>
  <si>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</si>
  <si>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</si>
  <si>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鹿児島県枕崎市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</si>
  <si>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</si>
  <si>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</si>
  <si>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</si>
  <si>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</si>
  <si>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</si>
  <si>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</si>
  <si>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</si>
  <si>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</si>
  <si>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</si>
  <si>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</si>
  <si>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</si>
  <si>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</si>
  <si>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</si>
  <si>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</si>
  <si>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</si>
  <si>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</si>
  <si>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</si>
  <si>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</si>
  <si>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</si>
  <si>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</si>
  <si>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</si>
  <si>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</si>
  <si>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</si>
  <si>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</si>
  <si>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</si>
  <si>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</si>
  <si>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</si>
  <si>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</si>
  <si>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</si>
  <si>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</si>
  <si>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</si>
  <si>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</si>
  <si>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</si>
  <si>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</si>
  <si>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</si>
  <si>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</si>
  <si>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</si>
  <si>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</si>
  <si>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</si>
  <si>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</si>
  <si>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</si>
  <si>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</si>
  <si>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</si>
  <si>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</si>
  <si>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</si>
  <si>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</si>
  <si>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</si>
  <si>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</si>
  <si>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</si>
  <si>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</si>
  <si>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</si>
  <si>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</si>
  <si>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</si>
  <si>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</si>
  <si>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</si>
  <si>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</si>
  <si>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</si>
  <si>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</si>
  <si>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</si>
  <si>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</si>
  <si>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</si>
  <si>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</si>
  <si>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</si>
  <si>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</si>
  <si>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</si>
  <si>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</si>
  <si>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</si>
  <si>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</si>
  <si>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</si>
  <si>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</si>
  <si>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</si>
  <si>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</si>
  <si>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</si>
  <si>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</si>
  <si>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</si>
  <si>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</si>
  <si>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</si>
  <si>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</si>
  <si>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</si>
  <si>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</si>
  <si>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</si>
  <si>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</si>
  <si>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</si>
  <si>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</si>
  <si>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</si>
  <si>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</si>
  <si>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</si>
  <si>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</si>
  <si>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</si>
  <si>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</si>
  <si>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</si>
  <si>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</si>
  <si>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</si>
  <si>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</si>
  <si>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</si>
  <si>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</si>
  <si>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</si>
  <si>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</si>
  <si>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</si>
  <si>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</si>
  <si>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</si>
  <si>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</si>
  <si>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</si>
  <si>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</si>
  <si>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</si>
  <si>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</si>
  <si>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</si>
  <si>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</si>
  <si>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</si>
  <si>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</si>
  <si>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</si>
  <si>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</si>
  <si>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</si>
  <si>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</si>
  <si>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</si>
  <si>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</si>
  <si>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</si>
  <si>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</si>
  <si>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</si>
  <si>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</si>
  <si>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</si>
  <si>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</si>
  <si>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</si>
  <si>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</si>
  <si>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</si>
  <si>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</si>
  <si>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</si>
  <si>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</si>
  <si>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</si>
  <si>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</si>
  <si>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</si>
  <si>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</si>
  <si>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</si>
  <si>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</si>
  <si>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</si>
  <si>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</si>
  <si>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</si>
  <si>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</si>
  <si>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</si>
  <si>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</si>
  <si>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</si>
  <si>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</si>
  <si>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</si>
  <si>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</si>
  <si>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</si>
  <si>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</si>
  <si>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</si>
  <si>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</si>
  <si>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</si>
  <si>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</si>
  <si>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</si>
  <si>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</si>
  <si>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</si>
  <si>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</si>
  <si>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</si>
  <si>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</si>
  <si>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</si>
  <si>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</si>
  <si>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</si>
  <si>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</si>
  <si>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</si>
  <si>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</si>
  <si>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</si>
  <si>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</si>
  <si>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</si>
  <si>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</si>
  <si>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</si>
  <si>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</si>
  <si>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</si>
  <si>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</si>
  <si>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</si>
  <si>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</si>
  <si>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</si>
  <si>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</si>
  <si>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3.42</t>
  </si>
  <si>
    <t>▲ 2.12</t>
  </si>
  <si>
    <t>▲ 4.19</t>
  </si>
  <si>
    <t>▲ 4.21</t>
  </si>
  <si>
    <t>▲ 2.88</t>
  </si>
  <si>
    <t>枕崎市水道事業会計</t>
  </si>
  <si>
    <t>一般会計</t>
  </si>
  <si>
    <t>枕崎市立病院事業会計</t>
  </si>
  <si>
    <t>介護保険特別会計</t>
  </si>
  <si>
    <t>枕崎市公共下水道事業特別会計</t>
  </si>
  <si>
    <t>後期高齢者医療特別会計</t>
  </si>
  <si>
    <t>その他会計（赤字）</t>
  </si>
  <si>
    <t>その他会計（黒字）</t>
  </si>
  <si>
    <t>‐</t>
    <phoneticPr fontId="2"/>
  </si>
  <si>
    <t>南薩地区衛生管理組合</t>
    <rPh sb="0" eb="2">
      <t>ナンサツ</t>
    </rPh>
    <rPh sb="2" eb="4">
      <t>チク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</si>
  <si>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</si>
  <si>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</si>
  <si>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</si>
  <si>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</si>
  <si>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</si>
  <si>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</si>
  <si>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枕崎市水産センター</t>
    <rPh sb="0" eb="3">
      <t>マクラザキシ</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</si>
  <si>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</si>
  <si>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</si>
  <si>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3">
      <t>マクラザキシ</t>
    </rPh>
    <rPh sb="6" eb="8">
      <t>コウシャ</t>
    </rPh>
    <phoneticPr fontId="2"/>
  </si>
  <si>
    <t>枕崎市土地開発公社</t>
    <rPh sb="0" eb="3">
      <t>マクラザキシ</t>
    </rPh>
    <rPh sb="3" eb="5">
      <t>トチ</t>
    </rPh>
    <rPh sb="5" eb="7">
      <t>カイハツ</t>
    </rPh>
    <rPh sb="7" eb="9">
      <t>コウシャ</t>
    </rPh>
    <phoneticPr fontId="2"/>
  </si>
  <si>
    <t>○</t>
    <phoneticPr fontId="2"/>
  </si>
  <si>
    <t>‐</t>
    <phoneticPr fontId="2"/>
  </si>
  <si>
    <t>南薩地域地場産業振興センター</t>
    <rPh sb="0" eb="2">
      <t>ナンサツ</t>
    </rPh>
    <rPh sb="2" eb="4">
      <t>チイキ</t>
    </rPh>
    <rPh sb="4" eb="6">
      <t>ジバ</t>
    </rPh>
    <rPh sb="6" eb="8">
      <t>サンギョウ</t>
    </rPh>
    <rPh sb="8" eb="10">
      <t>シンコウ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</si>
</sst>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39248</c:v>
                </c:pt>
                <c:pt idx="1">
                  <c:v>43092</c:v>
                </c:pt>
                <c:pt idx="2">
                  <c:v>25866</c:v>
                </c:pt>
                <c:pt idx="3">
                  <c:v>49286</c:v>
                </c:pt>
                <c:pt idx="4">
                  <c:v>44783</c:v>
                </c:pt>
              </c:numCache>
            </c:numRef>
          </c:val>
          <c:smooth val="0"/>
        </c:ser>
        <c:dLbls>
          <c:showLegendKey val="0"/>
          <c:showVal val="0"/>
          <c:showCatName val="0"/>
          <c:showSerName val="0"/>
          <c:showPercent val="0"/>
          <c:showBubbleSize val="0"/>
        </c:dLbls>
        <c:marker val="1"/>
        <c:smooth val="0"/>
        <c:axId val="113255168"/>
        <c:axId val="113257088"/>
      </c:lineChart>
      <c:catAx>
        <c:axId val="11325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57088"/>
        <c:crosses val="autoZero"/>
        <c:auto val="1"/>
        <c:lblAlgn val="ctr"/>
        <c:lblOffset val="100"/>
        <c:tickLblSkip val="1"/>
        <c:tickMarkSkip val="1"/>
        <c:noMultiLvlLbl val="0"/>
      </c:catAx>
      <c:valAx>
        <c:axId val="113257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5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3.69</c:v>
                </c:pt>
                <c:pt idx="1">
                  <c:v>4.2300000000000004</c:v>
                </c:pt>
                <c:pt idx="2">
                  <c:v>4.26</c:v>
                </c:pt>
                <c:pt idx="3">
                  <c:v>5.98</c:v>
                </c:pt>
                <c:pt idx="4">
                  <c:v>5.89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11.55</c:v>
                </c:pt>
                <c:pt idx="1">
                  <c:v>13.23</c:v>
                </c:pt>
                <c:pt idx="2">
                  <c:v>14.53</c:v>
                </c:pt>
                <c:pt idx="3">
                  <c:v>14.71</c:v>
                </c:pt>
                <c:pt idx="4">
                  <c:v>16.440000000000001</c:v>
                </c:pt>
              </c:numCache>
            </c:numRef>
          </c:val>
        </c:ser>
        <c:dLbls>
          <c:showLegendKey val="0"/>
          <c:showVal val="0"/>
          <c:showCatName val="0"/>
          <c:showSerName val="0"/>
          <c:showPercent val="0"/>
          <c:showBubbleSize val="0"/>
        </c:dLbls>
        <c:gapWidth val="250"/>
        <c:overlap val="100"/>
        <c:axId val="98840960"/>
        <c:axId val="9884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5.72</c:v>
                </c:pt>
                <c:pt idx="1">
                  <c:v>2.0099999999999998</c:v>
                </c:pt>
                <c:pt idx="2">
                  <c:v>0.31</c:v>
                </c:pt>
                <c:pt idx="3">
                  <c:v>1.81</c:v>
                </c:pt>
                <c:pt idx="4">
                  <c:v>1.66</c:v>
                </c:pt>
              </c:numCache>
            </c:numRef>
          </c:val>
          <c:smooth val="0"/>
        </c:ser>
        <c:dLbls>
          <c:showLegendKey val="0"/>
          <c:showVal val="0"/>
          <c:showCatName val="0"/>
          <c:showSerName val="0"/>
          <c:showPercent val="0"/>
          <c:showBubbleSize val="0"/>
        </c:dLbls>
        <c:marker val="1"/>
        <c:smooth val="0"/>
        <c:axId val="98840960"/>
        <c:axId val="98842880"/>
      </c:lineChart>
      <c:catAx>
        <c:axId val="988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42880"/>
        <c:crosses val="autoZero"/>
        <c:auto val="1"/>
        <c:lblAlgn val="ctr"/>
        <c:lblOffset val="100"/>
        <c:tickLblSkip val="1"/>
        <c:tickMarkSkip val="1"/>
        <c:noMultiLvlLbl val="0"/>
      </c:catAx>
      <c:valAx>
        <c:axId val="988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0.03</c:v>
                </c:pt>
                <c:pt idx="8">
                  <c:v>#N/A</c:v>
                </c:pt>
                <c:pt idx="9">
                  <c:v>0.06</c:v>
                </c:pt>
              </c:numCache>
            </c:numRef>
          </c:val>
        </c:ser>
        <c:ser>
          <c:idx val="4"/>
          <c:order val="4"/>
          <c:tx>
            <c:strRef>
              <c:f>データシート!$A$31</c:f>
              <c:strCache>
                <c:ptCount val="1"/>
                <c:pt idx="0">
                  <c:v>枕崎市公共下水道事業特別会計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0.26</c:v>
                </c:pt>
                <c:pt idx="4">
                  <c:v>#N/A</c:v>
                </c:pt>
                <c:pt idx="5">
                  <c:v>0.24</c:v>
                </c:pt>
                <c:pt idx="6">
                  <c:v>#N/A</c:v>
                </c:pt>
                <c:pt idx="7">
                  <c:v>0.28999999999999998</c:v>
                </c:pt>
                <c:pt idx="8">
                  <c:v>#N/A</c:v>
                </c:pt>
                <c:pt idx="9">
                  <c:v>0.22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1.74</c:v>
                </c:pt>
                <c:pt idx="2">
                  <c:v>#N/A</c:v>
                </c:pt>
                <c:pt idx="3">
                  <c:v>0.74</c:v>
                </c:pt>
                <c:pt idx="4">
                  <c:v>#N/A</c:v>
                </c:pt>
                <c:pt idx="5">
                  <c:v>0.79</c:v>
                </c:pt>
                <c:pt idx="6">
                  <c:v>#N/A</c:v>
                </c:pt>
                <c:pt idx="7">
                  <c:v>1.7</c:v>
                </c:pt>
                <c:pt idx="8">
                  <c:v>#N/A</c:v>
                </c:pt>
                <c:pt idx="9">
                  <c:v>1.95</c:v>
                </c:pt>
              </c:numCache>
            </c:numRef>
          </c:val>
        </c:ser>
        <c:ser>
          <c:idx val="6"/>
          <c:order val="6"/>
          <c:tx>
            <c:strRef>
              <c:f>データシート!$A$33</c:f>
              <c:strCache>
                <c:ptCount val="1"/>
                <c:pt idx="0">
                  <c:v>枕崎市立病院事業会計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4.5999999999999996</c:v>
                </c:pt>
                <c:pt idx="2">
                  <c:v>#N/A</c:v>
                </c:pt>
                <c:pt idx="3">
                  <c:v>5.18</c:v>
                </c:pt>
                <c:pt idx="4">
                  <c:v>#N/A</c:v>
                </c:pt>
                <c:pt idx="5">
                  <c:v>5.46</c:v>
                </c:pt>
                <c:pt idx="6">
                  <c:v>#N/A</c:v>
                </c:pt>
                <c:pt idx="7">
                  <c:v>5.6</c:v>
                </c:pt>
                <c:pt idx="8">
                  <c:v>#N/A</c:v>
                </c:pt>
                <c:pt idx="9">
                  <c:v>5.86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3.69</c:v>
                </c:pt>
                <c:pt idx="2">
                  <c:v>#N/A</c:v>
                </c:pt>
                <c:pt idx="3">
                  <c:v>4.2300000000000004</c:v>
                </c:pt>
                <c:pt idx="4">
                  <c:v>#N/A</c:v>
                </c:pt>
                <c:pt idx="5">
                  <c:v>4.25</c:v>
                </c:pt>
                <c:pt idx="6">
                  <c:v>#N/A</c:v>
                </c:pt>
                <c:pt idx="7">
                  <c:v>5.98</c:v>
                </c:pt>
                <c:pt idx="8">
                  <c:v>#N/A</c:v>
                </c:pt>
                <c:pt idx="9">
                  <c:v>5.89</c:v>
                </c:pt>
              </c:numCache>
            </c:numRef>
          </c:val>
        </c:ser>
        <c:ser>
          <c:idx val="8"/>
          <c:order val="8"/>
          <c:tx>
            <c:strRef>
              <c:f>データシート!$A$35</c:f>
              <c:strCache>
                <c:ptCount val="1"/>
                <c:pt idx="0">
                  <c:v>枕崎市水道事業会計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8.9600000000000009</c:v>
                </c:pt>
                <c:pt idx="2">
                  <c:v>#N/A</c:v>
                </c:pt>
                <c:pt idx="3">
                  <c:v>9.77</c:v>
                </c:pt>
                <c:pt idx="4">
                  <c:v>#N/A</c:v>
                </c:pt>
                <c:pt idx="5">
                  <c:v>11.34</c:v>
                </c:pt>
                <c:pt idx="6">
                  <c:v>#N/A</c:v>
                </c:pt>
                <c:pt idx="7">
                  <c:v>12.53</c:v>
                </c:pt>
                <c:pt idx="8">
                  <c:v>#N/A</c:v>
                </c:pt>
                <c:pt idx="9">
                  <c:v>13.59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3.42</c:v>
                </c:pt>
                <c:pt idx="1">
                  <c:v>#N/A</c:v>
                </c:pt>
                <c:pt idx="2">
                  <c:v>2.12</c:v>
                </c:pt>
                <c:pt idx="3">
                  <c:v>#N/A</c:v>
                </c:pt>
                <c:pt idx="4">
                  <c:v>4.1900000000000004</c:v>
                </c:pt>
                <c:pt idx="5">
                  <c:v>#N/A</c:v>
                </c:pt>
                <c:pt idx="6">
                  <c:v>4.21</c:v>
                </c:pt>
                <c:pt idx="7">
                  <c:v>#N/A</c:v>
                </c:pt>
                <c:pt idx="8">
                  <c:v>2.88</c:v>
                </c:pt>
                <c:pt idx="9">
                  <c:v>#N/A</c:v>
                </c:pt>
              </c:numCache>
            </c:numRef>
          </c:val>
        </c:ser>
        <c:dLbls>
          <c:showLegendKey val="0"/>
          <c:showVal val="0"/>
          <c:showCatName val="0"/>
          <c:showSerName val="0"/>
          <c:showPercent val="0"/>
          <c:showBubbleSize val="0"/>
        </c:dLbls>
        <c:gapWidth val="150"/>
        <c:overlap val="100"/>
        <c:axId val="115005696"/>
        <c:axId val="115347456"/>
      </c:barChart>
      <c:catAx>
        <c:axId val="11500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347456"/>
        <c:crosses val="autoZero"/>
        <c:auto val="1"/>
        <c:lblAlgn val="ctr"/>
        <c:lblOffset val="100"/>
        <c:tickLblSkip val="1"/>
        <c:tickMarkSkip val="1"/>
        <c:noMultiLvlLbl val="0"/>
      </c:catAx>
      <c:valAx>
        <c:axId val="11534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0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1243</c:v>
                </c:pt>
                <c:pt idx="5">
                  <c:v>1245</c:v>
                </c:pt>
                <c:pt idx="8">
                  <c:v>1061</c:v>
                </c:pt>
                <c:pt idx="11">
                  <c:v>1075</c:v>
                </c:pt>
                <c:pt idx="14">
                  <c:v>1074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c:v>
                </c:pt>
                <c:pt idx="3">
                  <c:v>18</c:v>
                </c:pt>
                <c:pt idx="6">
                  <c:v>15</c:v>
                </c:pt>
                <c:pt idx="9">
                  <c:v>12</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304</c:v>
                </c:pt>
                <c:pt idx="3">
                  <c:v>304</c:v>
                </c:pt>
                <c:pt idx="6">
                  <c:v>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246</c:v>
                </c:pt>
                <c:pt idx="3">
                  <c:v>223</c:v>
                </c:pt>
                <c:pt idx="6">
                  <c:v>241</c:v>
                </c:pt>
                <c:pt idx="9">
                  <c:v>245</c:v>
                </c:pt>
                <c:pt idx="12">
                  <c:v>242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1610</c:v>
                </c:pt>
                <c:pt idx="3">
                  <c:v>1599</c:v>
                </c:pt>
                <c:pt idx="6">
                  <c:v>1549</c:v>
                </c:pt>
                <c:pt idx="9">
                  <c:v>1494</c:v>
                </c:pt>
                <c:pt idx="12">
                  <c:v>1452</c:v>
                </c:pt>
              </c:numCache>
            </c:numRef>
          </c:val>
        </c:ser>
        <c:dLbls>
          <c:showLegendKey val="0"/>
          <c:showVal val="0"/>
          <c:showCatName val="0"/>
          <c:showSerName val="0"/>
          <c:showPercent val="0"/>
          <c:showBubbleSize val="0"/>
        </c:dLbls>
        <c:gapWidth val="100"/>
        <c:overlap val="100"/>
        <c:axId val="110783104"/>
        <c:axId val="11080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938</c:v>
                </c:pt>
                <c:pt idx="2">
                  <c:v>#N/A</c:v>
                </c:pt>
                <c:pt idx="3">
                  <c:v>#N/A</c:v>
                </c:pt>
                <c:pt idx="4">
                  <c:v>899</c:v>
                </c:pt>
                <c:pt idx="5">
                  <c:v>#N/A</c:v>
                </c:pt>
                <c:pt idx="6">
                  <c:v>#N/A</c:v>
                </c:pt>
                <c:pt idx="7">
                  <c:v>747</c:v>
                </c:pt>
                <c:pt idx="8">
                  <c:v>#N/A</c:v>
                </c:pt>
                <c:pt idx="9">
                  <c:v>#N/A</c:v>
                </c:pt>
                <c:pt idx="10">
                  <c:v>676</c:v>
                </c:pt>
                <c:pt idx="11">
                  <c:v>#N/A</c:v>
                </c:pt>
                <c:pt idx="12">
                  <c:v>#N/A</c:v>
                </c:pt>
                <c:pt idx="13">
                  <c:v>630</c:v>
                </c:pt>
                <c:pt idx="14">
                  <c:v>#N/A</c:v>
                </c:pt>
              </c:numCache>
            </c:numRef>
          </c:val>
          <c:smooth val="0"/>
        </c:ser>
        <c:dLbls>
          <c:showLegendKey val="0"/>
          <c:showVal val="0"/>
          <c:showCatName val="0"/>
          <c:showSerName val="0"/>
          <c:showPercent val="0"/>
          <c:showBubbleSize val="0"/>
        </c:dLbls>
        <c:marker val="1"/>
        <c:smooth val="0"/>
        <c:axId val="110783104"/>
        <c:axId val="110801664"/>
      </c:lineChart>
      <c:catAx>
        <c:axId val="1107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01664"/>
        <c:crosses val="autoZero"/>
        <c:auto val="1"/>
        <c:lblAlgn val="ctr"/>
        <c:lblOffset val="100"/>
        <c:tickLblSkip val="1"/>
        <c:tickMarkSkip val="1"/>
        <c:noMultiLvlLbl val="0"/>
      </c:catAx>
      <c:valAx>
        <c:axId val="11080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8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9578</c:v>
                </c:pt>
                <c:pt idx="5">
                  <c:v>9143</c:v>
                </c:pt>
                <c:pt idx="8">
                  <c:v>8918</c:v>
                </c:pt>
                <c:pt idx="11">
                  <c:v>8736</c:v>
                </c:pt>
                <c:pt idx="14">
                  <c:v>8569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493</c:v>
                </c:pt>
                <c:pt idx="5">
                  <c:v>609</c:v>
                </c:pt>
                <c:pt idx="8">
                  <c:v>568</c:v>
                </c:pt>
                <c:pt idx="11">
                  <c:v>621</c:v>
                </c:pt>
                <c:pt idx="14">
                  <c:v>601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1426</c:v>
                </c:pt>
                <c:pt idx="5">
                  <c:v>1337</c:v>
                </c:pt>
                <c:pt idx="8">
                  <c:v>1338</c:v>
                </c:pt>
                <c:pt idx="11">
                  <c:v>1434</c:v>
                </c:pt>
                <c:pt idx="14">
                  <c:v>1559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861</c:v>
                </c:pt>
                <c:pt idx="3">
                  <c:v>467</c:v>
                </c:pt>
                <c:pt idx="6">
                  <c:v>433</c:v>
                </c:pt>
                <c:pt idx="9">
                  <c:v>390</c:v>
                </c:pt>
                <c:pt idx="12">
                  <c:v>296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4139</c:v>
                </c:pt>
                <c:pt idx="3">
                  <c:v>3993</c:v>
                </c:pt>
                <c:pt idx="6">
                  <c:v>3764</c:v>
                </c:pt>
                <c:pt idx="9">
                  <c:v>3540</c:v>
                </c:pt>
                <c:pt idx="12">
                  <c:v>3317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311</c:v>
                </c:pt>
                <c:pt idx="3">
                  <c:v>14</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3865</c:v>
                </c:pt>
                <c:pt idx="3">
                  <c:v>4070</c:v>
                </c:pt>
                <c:pt idx="6">
                  <c:v>3875</c:v>
                </c:pt>
                <c:pt idx="9">
                  <c:v>3592</c:v>
                </c:pt>
                <c:pt idx="12">
                  <c:v>3551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76</c:v>
                </c:pt>
                <c:pt idx="3">
                  <c:v>58</c:v>
                </c:pt>
                <c:pt idx="6">
                  <c:v>43</c:v>
                </c:pt>
                <c:pt idx="9">
                  <c:v>31</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11843</c:v>
                </c:pt>
                <c:pt idx="3">
                  <c:v>11389</c:v>
                </c:pt>
                <c:pt idx="6">
                  <c:v>10994</c:v>
                </c:pt>
                <c:pt idx="9">
                  <c:v>10551</c:v>
                </c:pt>
                <c:pt idx="12">
                  <c:v>10375</c:v>
                </c:pt>
              </c:numCache>
            </c:numRef>
          </c:val>
        </c:ser>
        <c:dLbls>
          <c:showLegendKey val="0"/>
          <c:showVal val="0"/>
          <c:showCatName val="0"/>
          <c:showSerName val="0"/>
          <c:showPercent val="0"/>
          <c:showBubbleSize val="0"/>
        </c:dLbls>
        <c:gapWidth val="100"/>
        <c:overlap val="100"/>
        <c:axId val="114918528"/>
        <c:axId val="11492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9598</c:v>
                </c:pt>
                <c:pt idx="2">
                  <c:v>#N/A</c:v>
                </c:pt>
                <c:pt idx="3">
                  <c:v>#N/A</c:v>
                </c:pt>
                <c:pt idx="4">
                  <c:v>8901</c:v>
                </c:pt>
                <c:pt idx="5">
                  <c:v>#N/A</c:v>
                </c:pt>
                <c:pt idx="6">
                  <c:v>#N/A</c:v>
                </c:pt>
                <c:pt idx="7">
                  <c:v>8284</c:v>
                </c:pt>
                <c:pt idx="8">
                  <c:v>#N/A</c:v>
                </c:pt>
                <c:pt idx="9">
                  <c:v>#N/A</c:v>
                </c:pt>
                <c:pt idx="10">
                  <c:v>7313</c:v>
                </c:pt>
                <c:pt idx="11">
                  <c:v>#N/A</c:v>
                </c:pt>
                <c:pt idx="12">
                  <c:v>#N/A</c:v>
                </c:pt>
                <c:pt idx="13">
                  <c:v>6831</c:v>
                </c:pt>
                <c:pt idx="14">
                  <c:v>#N/A</c:v>
                </c:pt>
              </c:numCache>
            </c:numRef>
          </c:val>
          <c:smooth val="0"/>
        </c:ser>
        <c:dLbls>
          <c:showLegendKey val="0"/>
          <c:showVal val="0"/>
          <c:showCatName val="0"/>
          <c:showSerName val="0"/>
          <c:showPercent val="0"/>
          <c:showBubbleSize val="0"/>
        </c:dLbls>
        <c:marker val="1"/>
        <c:smooth val="0"/>
        <c:axId val="114918528"/>
        <c:axId val="114920448"/>
      </c:lineChart>
      <c:catAx>
        <c:axId val="1149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920448"/>
        <c:crosses val="autoZero"/>
        <c:auto val="1"/>
        <c:lblAlgn val="ctr"/>
        <c:lblOffset val="100"/>
        <c:tickLblSkip val="1"/>
        <c:tickMarkSkip val="1"/>
        <c:noMultiLvlLbl val="0"/>
      </c:catAx>
      <c:valAx>
        <c:axId val="11492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23,006
22,687
74.78
10,826,251
10,450,973
370,811
6,293,246
10,375,484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基準財政需要額は平成</a:t>
          </a:r>
          <a:r>
            <a:rPr kumimoji="1" lang="en-US" altLang="ja-JP" sz="1300">
              <a:latin typeface="ＭＳ Ｐゴシック"/>
            </a:rPr>
            <a:t>22</a:t>
          </a:r>
          <a:r>
            <a:rPr kumimoji="1" lang="ja-JP" altLang="en-US" sz="1300">
              <a:latin typeface="ＭＳ Ｐゴシック"/>
            </a:rPr>
            <a:t>年度臨時財政対策債の元金償還が開始されたことなどにより前年度より増加したものの，基準財政収入額が消費税率引き上げに伴う地方消費税交付金の増などによりさらに増加したことから，平成</a:t>
          </a:r>
          <a:r>
            <a:rPr kumimoji="1" lang="en-US" altLang="ja-JP" sz="1300">
              <a:latin typeface="ＭＳ Ｐゴシック"/>
            </a:rPr>
            <a:t>26</a:t>
          </a:r>
          <a:r>
            <a:rPr kumimoji="1" lang="ja-JP" altLang="en-US" sz="1300">
              <a:latin typeface="ＭＳ Ｐゴシック"/>
            </a:rPr>
            <a:t>年度（単年度）の財政力指数については，前年度に比べ</a:t>
          </a:r>
          <a:r>
            <a:rPr kumimoji="1" lang="en-US" altLang="ja-JP" sz="1300">
              <a:latin typeface="ＭＳ Ｐゴシック"/>
            </a:rPr>
            <a:t>0.009</a:t>
          </a:r>
          <a:r>
            <a:rPr kumimoji="1" lang="ja-JP" altLang="en-US" sz="1300">
              <a:latin typeface="ＭＳ Ｐゴシック"/>
            </a:rPr>
            <a:t>ポイント上昇し，３箇年平均では前年度に比べ</a:t>
          </a:r>
          <a:r>
            <a:rPr kumimoji="1" lang="en-US" altLang="ja-JP" sz="1300">
              <a:latin typeface="ＭＳ Ｐゴシック"/>
            </a:rPr>
            <a:t>0.007</a:t>
          </a:r>
          <a:r>
            <a:rPr kumimoji="1" lang="ja-JP" altLang="en-US" sz="1300">
              <a:latin typeface="ＭＳ Ｐゴシック"/>
            </a:rPr>
            <a:t>ポイント上昇している。今後とも市税などの歳入確保に努め，定員管理・給与の適正化などにより，義務的経費を中心とした歳出削減に取り組む。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7" name="直線コネクタ 66"/>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0" name="直線コネクタ 69"/>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3" name="直線コネクタ 72"/>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6" name="直線コネクタ 75"/>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6" name="円/楕円 85"/>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7"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8" name="円/楕円 87"/>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89" name="テキスト ボックス 88"/>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である経常一般財源収入額は，市税の増などにより増加したものの，分子である経常経費充当一般財源が，退職者数の増に伴う退職手当の増や職員給料減額の復元による職員給の増，特別会計に対する繰出金の増などにより増加したことから</a:t>
          </a:r>
          <a:r>
            <a:rPr kumimoji="1" lang="en-US" altLang="ja-JP" sz="1300">
              <a:latin typeface="ＭＳ Ｐゴシック"/>
            </a:rPr>
            <a:t>1.2</a:t>
          </a:r>
          <a:r>
            <a:rPr kumimoji="1" lang="ja-JP" altLang="en-US" sz="1300">
              <a:latin typeface="ＭＳ Ｐゴシック"/>
            </a:rPr>
            <a:t>ポイント上昇した。今後とも，義務的経費を中心とした経常経費の削減に努め，市税等をはじめとする経常一般財源の確保に積極的に努めていく。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132262</xdr:rowOff>
    </xdr:from>
    <xdr:to>
      <xdr:col>7</xdr:col>
      <xdr:colOff>152400</xdr:colOff>
      <xdr:row>61</xdr:row>
      <xdr:rowOff>2177</xdr:rowOff>
    </xdr:to>
    <xdr:cxnSp macro="">
      <xdr:nvCxnSpPr>
        <xdr:cNvPr id="132" name="直線コネクタ 131"/>
        <xdr:cNvCxnSpPr/>
      </xdr:nvCxnSpPr>
      <xdr:spPr>
        <a:xfrm>
          <a:off x="4114800" y="1041926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132262</xdr:rowOff>
    </xdr:from>
    <xdr:to>
      <xdr:col>6</xdr:col>
      <xdr:colOff>0</xdr:colOff>
      <xdr:row>61</xdr:row>
      <xdr:rowOff>91803</xdr:rowOff>
    </xdr:to>
    <xdr:cxnSp macro="">
      <xdr:nvCxnSpPr>
        <xdr:cNvPr id="135" name="直線コネクタ 134"/>
        <xdr:cNvCxnSpPr/>
      </xdr:nvCxnSpPr>
      <xdr:spPr>
        <a:xfrm flipV="1">
          <a:off x="3225800" y="10419262"/>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36649</xdr:rowOff>
    </xdr:from>
    <xdr:to>
      <xdr:col>4</xdr:col>
      <xdr:colOff>482600</xdr:colOff>
      <xdr:row>61</xdr:row>
      <xdr:rowOff>91803</xdr:rowOff>
    </xdr:to>
    <xdr:cxnSp macro="">
      <xdr:nvCxnSpPr>
        <xdr:cNvPr id="138" name="直線コネクタ 137"/>
        <xdr:cNvCxnSpPr/>
      </xdr:nvCxnSpPr>
      <xdr:spPr>
        <a:xfrm>
          <a:off x="2336800" y="1049509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12519</xdr:rowOff>
    </xdr:from>
    <xdr:to>
      <xdr:col>3</xdr:col>
      <xdr:colOff>279400</xdr:colOff>
      <xdr:row>61</xdr:row>
      <xdr:rowOff>36649</xdr:rowOff>
    </xdr:to>
    <xdr:cxnSp macro="">
      <xdr:nvCxnSpPr>
        <xdr:cNvPr id="141" name="直線コネクタ 140"/>
        <xdr:cNvCxnSpPr/>
      </xdr:nvCxnSpPr>
      <xdr:spPr>
        <a:xfrm>
          <a:off x="1447800" y="1047096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122827</xdr:rowOff>
    </xdr:from>
    <xdr:to>
      <xdr:col>7</xdr:col>
      <xdr:colOff>203200</xdr:colOff>
      <xdr:row>61</xdr:row>
      <xdr:rowOff>52977</xdr:rowOff>
    </xdr:to>
    <xdr:sp macro="" textlink="">
      <xdr:nvSpPr>
        <xdr:cNvPr id="151" name="円/楕円 150"/>
        <xdr:cNvSpPr/>
      </xdr:nvSpPr>
      <xdr:spPr>
        <a:xfrm>
          <a:off x="4902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94904</xdr:rowOff>
    </xdr:from>
    <xdr:ext cx="762000" cy="259045"/>
    <xdr:sp macro="" textlink="">
      <xdr:nvSpPr>
        <xdr:cNvPr id="152" name="財政構造の弾力性該当値テキスト"/>
        <xdr:cNvSpPr txBox="1"/>
      </xdr:nvSpPr>
      <xdr:spPr>
        <a:xfrm>
          <a:off x="5041900" y="103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81462</xdr:rowOff>
    </xdr:from>
    <xdr:to>
      <xdr:col>6</xdr:col>
      <xdr:colOff>50800</xdr:colOff>
      <xdr:row>61</xdr:row>
      <xdr:rowOff>11612</xdr:rowOff>
    </xdr:to>
    <xdr:sp macro="" textlink="">
      <xdr:nvSpPr>
        <xdr:cNvPr id="153" name="円/楕円 152"/>
        <xdr:cNvSpPr/>
      </xdr:nvSpPr>
      <xdr:spPr>
        <a:xfrm>
          <a:off x="4064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167839</xdr:rowOff>
    </xdr:from>
    <xdr:ext cx="736600" cy="259045"/>
    <xdr:sp macro="" textlink="">
      <xdr:nvSpPr>
        <xdr:cNvPr id="154" name="テキスト ボックス 153"/>
        <xdr:cNvSpPr txBox="1"/>
      </xdr:nvSpPr>
      <xdr:spPr>
        <a:xfrm>
          <a:off x="3733800" y="1045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41003</xdr:rowOff>
    </xdr:from>
    <xdr:to>
      <xdr:col>4</xdr:col>
      <xdr:colOff>533400</xdr:colOff>
      <xdr:row>61</xdr:row>
      <xdr:rowOff>142603</xdr:rowOff>
    </xdr:to>
    <xdr:sp macro="" textlink="">
      <xdr:nvSpPr>
        <xdr:cNvPr id="155" name="円/楕円 154"/>
        <xdr:cNvSpPr/>
      </xdr:nvSpPr>
      <xdr:spPr>
        <a:xfrm>
          <a:off x="3175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127380</xdr:rowOff>
    </xdr:from>
    <xdr:ext cx="762000" cy="259045"/>
    <xdr:sp macro="" textlink="">
      <xdr:nvSpPr>
        <xdr:cNvPr id="156" name="テキスト ボックス 155"/>
        <xdr:cNvSpPr txBox="1"/>
      </xdr:nvSpPr>
      <xdr:spPr>
        <a:xfrm>
          <a:off x="2844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157299</xdr:rowOff>
    </xdr:from>
    <xdr:to>
      <xdr:col>3</xdr:col>
      <xdr:colOff>330200</xdr:colOff>
      <xdr:row>61</xdr:row>
      <xdr:rowOff>87449</xdr:rowOff>
    </xdr:to>
    <xdr:sp macro="" textlink="">
      <xdr:nvSpPr>
        <xdr:cNvPr id="157" name="円/楕円 156"/>
        <xdr:cNvSpPr/>
      </xdr:nvSpPr>
      <xdr:spPr>
        <a:xfrm>
          <a:off x="2286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72226</xdr:rowOff>
    </xdr:from>
    <xdr:ext cx="762000" cy="259045"/>
    <xdr:sp macro="" textlink="">
      <xdr:nvSpPr>
        <xdr:cNvPr id="158" name="テキスト ボックス 157"/>
        <xdr:cNvSpPr txBox="1"/>
      </xdr:nvSpPr>
      <xdr:spPr>
        <a:xfrm>
          <a:off x="1955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133169</xdr:rowOff>
    </xdr:from>
    <xdr:to>
      <xdr:col>2</xdr:col>
      <xdr:colOff>127000</xdr:colOff>
      <xdr:row>61</xdr:row>
      <xdr:rowOff>63319</xdr:rowOff>
    </xdr:to>
    <xdr:sp macro="" textlink="">
      <xdr:nvSpPr>
        <xdr:cNvPr id="159" name="円/楕円 158"/>
        <xdr:cNvSpPr/>
      </xdr:nvSpPr>
      <xdr:spPr>
        <a:xfrm>
          <a:off x="1397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48096</xdr:rowOff>
    </xdr:from>
    <xdr:ext cx="762000" cy="259045"/>
    <xdr:sp macro="" textlink="">
      <xdr:nvSpPr>
        <xdr:cNvPr id="160" name="テキスト ボックス 159"/>
        <xdr:cNvSpPr txBox="1"/>
      </xdr:nvSpPr>
      <xdr:spPr>
        <a:xfrm>
          <a:off x="1066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[126,759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人件費の決算額は，退職手当の増や</a:t>
          </a:r>
          <a:r>
            <a:rPr kumimoji="1" lang="ja-JP" altLang="ja-JP" sz="1300">
              <a:solidFill>
                <a:schemeClr val="dk1"/>
              </a:solidFill>
              <a:effectLst/>
              <a:latin typeface="+mn-lt"/>
              <a:ea typeface="+mn-ea"/>
              <a:cs typeface="+mn-cs"/>
            </a:rPr>
            <a:t>国家公務員の給与削減支給措置を踏まえた</a:t>
          </a:r>
          <a:r>
            <a:rPr kumimoji="1" lang="ja-JP" altLang="en-US" sz="1300">
              <a:solidFill>
                <a:schemeClr val="dk1"/>
              </a:solidFill>
              <a:effectLst/>
              <a:latin typeface="+mn-lt"/>
              <a:ea typeface="+mn-ea"/>
              <a:cs typeface="+mn-cs"/>
            </a:rPr>
            <a:t>職員給料減額の復元による職員給の増により，増加している。物件費の決算額は，社会保障・税番号制度システム等改修経費の皆増などにより増加している。今後とも，定員管理・給与の適正化などによる人件費の見直しなど，引き続き行財政改革に取り組む。</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105132</xdr:rowOff>
    </xdr:from>
    <xdr:to>
      <xdr:col>7</xdr:col>
      <xdr:colOff>152400</xdr:colOff>
      <xdr:row>82</xdr:row>
      <xdr:rowOff>128070</xdr:rowOff>
    </xdr:to>
    <xdr:cxnSp macro="">
      <xdr:nvCxnSpPr>
        <xdr:cNvPr id="192" name="直線コネクタ 191"/>
        <xdr:cNvCxnSpPr/>
      </xdr:nvCxnSpPr>
      <xdr:spPr>
        <a:xfrm>
          <a:off x="4114800" y="14164032"/>
          <a:ext cx="8382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112846</xdr:rowOff>
    </xdr:from>
    <xdr:ext cx="762000" cy="259045"/>
    <xdr:sp macro="" textlink="">
      <xdr:nvSpPr>
        <xdr:cNvPr id="193" name="人件費・物件費等の状況平均値テキスト"/>
        <xdr:cNvSpPr txBox="1"/>
      </xdr:nvSpPr>
      <xdr:spPr>
        <a:xfrm>
          <a:off x="5041900" y="14171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78936</xdr:rowOff>
    </xdr:from>
    <xdr:to>
      <xdr:col>6</xdr:col>
      <xdr:colOff>0</xdr:colOff>
      <xdr:row>82</xdr:row>
      <xdr:rowOff>105132</xdr:rowOff>
    </xdr:to>
    <xdr:cxnSp macro="">
      <xdr:nvCxnSpPr>
        <xdr:cNvPr id="195" name="直線コネクタ 194"/>
        <xdr:cNvCxnSpPr/>
      </xdr:nvCxnSpPr>
      <xdr:spPr>
        <a:xfrm>
          <a:off x="3225800" y="14137836"/>
          <a:ext cx="889000" cy="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78936</xdr:rowOff>
    </xdr:from>
    <xdr:to>
      <xdr:col>4</xdr:col>
      <xdr:colOff>482600</xdr:colOff>
      <xdr:row>82</xdr:row>
      <xdr:rowOff>96772</xdr:rowOff>
    </xdr:to>
    <xdr:cxnSp macro="">
      <xdr:nvCxnSpPr>
        <xdr:cNvPr id="198" name="直線コネクタ 197"/>
        <xdr:cNvCxnSpPr/>
      </xdr:nvCxnSpPr>
      <xdr:spPr>
        <a:xfrm flipV="1">
          <a:off x="2336800" y="14137836"/>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89071</xdr:rowOff>
    </xdr:from>
    <xdr:to>
      <xdr:col>3</xdr:col>
      <xdr:colOff>279400</xdr:colOff>
      <xdr:row>82</xdr:row>
      <xdr:rowOff>96772</xdr:rowOff>
    </xdr:to>
    <xdr:cxnSp macro="">
      <xdr:nvCxnSpPr>
        <xdr:cNvPr id="201" name="直線コネクタ 200"/>
        <xdr:cNvCxnSpPr/>
      </xdr:nvCxnSpPr>
      <xdr:spPr>
        <a:xfrm>
          <a:off x="1447800" y="14147971"/>
          <a:ext cx="889000" cy="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77270</xdr:rowOff>
    </xdr:from>
    <xdr:to>
      <xdr:col>7</xdr:col>
      <xdr:colOff>203200</xdr:colOff>
      <xdr:row>83</xdr:row>
      <xdr:rowOff>7420</xdr:rowOff>
    </xdr:to>
    <xdr:sp macro="" textlink="">
      <xdr:nvSpPr>
        <xdr:cNvPr id="211" name="円/楕円 210"/>
        <xdr:cNvSpPr/>
      </xdr:nvSpPr>
      <xdr:spPr>
        <a:xfrm>
          <a:off x="4902200" y="141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169997</xdr:rowOff>
    </xdr:from>
    <xdr:ext cx="762000" cy="259045"/>
    <xdr:sp macro="" textlink="">
      <xdr:nvSpPr>
        <xdr:cNvPr id="212" name="人件費・物件費等の状況該当値テキスト"/>
        <xdr:cNvSpPr txBox="1"/>
      </xdr:nvSpPr>
      <xdr:spPr>
        <a:xfrm>
          <a:off x="5041900" y="1405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54332</xdr:rowOff>
    </xdr:from>
    <xdr:to>
      <xdr:col>6</xdr:col>
      <xdr:colOff>50800</xdr:colOff>
      <xdr:row>82</xdr:row>
      <xdr:rowOff>155932</xdr:rowOff>
    </xdr:to>
    <xdr:sp macro="" textlink="">
      <xdr:nvSpPr>
        <xdr:cNvPr id="213" name="円/楕円 212"/>
        <xdr:cNvSpPr/>
      </xdr:nvSpPr>
      <xdr:spPr>
        <a:xfrm>
          <a:off x="4064000" y="141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166109</xdr:rowOff>
    </xdr:from>
    <xdr:ext cx="736600" cy="259045"/>
    <xdr:sp macro="" textlink="">
      <xdr:nvSpPr>
        <xdr:cNvPr id="214" name="テキスト ボックス 213"/>
        <xdr:cNvSpPr txBox="1"/>
      </xdr:nvSpPr>
      <xdr:spPr>
        <a:xfrm>
          <a:off x="3733800" y="1388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28136</xdr:rowOff>
    </xdr:from>
    <xdr:to>
      <xdr:col>4</xdr:col>
      <xdr:colOff>533400</xdr:colOff>
      <xdr:row>82</xdr:row>
      <xdr:rowOff>129736</xdr:rowOff>
    </xdr:to>
    <xdr:sp macro="" textlink="">
      <xdr:nvSpPr>
        <xdr:cNvPr id="215" name="円/楕円 214"/>
        <xdr:cNvSpPr/>
      </xdr:nvSpPr>
      <xdr:spPr>
        <a:xfrm>
          <a:off x="3175000" y="140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139913</xdr:rowOff>
    </xdr:from>
    <xdr:ext cx="762000" cy="259045"/>
    <xdr:sp macro="" textlink="">
      <xdr:nvSpPr>
        <xdr:cNvPr id="216" name="テキスト ボックス 215"/>
        <xdr:cNvSpPr txBox="1"/>
      </xdr:nvSpPr>
      <xdr:spPr>
        <a:xfrm>
          <a:off x="2844800" y="1385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45972</xdr:rowOff>
    </xdr:from>
    <xdr:to>
      <xdr:col>3</xdr:col>
      <xdr:colOff>330200</xdr:colOff>
      <xdr:row>82</xdr:row>
      <xdr:rowOff>147572</xdr:rowOff>
    </xdr:to>
    <xdr:sp macro="" textlink="">
      <xdr:nvSpPr>
        <xdr:cNvPr id="217" name="円/楕円 216"/>
        <xdr:cNvSpPr/>
      </xdr:nvSpPr>
      <xdr:spPr>
        <a:xfrm>
          <a:off x="2286000" y="141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157749</xdr:rowOff>
    </xdr:from>
    <xdr:ext cx="762000" cy="259045"/>
    <xdr:sp macro="" textlink="">
      <xdr:nvSpPr>
        <xdr:cNvPr id="218" name="テキスト ボックス 217"/>
        <xdr:cNvSpPr txBox="1"/>
      </xdr:nvSpPr>
      <xdr:spPr>
        <a:xfrm>
          <a:off x="1955800" y="1387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38271</xdr:rowOff>
    </xdr:from>
    <xdr:to>
      <xdr:col>2</xdr:col>
      <xdr:colOff>127000</xdr:colOff>
      <xdr:row>82</xdr:row>
      <xdr:rowOff>139871</xdr:rowOff>
    </xdr:to>
    <xdr:sp macro="" textlink="">
      <xdr:nvSpPr>
        <xdr:cNvPr id="219" name="円/楕円 218"/>
        <xdr:cNvSpPr/>
      </xdr:nvSpPr>
      <xdr:spPr>
        <a:xfrm>
          <a:off x="1397000" y="140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150048</xdr:rowOff>
    </xdr:from>
    <xdr:ext cx="762000" cy="259045"/>
    <xdr:sp macro="" textlink="">
      <xdr:nvSpPr>
        <xdr:cNvPr id="220" name="テキスト ボックス 219"/>
        <xdr:cNvSpPr txBox="1"/>
      </xdr:nvSpPr>
      <xdr:spPr>
        <a:xfrm>
          <a:off x="1066800" y="1386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平成</a:t>
          </a:r>
          <a:r>
            <a:rPr kumimoji="1" lang="en-US" altLang="ja-JP" sz="1200" baseline="0">
              <a:latin typeface="ＭＳ Ｐゴシック"/>
            </a:rPr>
            <a:t>16</a:t>
          </a:r>
          <a:r>
            <a:rPr kumimoji="1" lang="ja-JP" altLang="en-US" sz="1200" baseline="0">
              <a:latin typeface="ＭＳ Ｐゴシック"/>
            </a:rPr>
            <a:t>年</a:t>
          </a:r>
          <a:r>
            <a:rPr kumimoji="1" lang="en-US" altLang="ja-JP" sz="1200" baseline="0">
              <a:latin typeface="ＭＳ Ｐゴシック"/>
            </a:rPr>
            <a:t>10</a:t>
          </a:r>
          <a:r>
            <a:rPr kumimoji="1" lang="ja-JP" altLang="en-US" sz="1200" baseline="0">
              <a:latin typeface="ＭＳ Ｐゴシック"/>
            </a:rPr>
            <a:t>月から行っている職員の給与削減（平成</a:t>
          </a:r>
          <a:r>
            <a:rPr kumimoji="1" lang="en-US" altLang="ja-JP" sz="1200" baseline="0">
              <a:latin typeface="ＭＳ Ｐゴシック"/>
            </a:rPr>
            <a:t>16</a:t>
          </a:r>
          <a:r>
            <a:rPr kumimoji="1" lang="ja-JP" altLang="en-US" sz="1200" baseline="0">
              <a:latin typeface="ＭＳ Ｐゴシック"/>
            </a:rPr>
            <a:t>年</a:t>
          </a:r>
          <a:r>
            <a:rPr kumimoji="1" lang="en-US" altLang="ja-JP" sz="1200" baseline="0">
              <a:latin typeface="ＭＳ Ｐゴシック"/>
            </a:rPr>
            <a:t>10</a:t>
          </a:r>
          <a:r>
            <a:rPr kumimoji="1" lang="ja-JP" altLang="en-US" sz="1200" baseline="0">
              <a:latin typeface="ＭＳ Ｐゴシック"/>
            </a:rPr>
            <a:t>月～</a:t>
          </a:r>
          <a:r>
            <a:rPr kumimoji="1" lang="en-US" altLang="ja-JP" sz="1200" baseline="0">
              <a:latin typeface="ＭＳ Ｐゴシック"/>
            </a:rPr>
            <a:t>20</a:t>
          </a:r>
          <a:r>
            <a:rPr kumimoji="1" lang="ja-JP" altLang="en-US" sz="1200" baseline="0">
              <a:latin typeface="ＭＳ Ｐゴシック"/>
            </a:rPr>
            <a:t>年３月：一律５％，平成</a:t>
          </a:r>
          <a:r>
            <a:rPr kumimoji="1" lang="en-US" altLang="ja-JP" sz="1200" baseline="0">
              <a:latin typeface="ＭＳ Ｐゴシック"/>
            </a:rPr>
            <a:t>20</a:t>
          </a:r>
          <a:r>
            <a:rPr kumimoji="1" lang="ja-JP" altLang="en-US" sz="1200" baseline="0">
              <a:latin typeface="ＭＳ Ｐゴシック"/>
            </a:rPr>
            <a:t>年４月～</a:t>
          </a:r>
          <a:r>
            <a:rPr kumimoji="1" lang="en-US" altLang="ja-JP" sz="1200" baseline="0">
              <a:latin typeface="ＭＳ Ｐゴシック"/>
            </a:rPr>
            <a:t>25</a:t>
          </a:r>
          <a:r>
            <a:rPr kumimoji="1" lang="ja-JP" altLang="en-US" sz="1200" baseline="0">
              <a:latin typeface="ＭＳ Ｐゴシック"/>
            </a:rPr>
            <a:t>年３月：級別削減１級２％・２級３％・３級４％・４級５％・５級５％・６級６％・７級７％，平成</a:t>
          </a:r>
          <a:r>
            <a:rPr kumimoji="1" lang="en-US" altLang="ja-JP" sz="1200" baseline="0">
              <a:latin typeface="ＭＳ Ｐゴシック"/>
            </a:rPr>
            <a:t>25</a:t>
          </a:r>
          <a:r>
            <a:rPr kumimoji="1" lang="ja-JP" altLang="en-US" sz="1200" baseline="0">
              <a:latin typeface="ＭＳ Ｐゴシック"/>
            </a:rPr>
            <a:t>年４月～</a:t>
          </a:r>
          <a:r>
            <a:rPr kumimoji="1" lang="en-US" altLang="ja-JP" sz="1200" baseline="0">
              <a:latin typeface="ＭＳ Ｐゴシック"/>
            </a:rPr>
            <a:t>25</a:t>
          </a:r>
          <a:r>
            <a:rPr kumimoji="1" lang="ja-JP" altLang="en-US" sz="1200" baseline="0">
              <a:latin typeface="ＭＳ Ｐゴシック"/>
            </a:rPr>
            <a:t>年６月：１級から３級削減なし・４級５％・５級５％・６級６％・７級７％，平成</a:t>
          </a:r>
          <a:r>
            <a:rPr kumimoji="1" lang="en-US" altLang="ja-JP" sz="1200" baseline="0">
              <a:latin typeface="ＭＳ Ｐゴシック"/>
            </a:rPr>
            <a:t>25</a:t>
          </a:r>
          <a:r>
            <a:rPr kumimoji="1" lang="ja-JP" altLang="en-US" sz="1200" baseline="0">
              <a:latin typeface="ＭＳ Ｐゴシック"/>
            </a:rPr>
            <a:t>年７月～</a:t>
          </a:r>
          <a:r>
            <a:rPr kumimoji="1" lang="en-US" altLang="ja-JP" sz="1200" baseline="0">
              <a:latin typeface="ＭＳ Ｐゴシック"/>
            </a:rPr>
            <a:t>26</a:t>
          </a:r>
          <a:r>
            <a:rPr kumimoji="1" lang="ja-JP" altLang="en-US" sz="1200" baseline="0">
              <a:latin typeface="ＭＳ Ｐゴシック"/>
            </a:rPr>
            <a:t>年３月：１級</a:t>
          </a:r>
          <a:r>
            <a:rPr kumimoji="1" lang="en-US" altLang="ja-JP" sz="1200" baseline="0">
              <a:latin typeface="ＭＳ Ｐゴシック"/>
            </a:rPr>
            <a:t>4.5</a:t>
          </a:r>
          <a:r>
            <a:rPr kumimoji="1" lang="ja-JP" altLang="en-US" sz="1200" baseline="0">
              <a:latin typeface="ＭＳ Ｐゴシック"/>
            </a:rPr>
            <a:t>％・２級５％・３級６％及び８％・４級９％・５級９％・６級</a:t>
          </a:r>
          <a:r>
            <a:rPr kumimoji="1" lang="en-US" altLang="ja-JP" sz="1200" baseline="0">
              <a:latin typeface="ＭＳ Ｐゴシック"/>
            </a:rPr>
            <a:t>10</a:t>
          </a:r>
          <a:r>
            <a:rPr kumimoji="1" lang="ja-JP" altLang="en-US" sz="1200" baseline="0">
              <a:latin typeface="ＭＳ Ｐゴシック"/>
            </a:rPr>
            <a:t>％・７級</a:t>
          </a:r>
          <a:r>
            <a:rPr kumimoji="1" lang="en-US" altLang="ja-JP" sz="1200" baseline="0">
              <a:latin typeface="ＭＳ Ｐゴシック"/>
            </a:rPr>
            <a:t>10</a:t>
          </a:r>
          <a:r>
            <a:rPr kumimoji="1" lang="ja-JP" altLang="en-US" sz="1200" baseline="0">
              <a:latin typeface="ＭＳ Ｐゴシック"/>
            </a:rPr>
            <a:t>％，平成</a:t>
          </a:r>
          <a:r>
            <a:rPr kumimoji="1" lang="en-US" altLang="ja-JP" sz="1200" baseline="0">
              <a:latin typeface="ＭＳ Ｐゴシック"/>
            </a:rPr>
            <a:t>26</a:t>
          </a:r>
          <a:r>
            <a:rPr kumimoji="1" lang="ja-JP" altLang="en-US" sz="1200" baseline="0">
              <a:latin typeface="ＭＳ Ｐゴシック"/>
            </a:rPr>
            <a:t>年４月～</a:t>
          </a:r>
          <a:r>
            <a:rPr kumimoji="1" lang="en-US" altLang="ja-JP" sz="1200" baseline="0">
              <a:latin typeface="ＭＳ Ｐゴシック"/>
            </a:rPr>
            <a:t>27</a:t>
          </a:r>
          <a:r>
            <a:rPr kumimoji="1" lang="ja-JP" altLang="en-US" sz="1200" baseline="0">
              <a:latin typeface="ＭＳ Ｐゴシック"/>
            </a:rPr>
            <a:t>年３月：６級３％・７級３％），特別昇給の廃止，特勤手当見直し等をこれまで行っており，前年度と比較して</a:t>
          </a:r>
          <a:r>
            <a:rPr kumimoji="1" lang="en-US" altLang="ja-JP" sz="1200" baseline="0">
              <a:latin typeface="ＭＳ Ｐゴシック"/>
            </a:rPr>
            <a:t>1.2</a:t>
          </a:r>
          <a:r>
            <a:rPr kumimoji="1" lang="ja-JP" altLang="en-US" sz="1200" baseline="0">
              <a:latin typeface="ＭＳ Ｐゴシック"/>
            </a:rPr>
            <a:t>ポイント低下した。今後とも引き続き各種手当の見直しを行い，一層の給与適正化に努める。</a:t>
          </a:r>
          <a:endParaRPr kumimoji="1" lang="en-US" altLang="ja-JP" sz="1200" baseline="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87122</xdr:rowOff>
    </xdr:to>
    <xdr:cxnSp macro="">
      <xdr:nvCxnSpPr>
        <xdr:cNvPr id="252" name="直線コネクタ 251"/>
        <xdr:cNvCxnSpPr/>
      </xdr:nvCxnSpPr>
      <xdr:spPr>
        <a:xfrm flipV="1">
          <a:off x="16179800" y="14773911"/>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87122</xdr:rowOff>
    </xdr:from>
    <xdr:to>
      <xdr:col>23</xdr:col>
      <xdr:colOff>406400</xdr:colOff>
      <xdr:row>88</xdr:row>
      <xdr:rowOff>77215</xdr:rowOff>
    </xdr:to>
    <xdr:cxnSp macro="">
      <xdr:nvCxnSpPr>
        <xdr:cNvPr id="255" name="直線コネクタ 254"/>
        <xdr:cNvCxnSpPr/>
      </xdr:nvCxnSpPr>
      <xdr:spPr>
        <a:xfrm flipV="1">
          <a:off x="15290800" y="14831822"/>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137668</xdr:rowOff>
    </xdr:from>
    <xdr:to>
      <xdr:col>22</xdr:col>
      <xdr:colOff>203200</xdr:colOff>
      <xdr:row>88</xdr:row>
      <xdr:rowOff>77215</xdr:rowOff>
    </xdr:to>
    <xdr:cxnSp macro="">
      <xdr:nvCxnSpPr>
        <xdr:cNvPr id="258" name="直線コネクタ 257"/>
        <xdr:cNvCxnSpPr/>
      </xdr:nvCxnSpPr>
      <xdr:spPr>
        <a:xfrm>
          <a:off x="14401800" y="15053818"/>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87</xdr:row>
      <xdr:rowOff>137668</xdr:rowOff>
    </xdr:to>
    <xdr:cxnSp macro="">
      <xdr:nvCxnSpPr>
        <xdr:cNvPr id="261" name="直線コネクタ 260"/>
        <xdr:cNvCxnSpPr/>
      </xdr:nvCxnSpPr>
      <xdr:spPr>
        <a:xfrm>
          <a:off x="13512800" y="14672563"/>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1" name="円/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36322</xdr:rowOff>
    </xdr:from>
    <xdr:to>
      <xdr:col>23</xdr:col>
      <xdr:colOff>457200</xdr:colOff>
      <xdr:row>86</xdr:row>
      <xdr:rowOff>137922</xdr:rowOff>
    </xdr:to>
    <xdr:sp macro="" textlink="">
      <xdr:nvSpPr>
        <xdr:cNvPr id="273" name="円/楕円 272"/>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122699</xdr:rowOff>
    </xdr:from>
    <xdr:ext cx="736600" cy="259045"/>
    <xdr:sp macro="" textlink="">
      <xdr:nvSpPr>
        <xdr:cNvPr id="274" name="テキスト ボックス 273"/>
        <xdr:cNvSpPr txBox="1"/>
      </xdr:nvSpPr>
      <xdr:spPr>
        <a:xfrm>
          <a:off x="15798800" y="1486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26415</xdr:rowOff>
    </xdr:from>
    <xdr:to>
      <xdr:col>22</xdr:col>
      <xdr:colOff>254000</xdr:colOff>
      <xdr:row>88</xdr:row>
      <xdr:rowOff>128015</xdr:rowOff>
    </xdr:to>
    <xdr:sp macro="" textlink="">
      <xdr:nvSpPr>
        <xdr:cNvPr id="275" name="円/楕円 274"/>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76" name="テキスト ボックス 275"/>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86868</xdr:rowOff>
    </xdr:from>
    <xdr:to>
      <xdr:col>21</xdr:col>
      <xdr:colOff>50800</xdr:colOff>
      <xdr:row>88</xdr:row>
      <xdr:rowOff>17018</xdr:rowOff>
    </xdr:to>
    <xdr:sp macro="" textlink="">
      <xdr:nvSpPr>
        <xdr:cNvPr id="277" name="円/楕円 276"/>
        <xdr:cNvSpPr/>
      </xdr:nvSpPr>
      <xdr:spPr>
        <a:xfrm>
          <a:off x="14351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27195</xdr:rowOff>
    </xdr:from>
    <xdr:ext cx="762000" cy="259045"/>
    <xdr:sp macro="" textlink="">
      <xdr:nvSpPr>
        <xdr:cNvPr id="278" name="テキスト ボックス 277"/>
        <xdr:cNvSpPr txBox="1"/>
      </xdr:nvSpPr>
      <xdr:spPr>
        <a:xfrm>
          <a:off x="14020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48513</xdr:rowOff>
    </xdr:from>
    <xdr:to>
      <xdr:col>19</xdr:col>
      <xdr:colOff>533400</xdr:colOff>
      <xdr:row>85</xdr:row>
      <xdr:rowOff>150113</xdr:rowOff>
    </xdr:to>
    <xdr:sp macro="" textlink="">
      <xdr:nvSpPr>
        <xdr:cNvPr id="279" name="円/楕円 278"/>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160290</xdr:rowOff>
    </xdr:from>
    <xdr:ext cx="762000" cy="259045"/>
    <xdr:sp macro="" textlink="">
      <xdr:nvSpPr>
        <xdr:cNvPr id="280" name="テキスト ボックス 279"/>
        <xdr:cNvSpPr txBox="1"/>
      </xdr:nvSpPr>
      <xdr:spPr>
        <a:xfrm>
          <a:off x="13131800" y="1439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年４月１日現在の普通会計職員数は平成</a:t>
          </a:r>
          <a:r>
            <a:rPr kumimoji="1" lang="en-US" altLang="ja-JP" sz="1300">
              <a:latin typeface="ＭＳ Ｐゴシック"/>
            </a:rPr>
            <a:t>26</a:t>
          </a:r>
          <a:r>
            <a:rPr kumimoji="1" lang="ja-JP" altLang="en-US" sz="1300">
              <a:latin typeface="ＭＳ Ｐゴシック"/>
            </a:rPr>
            <a:t>年４月１日現在の職員数と比較して１人減となったが，人口が減少したことから人口千人当たり職員数は</a:t>
          </a:r>
          <a:r>
            <a:rPr kumimoji="1" lang="en-US" altLang="ja-JP" sz="1300">
              <a:latin typeface="ＭＳ Ｐゴシック"/>
            </a:rPr>
            <a:t>0.12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今後の定員管理については，第３次行財政集中改革プランにおける定員管理の目標値に基づき，引き続き適正な定員管理の徹底や民間委託等の積極的な推進，更に行政の守備範囲を見直す中で市民協働を推進するとともに，職員の年齢構成が偏らないよう新規採用枠も確保しつつ，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1694</xdr:rowOff>
    </xdr:from>
    <xdr:to>
      <xdr:col>24</xdr:col>
      <xdr:colOff>558800</xdr:colOff>
      <xdr:row>63</xdr:row>
      <xdr:rowOff>15482</xdr:rowOff>
    </xdr:to>
    <xdr:cxnSp macro="">
      <xdr:nvCxnSpPr>
        <xdr:cNvPr id="317" name="直線コネクタ 316"/>
        <xdr:cNvCxnSpPr/>
      </xdr:nvCxnSpPr>
      <xdr:spPr>
        <a:xfrm>
          <a:off x="16179800" y="10803044"/>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1694</xdr:rowOff>
    </xdr:from>
    <xdr:to>
      <xdr:col>23</xdr:col>
      <xdr:colOff>406400</xdr:colOff>
      <xdr:row>63</xdr:row>
      <xdr:rowOff>5141</xdr:rowOff>
    </xdr:to>
    <xdr:cxnSp macro="">
      <xdr:nvCxnSpPr>
        <xdr:cNvPr id="320" name="直線コネクタ 319"/>
        <xdr:cNvCxnSpPr/>
      </xdr:nvCxnSpPr>
      <xdr:spPr>
        <a:xfrm flipV="1">
          <a:off x="15290800" y="108030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166491</xdr:rowOff>
    </xdr:from>
    <xdr:to>
      <xdr:col>22</xdr:col>
      <xdr:colOff>203200</xdr:colOff>
      <xdr:row>63</xdr:row>
      <xdr:rowOff>5141</xdr:rowOff>
    </xdr:to>
    <xdr:cxnSp macro="">
      <xdr:nvCxnSpPr>
        <xdr:cNvPr id="323" name="直線コネクタ 322"/>
        <xdr:cNvCxnSpPr/>
      </xdr:nvCxnSpPr>
      <xdr:spPr>
        <a:xfrm>
          <a:off x="14401800" y="10624941"/>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166491</xdr:rowOff>
    </xdr:from>
    <xdr:to>
      <xdr:col>21</xdr:col>
      <xdr:colOff>0</xdr:colOff>
      <xdr:row>62</xdr:row>
      <xdr:rowOff>9978</xdr:rowOff>
    </xdr:to>
    <xdr:cxnSp macro="">
      <xdr:nvCxnSpPr>
        <xdr:cNvPr id="326" name="直線コネクタ 325"/>
        <xdr:cNvCxnSpPr/>
      </xdr:nvCxnSpPr>
      <xdr:spPr>
        <a:xfrm flipV="1">
          <a:off x="13512800" y="1062494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136132</xdr:rowOff>
    </xdr:from>
    <xdr:to>
      <xdr:col>24</xdr:col>
      <xdr:colOff>609600</xdr:colOff>
      <xdr:row>63</xdr:row>
      <xdr:rowOff>66282</xdr:rowOff>
    </xdr:to>
    <xdr:sp macro="" textlink="">
      <xdr:nvSpPr>
        <xdr:cNvPr id="336" name="円/楕円 335"/>
        <xdr:cNvSpPr/>
      </xdr:nvSpPr>
      <xdr:spPr>
        <a:xfrm>
          <a:off x="169672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108209</xdr:rowOff>
    </xdr:from>
    <xdr:ext cx="762000" cy="259045"/>
    <xdr:sp macro="" textlink="">
      <xdr:nvSpPr>
        <xdr:cNvPr id="337" name="定員管理の状況該当値テキスト"/>
        <xdr:cNvSpPr txBox="1"/>
      </xdr:nvSpPr>
      <xdr:spPr>
        <a:xfrm>
          <a:off x="17106900" y="10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122344</xdr:rowOff>
    </xdr:from>
    <xdr:to>
      <xdr:col>23</xdr:col>
      <xdr:colOff>457200</xdr:colOff>
      <xdr:row>63</xdr:row>
      <xdr:rowOff>52494</xdr:rowOff>
    </xdr:to>
    <xdr:sp macro="" textlink="">
      <xdr:nvSpPr>
        <xdr:cNvPr id="338" name="円/楕円 337"/>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37271</xdr:rowOff>
    </xdr:from>
    <xdr:ext cx="736600" cy="259045"/>
    <xdr:sp macro="" textlink="">
      <xdr:nvSpPr>
        <xdr:cNvPr id="339" name="テキスト ボックス 338"/>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125791</xdr:rowOff>
    </xdr:from>
    <xdr:to>
      <xdr:col>22</xdr:col>
      <xdr:colOff>254000</xdr:colOff>
      <xdr:row>63</xdr:row>
      <xdr:rowOff>55941</xdr:rowOff>
    </xdr:to>
    <xdr:sp macro="" textlink="">
      <xdr:nvSpPr>
        <xdr:cNvPr id="340" name="円/楕円 339"/>
        <xdr:cNvSpPr/>
      </xdr:nvSpPr>
      <xdr:spPr>
        <a:xfrm>
          <a:off x="15240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40718</xdr:rowOff>
    </xdr:from>
    <xdr:ext cx="762000" cy="259045"/>
    <xdr:sp macro="" textlink="">
      <xdr:nvSpPr>
        <xdr:cNvPr id="341" name="テキスト ボックス 340"/>
        <xdr:cNvSpPr txBox="1"/>
      </xdr:nvSpPr>
      <xdr:spPr>
        <a:xfrm>
          <a:off x="14909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115691</xdr:rowOff>
    </xdr:from>
    <xdr:to>
      <xdr:col>21</xdr:col>
      <xdr:colOff>50800</xdr:colOff>
      <xdr:row>62</xdr:row>
      <xdr:rowOff>45841</xdr:rowOff>
    </xdr:to>
    <xdr:sp macro="" textlink="">
      <xdr:nvSpPr>
        <xdr:cNvPr id="342" name="円/楕円 341"/>
        <xdr:cNvSpPr/>
      </xdr:nvSpPr>
      <xdr:spPr>
        <a:xfrm>
          <a:off x="14351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56018</xdr:rowOff>
    </xdr:from>
    <xdr:ext cx="762000" cy="259045"/>
    <xdr:sp macro="" textlink="">
      <xdr:nvSpPr>
        <xdr:cNvPr id="343" name="テキスト ボックス 342"/>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44" name="円/楕円 343"/>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45" name="テキスト ボックス 344"/>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比率を求める算式の分母の基礎となる標準標準財政規模が増加し，分子も一般会計の元利償還金の額が減となったことなどから，前年度に比べ，単年度の比率は</a:t>
          </a:r>
          <a:r>
            <a:rPr kumimoji="1" lang="en-US" altLang="ja-JP" sz="1300">
              <a:latin typeface="ＭＳ Ｐゴシック"/>
            </a:rPr>
            <a:t>1.0</a:t>
          </a:r>
          <a:r>
            <a:rPr kumimoji="1" lang="ja-JP" altLang="en-US" sz="1300">
              <a:latin typeface="ＭＳ Ｐゴシック"/>
            </a:rPr>
            <a:t>ポイント改善し，３箇年平均では</a:t>
          </a:r>
          <a:r>
            <a:rPr kumimoji="1" lang="en-US" altLang="ja-JP" sz="1300">
              <a:latin typeface="ＭＳ Ｐゴシック"/>
            </a:rPr>
            <a:t>1.5</a:t>
          </a:r>
          <a:r>
            <a:rPr kumimoji="1" lang="ja-JP" altLang="en-US" sz="1300">
              <a:latin typeface="ＭＳ Ｐゴシック"/>
            </a:rPr>
            <a:t>ポイント改善した。今後とも投資的経費の適切な選択と重点化によって計画的に借入額の抑制を行うとともに，過疎対策事業債など交付税措置の高い財政運営上有利な地方債を活用するほか，特別会計や企業会計まで含めた市全体で連携を図りながら，実質的な公債費負担の適正な管理を継続して実施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57277</xdr:rowOff>
    </xdr:from>
    <xdr:to>
      <xdr:col>24</xdr:col>
      <xdr:colOff>558800</xdr:colOff>
      <xdr:row>38</xdr:row>
      <xdr:rowOff>93472</xdr:rowOff>
    </xdr:to>
    <xdr:cxnSp macro="">
      <xdr:nvCxnSpPr>
        <xdr:cNvPr id="377" name="直線コネクタ 376"/>
        <xdr:cNvCxnSpPr/>
      </xdr:nvCxnSpPr>
      <xdr:spPr>
        <a:xfrm flipV="1">
          <a:off x="16179800" y="657237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93472</xdr:rowOff>
    </xdr:from>
    <xdr:to>
      <xdr:col>23</xdr:col>
      <xdr:colOff>406400</xdr:colOff>
      <xdr:row>38</xdr:row>
      <xdr:rowOff>124841</xdr:rowOff>
    </xdr:to>
    <xdr:cxnSp macro="">
      <xdr:nvCxnSpPr>
        <xdr:cNvPr id="380" name="直線コネクタ 379"/>
        <xdr:cNvCxnSpPr/>
      </xdr:nvCxnSpPr>
      <xdr:spPr>
        <a:xfrm flipV="1">
          <a:off x="15290800" y="660857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124841</xdr:rowOff>
    </xdr:from>
    <xdr:to>
      <xdr:col>22</xdr:col>
      <xdr:colOff>203200</xdr:colOff>
      <xdr:row>38</xdr:row>
      <xdr:rowOff>158623</xdr:rowOff>
    </xdr:to>
    <xdr:cxnSp macro="">
      <xdr:nvCxnSpPr>
        <xdr:cNvPr id="383" name="直線コネクタ 382"/>
        <xdr:cNvCxnSpPr/>
      </xdr:nvCxnSpPr>
      <xdr:spPr>
        <a:xfrm flipV="1">
          <a:off x="14401800" y="663994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158623</xdr:rowOff>
    </xdr:from>
    <xdr:to>
      <xdr:col>21</xdr:col>
      <xdr:colOff>0</xdr:colOff>
      <xdr:row>39</xdr:row>
      <xdr:rowOff>4064</xdr:rowOff>
    </xdr:to>
    <xdr:cxnSp macro="">
      <xdr:nvCxnSpPr>
        <xdr:cNvPr id="386" name="直線コネクタ 385"/>
        <xdr:cNvCxnSpPr/>
      </xdr:nvCxnSpPr>
      <xdr:spPr>
        <a:xfrm flipV="1">
          <a:off x="13512800" y="667372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6477</xdr:rowOff>
    </xdr:from>
    <xdr:to>
      <xdr:col>24</xdr:col>
      <xdr:colOff>609600</xdr:colOff>
      <xdr:row>38</xdr:row>
      <xdr:rowOff>108077</xdr:rowOff>
    </xdr:to>
    <xdr:sp macro="" textlink="">
      <xdr:nvSpPr>
        <xdr:cNvPr id="396" name="円/楕円 395"/>
        <xdr:cNvSpPr/>
      </xdr:nvSpPr>
      <xdr:spPr>
        <a:xfrm>
          <a:off x="16967200" y="65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150004</xdr:rowOff>
    </xdr:from>
    <xdr:ext cx="762000" cy="259045"/>
    <xdr:sp macro="" textlink="">
      <xdr:nvSpPr>
        <xdr:cNvPr id="397" name="公債費負担の状況該当値テキスト"/>
        <xdr:cNvSpPr txBox="1"/>
      </xdr:nvSpPr>
      <xdr:spPr>
        <a:xfrm>
          <a:off x="17106900" y="649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42672</xdr:rowOff>
    </xdr:from>
    <xdr:to>
      <xdr:col>23</xdr:col>
      <xdr:colOff>457200</xdr:colOff>
      <xdr:row>38</xdr:row>
      <xdr:rowOff>144272</xdr:rowOff>
    </xdr:to>
    <xdr:sp macro="" textlink="">
      <xdr:nvSpPr>
        <xdr:cNvPr id="398" name="円/楕円 397"/>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129049</xdr:rowOff>
    </xdr:from>
    <xdr:ext cx="736600" cy="259045"/>
    <xdr:sp macro="" textlink="">
      <xdr:nvSpPr>
        <xdr:cNvPr id="399" name="テキスト ボックス 398"/>
        <xdr:cNvSpPr txBox="1"/>
      </xdr:nvSpPr>
      <xdr:spPr>
        <a:xfrm>
          <a:off x="15798800" y="66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74041</xdr:rowOff>
    </xdr:from>
    <xdr:to>
      <xdr:col>22</xdr:col>
      <xdr:colOff>254000</xdr:colOff>
      <xdr:row>39</xdr:row>
      <xdr:rowOff>4191</xdr:rowOff>
    </xdr:to>
    <xdr:sp macro="" textlink="">
      <xdr:nvSpPr>
        <xdr:cNvPr id="400" name="円/楕円 399"/>
        <xdr:cNvSpPr/>
      </xdr:nvSpPr>
      <xdr:spPr>
        <a:xfrm>
          <a:off x="15240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160418</xdr:rowOff>
    </xdr:from>
    <xdr:ext cx="762000" cy="259045"/>
    <xdr:sp macro="" textlink="">
      <xdr:nvSpPr>
        <xdr:cNvPr id="401" name="テキスト ボックス 400"/>
        <xdr:cNvSpPr txBox="1"/>
      </xdr:nvSpPr>
      <xdr:spPr>
        <a:xfrm>
          <a:off x="14909800" y="66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107823</xdr:rowOff>
    </xdr:from>
    <xdr:to>
      <xdr:col>21</xdr:col>
      <xdr:colOff>50800</xdr:colOff>
      <xdr:row>39</xdr:row>
      <xdr:rowOff>37973</xdr:rowOff>
    </xdr:to>
    <xdr:sp macro="" textlink="">
      <xdr:nvSpPr>
        <xdr:cNvPr id="402" name="円/楕円 401"/>
        <xdr:cNvSpPr/>
      </xdr:nvSpPr>
      <xdr:spPr>
        <a:xfrm>
          <a:off x="14351000" y="66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22750</xdr:rowOff>
    </xdr:from>
    <xdr:ext cx="762000" cy="259045"/>
    <xdr:sp macro="" textlink="">
      <xdr:nvSpPr>
        <xdr:cNvPr id="403" name="テキスト ボックス 402"/>
        <xdr:cNvSpPr txBox="1"/>
      </xdr:nvSpPr>
      <xdr:spPr>
        <a:xfrm>
          <a:off x="14020800" y="670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404" name="円/楕円 403"/>
        <xdr:cNvSpPr/>
      </xdr:nvSpPr>
      <xdr:spPr>
        <a:xfrm>
          <a:off x="13462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39641</xdr:rowOff>
    </xdr:from>
    <xdr:ext cx="762000" cy="259045"/>
    <xdr:sp macro="" textlink="">
      <xdr:nvSpPr>
        <xdr:cNvPr id="405" name="テキスト ボックス 404"/>
        <xdr:cNvSpPr txBox="1"/>
      </xdr:nvSpPr>
      <xdr:spPr>
        <a:xfrm>
          <a:off x="131318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比率を求める算式の分母の基礎となる標準財政規模が増加し，分子では，</a:t>
          </a:r>
          <a:r>
            <a:rPr kumimoji="1" lang="ja-JP" altLang="ja-JP" sz="1300">
              <a:solidFill>
                <a:schemeClr val="dk1"/>
              </a:solidFill>
              <a:effectLst/>
              <a:latin typeface="+mn-lt"/>
              <a:ea typeface="+mn-ea"/>
              <a:cs typeface="+mn-cs"/>
            </a:rPr>
            <a:t>地方債</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現在高</a:t>
          </a:r>
          <a:r>
            <a:rPr kumimoji="1" lang="ja-JP" altLang="en-US" sz="1300">
              <a:solidFill>
                <a:schemeClr val="dk1"/>
              </a:solidFill>
              <a:effectLst/>
              <a:latin typeface="+mn-lt"/>
              <a:ea typeface="+mn-ea"/>
              <a:cs typeface="+mn-cs"/>
            </a:rPr>
            <a:t>をはじめ</a:t>
          </a:r>
          <a:r>
            <a:rPr kumimoji="1" lang="ja-JP" altLang="en-US" sz="1300">
              <a:latin typeface="ＭＳ Ｐゴシック"/>
            </a:rPr>
            <a:t>将来負担額を構成する全ての項目が減になったことに加え，充当可能基金が増加したことから，前年度に比べ</a:t>
          </a:r>
          <a:r>
            <a:rPr kumimoji="1" lang="en-US" altLang="ja-JP" sz="1300">
              <a:latin typeface="ＭＳ Ｐゴシック"/>
            </a:rPr>
            <a:t>9.3</a:t>
          </a:r>
          <a:r>
            <a:rPr kumimoji="1" lang="ja-JP" altLang="en-US" sz="1300">
              <a:latin typeface="ＭＳ Ｐゴシック"/>
            </a:rPr>
            <a:t>ポイント低くなっている。しかしながら，依然として高い水準にあることから，今後とも市全体で連携して投資的経費の適切な選択・重点化等を行いながら，交付税措置率の高い財政運営上有利な地方債を活用して，後年度の実質的な公債費負担を縮減していくとともに，財政調整基金をはじめとする基金を確保し，さらなる比率の改善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59521</xdr:rowOff>
    </xdr:from>
    <xdr:to>
      <xdr:col>24</xdr:col>
      <xdr:colOff>558800</xdr:colOff>
      <xdr:row>15</xdr:row>
      <xdr:rowOff>78221</xdr:rowOff>
    </xdr:to>
    <xdr:cxnSp macro="">
      <xdr:nvCxnSpPr>
        <xdr:cNvPr id="439" name="直線コネクタ 438"/>
        <xdr:cNvCxnSpPr/>
      </xdr:nvCxnSpPr>
      <xdr:spPr>
        <a:xfrm flipV="1">
          <a:off x="16179800" y="2631271"/>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78221</xdr:rowOff>
    </xdr:from>
    <xdr:to>
      <xdr:col>23</xdr:col>
      <xdr:colOff>406400</xdr:colOff>
      <xdr:row>15</xdr:row>
      <xdr:rowOff>112607</xdr:rowOff>
    </xdr:to>
    <xdr:cxnSp macro="">
      <xdr:nvCxnSpPr>
        <xdr:cNvPr id="442" name="直線コネクタ 441"/>
        <xdr:cNvCxnSpPr/>
      </xdr:nvCxnSpPr>
      <xdr:spPr>
        <a:xfrm flipV="1">
          <a:off x="15290800" y="2649971"/>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112607</xdr:rowOff>
    </xdr:from>
    <xdr:to>
      <xdr:col>22</xdr:col>
      <xdr:colOff>203200</xdr:colOff>
      <xdr:row>15</xdr:row>
      <xdr:rowOff>124270</xdr:rowOff>
    </xdr:to>
    <xdr:cxnSp macro="">
      <xdr:nvCxnSpPr>
        <xdr:cNvPr id="445" name="直線コネクタ 444"/>
        <xdr:cNvCxnSpPr/>
      </xdr:nvCxnSpPr>
      <xdr:spPr>
        <a:xfrm flipV="1">
          <a:off x="14401800" y="2684357"/>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124270</xdr:rowOff>
    </xdr:from>
    <xdr:to>
      <xdr:col>21</xdr:col>
      <xdr:colOff>0</xdr:colOff>
      <xdr:row>15</xdr:row>
      <xdr:rowOff>142970</xdr:rowOff>
    </xdr:to>
    <xdr:cxnSp macro="">
      <xdr:nvCxnSpPr>
        <xdr:cNvPr id="448" name="直線コネクタ 447"/>
        <xdr:cNvCxnSpPr/>
      </xdr:nvCxnSpPr>
      <xdr:spPr>
        <a:xfrm flipV="1">
          <a:off x="13512800" y="269602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8721</xdr:rowOff>
    </xdr:from>
    <xdr:to>
      <xdr:col>24</xdr:col>
      <xdr:colOff>609600</xdr:colOff>
      <xdr:row>15</xdr:row>
      <xdr:rowOff>110321</xdr:rowOff>
    </xdr:to>
    <xdr:sp macro="" textlink="">
      <xdr:nvSpPr>
        <xdr:cNvPr id="458" name="円/楕円 457"/>
        <xdr:cNvSpPr/>
      </xdr:nvSpPr>
      <xdr:spPr>
        <a:xfrm>
          <a:off x="169672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152248</xdr:rowOff>
    </xdr:from>
    <xdr:ext cx="762000" cy="259045"/>
    <xdr:sp macro="" textlink="">
      <xdr:nvSpPr>
        <xdr:cNvPr id="459" name="将来負担の状況該当値テキスト"/>
        <xdr:cNvSpPr txBox="1"/>
      </xdr:nvSpPr>
      <xdr:spPr>
        <a:xfrm>
          <a:off x="17106900" y="255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27421</xdr:rowOff>
    </xdr:from>
    <xdr:to>
      <xdr:col>23</xdr:col>
      <xdr:colOff>457200</xdr:colOff>
      <xdr:row>15</xdr:row>
      <xdr:rowOff>129021</xdr:rowOff>
    </xdr:to>
    <xdr:sp macro="" textlink="">
      <xdr:nvSpPr>
        <xdr:cNvPr id="460" name="円/楕円 459"/>
        <xdr:cNvSpPr/>
      </xdr:nvSpPr>
      <xdr:spPr>
        <a:xfrm>
          <a:off x="16129000" y="25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113798</xdr:rowOff>
    </xdr:from>
    <xdr:ext cx="736600" cy="259045"/>
    <xdr:sp macro="" textlink="">
      <xdr:nvSpPr>
        <xdr:cNvPr id="461" name="テキスト ボックス 460"/>
        <xdr:cNvSpPr txBox="1"/>
      </xdr:nvSpPr>
      <xdr:spPr>
        <a:xfrm>
          <a:off x="15798800" y="268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61807</xdr:rowOff>
    </xdr:from>
    <xdr:to>
      <xdr:col>22</xdr:col>
      <xdr:colOff>254000</xdr:colOff>
      <xdr:row>15</xdr:row>
      <xdr:rowOff>163407</xdr:rowOff>
    </xdr:to>
    <xdr:sp macro="" textlink="">
      <xdr:nvSpPr>
        <xdr:cNvPr id="462" name="円/楕円 461"/>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148184</xdr:rowOff>
    </xdr:from>
    <xdr:ext cx="762000" cy="259045"/>
    <xdr:sp macro="" textlink="">
      <xdr:nvSpPr>
        <xdr:cNvPr id="463" name="テキスト ボックス 462"/>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73470</xdr:rowOff>
    </xdr:from>
    <xdr:to>
      <xdr:col>21</xdr:col>
      <xdr:colOff>50800</xdr:colOff>
      <xdr:row>16</xdr:row>
      <xdr:rowOff>3620</xdr:rowOff>
    </xdr:to>
    <xdr:sp macro="" textlink="">
      <xdr:nvSpPr>
        <xdr:cNvPr id="464" name="円/楕円 463"/>
        <xdr:cNvSpPr/>
      </xdr:nvSpPr>
      <xdr:spPr>
        <a:xfrm>
          <a:off x="143510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159847</xdr:rowOff>
    </xdr:from>
    <xdr:ext cx="762000" cy="259045"/>
    <xdr:sp macro="" textlink="">
      <xdr:nvSpPr>
        <xdr:cNvPr id="465" name="テキスト ボックス 464"/>
        <xdr:cNvSpPr txBox="1"/>
      </xdr:nvSpPr>
      <xdr:spPr>
        <a:xfrm>
          <a:off x="14020800" y="27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92170</xdr:rowOff>
    </xdr:from>
    <xdr:to>
      <xdr:col>19</xdr:col>
      <xdr:colOff>533400</xdr:colOff>
      <xdr:row>16</xdr:row>
      <xdr:rowOff>22320</xdr:rowOff>
    </xdr:to>
    <xdr:sp macro="" textlink="">
      <xdr:nvSpPr>
        <xdr:cNvPr id="466" name="円/楕円 465"/>
        <xdr:cNvSpPr/>
      </xdr:nvSpPr>
      <xdr:spPr>
        <a:xfrm>
          <a:off x="13462000" y="2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7097</xdr:rowOff>
    </xdr:from>
    <xdr:ext cx="762000" cy="259045"/>
    <xdr:sp macro="" textlink="">
      <xdr:nvSpPr>
        <xdr:cNvPr id="467" name="テキスト ボックス 466"/>
        <xdr:cNvSpPr txBox="1"/>
      </xdr:nvSpPr>
      <xdr:spPr>
        <a:xfrm>
          <a:off x="13131800" y="275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鹿児島県枕崎市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23,006
22,687
74.78
10,826,251
10,450,973
370,811
6,293,246
10,375,484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129.6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手当の増や職員給料減額の復元による職員給の増により人件費が増加したことから，人件費に係る経常経費充当一般財源が前年度に比べて上昇している。本市の場合，常備消防については直営で実施しており，現段階では平均年齢・平均勤続年数ともに県内</a:t>
          </a:r>
          <a:r>
            <a:rPr kumimoji="1" lang="en-US" altLang="ja-JP" sz="1300">
              <a:latin typeface="ＭＳ Ｐゴシック"/>
            </a:rPr>
            <a:t>19</a:t>
          </a:r>
          <a:r>
            <a:rPr kumimoji="1" lang="ja-JP" altLang="en-US" sz="1300">
              <a:latin typeface="ＭＳ Ｐゴシック"/>
            </a:rPr>
            <a:t>市で最も高いことなどにより，類似団体と比較しても高い水準にあるが，今後とも定員管理・給与の適正化など行財政改革への取組みを通じて人件費の削減に努める。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27940</xdr:rowOff>
    </xdr:from>
    <xdr:to>
      <xdr:col>7</xdr:col>
      <xdr:colOff>15875</xdr:colOff>
      <xdr:row>41</xdr:row>
      <xdr:rowOff>54610</xdr:rowOff>
    </xdr:to>
    <xdr:cxnSp macro="">
      <xdr:nvCxnSpPr>
        <xdr:cNvPr id="64" name="直線コネクタ 63"/>
        <xdr:cNvCxnSpPr/>
      </xdr:nvCxnSpPr>
      <xdr:spPr>
        <a:xfrm>
          <a:off x="3987800" y="68859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27940</xdr:rowOff>
    </xdr:to>
    <xdr:cxnSp macro="">
      <xdr:nvCxnSpPr>
        <xdr:cNvPr id="67" name="直線コネクタ 66"/>
        <xdr:cNvCxnSpPr/>
      </xdr:nvCxnSpPr>
      <xdr:spPr>
        <a:xfrm>
          <a:off x="3098800" y="682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85090</xdr:rowOff>
    </xdr:from>
    <xdr:to>
      <xdr:col>4</xdr:col>
      <xdr:colOff>346075</xdr:colOff>
      <xdr:row>39</xdr:row>
      <xdr:rowOff>138430</xdr:rowOff>
    </xdr:to>
    <xdr:cxnSp macro="">
      <xdr:nvCxnSpPr>
        <xdr:cNvPr id="70" name="直線コネクタ 69"/>
        <xdr:cNvCxnSpPr/>
      </xdr:nvCxnSpPr>
      <xdr:spPr>
        <a:xfrm>
          <a:off x="2209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85090</xdr:rowOff>
    </xdr:to>
    <xdr:cxnSp macro="">
      <xdr:nvCxnSpPr>
        <xdr:cNvPr id="73" name="直線コネクタ 72"/>
        <xdr:cNvCxnSpPr/>
      </xdr:nvCxnSpPr>
      <xdr:spPr>
        <a:xfrm>
          <a:off x="1320800" y="675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3810</xdr:rowOff>
    </xdr:from>
    <xdr:to>
      <xdr:col>7</xdr:col>
      <xdr:colOff>66675</xdr:colOff>
      <xdr:row>41</xdr:row>
      <xdr:rowOff>105410</xdr:rowOff>
    </xdr:to>
    <xdr:sp macro="" textlink="">
      <xdr:nvSpPr>
        <xdr:cNvPr id="83" name="円/楕円 82"/>
        <xdr:cNvSpPr/>
      </xdr:nvSpPr>
      <xdr:spPr>
        <a:xfrm>
          <a:off x="47752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83837</xdr:rowOff>
    </xdr:from>
    <xdr:ext cx="762000" cy="259045"/>
    <xdr:sp macro="" textlink="">
      <xdr:nvSpPr>
        <xdr:cNvPr id="84" name="人件費該当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148590</xdr:rowOff>
    </xdr:from>
    <xdr:to>
      <xdr:col>5</xdr:col>
      <xdr:colOff>600075</xdr:colOff>
      <xdr:row>40</xdr:row>
      <xdr:rowOff>78740</xdr:rowOff>
    </xdr:to>
    <xdr:sp macro="" textlink="">
      <xdr:nvSpPr>
        <xdr:cNvPr id="85" name="円/楕円 84"/>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63517</xdr:rowOff>
    </xdr:from>
    <xdr:ext cx="736600" cy="259045"/>
    <xdr:sp macro="" textlink="">
      <xdr:nvSpPr>
        <xdr:cNvPr id="86" name="テキスト ボックス 85"/>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7" name="円/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89" name="円/楕円 88"/>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0" name="テキスト ボックス 89"/>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2" name="テキスト ボックス 91"/>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物件費に係る経常収支比率は，前年度に比べ</a:t>
          </a:r>
          <a:r>
            <a:rPr kumimoji="1" lang="en-US" altLang="ja-JP" sz="1300">
              <a:latin typeface="ＭＳ Ｐゴシック"/>
            </a:rPr>
            <a:t>0.6</a:t>
          </a:r>
          <a:r>
            <a:rPr kumimoji="1" lang="ja-JP" altLang="en-US" sz="1300">
              <a:latin typeface="ＭＳ Ｐゴシック"/>
            </a:rPr>
            <a:t>ポイント低下し類似団体の中でも低い水準にあるものの，物件費の決算額は事業委託の推進などから増加傾向にある。今後とも引き続き，必要性などを十分に検討し，見直しに努める。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13</xdr:row>
      <xdr:rowOff>156936</xdr:rowOff>
    </xdr:to>
    <xdr:cxnSp macro="">
      <xdr:nvCxnSpPr>
        <xdr:cNvPr id="127" name="直線コネクタ 126"/>
        <xdr:cNvCxnSpPr/>
      </xdr:nvCxnSpPr>
      <xdr:spPr>
        <a:xfrm flipV="1">
          <a:off x="15671800" y="23204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156936</xdr:rowOff>
    </xdr:to>
    <xdr:cxnSp macro="">
      <xdr:nvCxnSpPr>
        <xdr:cNvPr id="130" name="直線コネクタ 129"/>
        <xdr:cNvCxnSpPr/>
      </xdr:nvCxnSpPr>
      <xdr:spPr>
        <a:xfrm>
          <a:off x="14782800" y="229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13</xdr:row>
      <xdr:rowOff>69850</xdr:rowOff>
    </xdr:to>
    <xdr:cxnSp macro="">
      <xdr:nvCxnSpPr>
        <xdr:cNvPr id="133" name="直線コネクタ 132"/>
        <xdr:cNvCxnSpPr/>
      </xdr:nvCxnSpPr>
      <xdr:spPr>
        <a:xfrm>
          <a:off x="13893800" y="2178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88900</xdr:rowOff>
    </xdr:from>
    <xdr:to>
      <xdr:col>20</xdr:col>
      <xdr:colOff>158750</xdr:colOff>
      <xdr:row>12</xdr:row>
      <xdr:rowOff>121557</xdr:rowOff>
    </xdr:to>
    <xdr:cxnSp macro="">
      <xdr:nvCxnSpPr>
        <xdr:cNvPr id="136" name="直線コネクタ 135"/>
        <xdr:cNvCxnSpPr/>
      </xdr:nvCxnSpPr>
      <xdr:spPr>
        <a:xfrm>
          <a:off x="13004800" y="214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40821</xdr:rowOff>
    </xdr:from>
    <xdr:to>
      <xdr:col>24</xdr:col>
      <xdr:colOff>82550</xdr:colOff>
      <xdr:row>13</xdr:row>
      <xdr:rowOff>142421</xdr:rowOff>
    </xdr:to>
    <xdr:sp macro="" textlink="">
      <xdr:nvSpPr>
        <xdr:cNvPr id="146" name="円/楕円 145"/>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57348</xdr:rowOff>
    </xdr:from>
    <xdr:ext cx="762000" cy="259045"/>
    <xdr:sp macro="" textlink="">
      <xdr:nvSpPr>
        <xdr:cNvPr id="147" name="物件費該当値テキスト"/>
        <xdr:cNvSpPr txBox="1"/>
      </xdr:nvSpPr>
      <xdr:spPr>
        <a:xfrm>
          <a:off x="165989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106136</xdr:rowOff>
    </xdr:from>
    <xdr:to>
      <xdr:col>22</xdr:col>
      <xdr:colOff>615950</xdr:colOff>
      <xdr:row>14</xdr:row>
      <xdr:rowOff>36286</xdr:rowOff>
    </xdr:to>
    <xdr:sp macro="" textlink="">
      <xdr:nvSpPr>
        <xdr:cNvPr id="148" name="円/楕円 147"/>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46463</xdr:rowOff>
    </xdr:from>
    <xdr:ext cx="736600" cy="259045"/>
    <xdr:sp macro="" textlink="">
      <xdr:nvSpPr>
        <xdr:cNvPr id="149" name="テキスト ボックス 148"/>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70757</xdr:rowOff>
    </xdr:from>
    <xdr:to>
      <xdr:col>20</xdr:col>
      <xdr:colOff>209550</xdr:colOff>
      <xdr:row>13</xdr:row>
      <xdr:rowOff>907</xdr:rowOff>
    </xdr:to>
    <xdr:sp macro="" textlink="">
      <xdr:nvSpPr>
        <xdr:cNvPr id="152" name="円/楕円 151"/>
        <xdr:cNvSpPr/>
      </xdr:nvSpPr>
      <xdr:spPr>
        <a:xfrm>
          <a:off x="13843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11084</xdr:rowOff>
    </xdr:from>
    <xdr:ext cx="762000" cy="259045"/>
    <xdr:sp macro="" textlink="">
      <xdr:nvSpPr>
        <xdr:cNvPr id="153" name="テキスト ボックス 152"/>
        <xdr:cNvSpPr txBox="1"/>
      </xdr:nvSpPr>
      <xdr:spPr>
        <a:xfrm>
          <a:off x="13512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38100</xdr:rowOff>
    </xdr:from>
    <xdr:to>
      <xdr:col>19</xdr:col>
      <xdr:colOff>6350</xdr:colOff>
      <xdr:row>12</xdr:row>
      <xdr:rowOff>139700</xdr:rowOff>
    </xdr:to>
    <xdr:sp macro="" textlink="">
      <xdr:nvSpPr>
        <xdr:cNvPr id="154" name="円/楕円 153"/>
        <xdr:cNvSpPr/>
      </xdr:nvSpPr>
      <xdr:spPr>
        <a:xfrm>
          <a:off x="12954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149877</xdr:rowOff>
    </xdr:from>
    <xdr:ext cx="762000" cy="259045"/>
    <xdr:sp macro="" textlink="">
      <xdr:nvSpPr>
        <xdr:cNvPr id="155" name="テキスト ボックス 154"/>
        <xdr:cNvSpPr txBox="1"/>
      </xdr:nvSpPr>
      <xdr:spPr>
        <a:xfrm>
          <a:off x="12623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障害福祉事業や生活保護費の増等により，前年度に比べて上昇しており、類似団体と比較しても高く，年々増加傾向にある。</a:t>
          </a:r>
        </a:p>
        <a:p>
          <a:r>
            <a:rPr kumimoji="1" lang="ja-JP" altLang="en-US" sz="1300">
              <a:latin typeface="ＭＳ Ｐゴシック"/>
            </a:rPr>
            <a:t>今後も，市の単独事業については，費用対効果等を検証し見直しを行うなど，扶助費の抑制に努める。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37193</xdr:rowOff>
    </xdr:to>
    <xdr:cxnSp macro="">
      <xdr:nvCxnSpPr>
        <xdr:cNvPr id="190" name="直線コネクタ 189"/>
        <xdr:cNvCxnSpPr/>
      </xdr:nvCxnSpPr>
      <xdr:spPr>
        <a:xfrm>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4535</xdr:rowOff>
    </xdr:to>
    <xdr:cxnSp macro="">
      <xdr:nvCxnSpPr>
        <xdr:cNvPr id="193" name="直線コネクタ 192"/>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99785</xdr:rowOff>
    </xdr:from>
    <xdr:to>
      <xdr:col>4</xdr:col>
      <xdr:colOff>346075</xdr:colOff>
      <xdr:row>57</xdr:row>
      <xdr:rowOff>4535</xdr:rowOff>
    </xdr:to>
    <xdr:cxnSp macro="">
      <xdr:nvCxnSpPr>
        <xdr:cNvPr id="196" name="直線コネクタ 195"/>
        <xdr:cNvCxnSpPr/>
      </xdr:nvCxnSpPr>
      <xdr:spPr>
        <a:xfrm>
          <a:off x="2209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99785</xdr:rowOff>
    </xdr:from>
    <xdr:to>
      <xdr:col>3</xdr:col>
      <xdr:colOff>142875</xdr:colOff>
      <xdr:row>56</xdr:row>
      <xdr:rowOff>110672</xdr:rowOff>
    </xdr:to>
    <xdr:cxnSp macro="">
      <xdr:nvCxnSpPr>
        <xdr:cNvPr id="199" name="直線コネクタ 198"/>
        <xdr:cNvCxnSpPr/>
      </xdr:nvCxnSpPr>
      <xdr:spPr>
        <a:xfrm flipV="1">
          <a:off x="1320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9" name="円/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3" name="円/楕円 212"/>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4" name="テキスト ボックス 213"/>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48985</xdr:rowOff>
    </xdr:from>
    <xdr:to>
      <xdr:col>3</xdr:col>
      <xdr:colOff>193675</xdr:colOff>
      <xdr:row>56</xdr:row>
      <xdr:rowOff>150585</xdr:rowOff>
    </xdr:to>
    <xdr:sp macro="" textlink="">
      <xdr:nvSpPr>
        <xdr:cNvPr id="215" name="円/楕円 214"/>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135362</xdr:rowOff>
    </xdr:from>
    <xdr:ext cx="762000" cy="259045"/>
    <xdr:sp macro="" textlink="">
      <xdr:nvSpPr>
        <xdr:cNvPr id="216" name="テキスト ボックス 215"/>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後期高齢者医療特別会計をはじめ，各特別会計への繰出金は増加傾向にあり，本市の経常収支比率が高い大きな要因の一つとなっている。平成</a:t>
          </a:r>
          <a:r>
            <a:rPr kumimoji="1" lang="en-US" altLang="ja-JP" sz="1300">
              <a:latin typeface="ＭＳ Ｐゴシック"/>
            </a:rPr>
            <a:t>26</a:t>
          </a:r>
          <a:r>
            <a:rPr kumimoji="1" lang="ja-JP" altLang="en-US" sz="1300">
              <a:latin typeface="ＭＳ Ｐゴシック"/>
            </a:rPr>
            <a:t>年度についても前年度に比べ上昇しており，また下水道事業への繰出の影響により類似団体の平均を上回っている状況にある。今後とも特別会計における歳入確保に努めるとともに事務事業の見直しを行って歳出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127000</xdr:rowOff>
    </xdr:to>
    <xdr:cxnSp macro="">
      <xdr:nvCxnSpPr>
        <xdr:cNvPr id="251" name="直線コネクタ 250"/>
        <xdr:cNvCxnSpPr/>
      </xdr:nvCxnSpPr>
      <xdr:spPr>
        <a:xfrm>
          <a:off x="15671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88900</xdr:rowOff>
    </xdr:to>
    <xdr:cxnSp macro="">
      <xdr:nvCxnSpPr>
        <xdr:cNvPr id="254" name="直線コネクタ 253"/>
        <xdr:cNvCxnSpPr/>
      </xdr:nvCxnSpPr>
      <xdr:spPr>
        <a:xfrm>
          <a:off x="14782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58</xdr:row>
      <xdr:rowOff>50800</xdr:rowOff>
    </xdr:to>
    <xdr:cxnSp macro="">
      <xdr:nvCxnSpPr>
        <xdr:cNvPr id="257" name="直線コネクタ 256"/>
        <xdr:cNvCxnSpPr/>
      </xdr:nvCxnSpPr>
      <xdr:spPr>
        <a:xfrm>
          <a:off x="13893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107950</xdr:rowOff>
    </xdr:to>
    <xdr:cxnSp macro="">
      <xdr:nvCxnSpPr>
        <xdr:cNvPr id="260" name="直線コネクタ 259"/>
        <xdr:cNvCxnSpPr/>
      </xdr:nvCxnSpPr>
      <xdr:spPr>
        <a:xfrm flipV="1">
          <a:off x="13004800" y="986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4" name="円/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8" name="円/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9" name="テキスト ボックス 278"/>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補助費等にかかる経常収支比率は，一部事務組合負担金の減少等により大きく減少してきており，類似団体と比較しても低い水準にあるが，一方で，平成</a:t>
          </a:r>
          <a:r>
            <a:rPr kumimoji="1" lang="en-US" altLang="ja-JP" sz="1300">
              <a:latin typeface="ＭＳ Ｐゴシック"/>
            </a:rPr>
            <a:t>24</a:t>
          </a:r>
          <a:r>
            <a:rPr kumimoji="1" lang="ja-JP" altLang="en-US" sz="1300">
              <a:latin typeface="ＭＳ Ｐゴシック"/>
            </a:rPr>
            <a:t>年度末の消防組合の解散による補助費等の減が，人件費等の増要因となっている。今後とも引き続き，単独補助金の必要性等を検討し，見直しを進めていく。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142240</xdr:rowOff>
    </xdr:from>
    <xdr:to>
      <xdr:col>24</xdr:col>
      <xdr:colOff>31750</xdr:colOff>
      <xdr:row>34</xdr:row>
      <xdr:rowOff>1270</xdr:rowOff>
    </xdr:to>
    <xdr:cxnSp macro="">
      <xdr:nvCxnSpPr>
        <xdr:cNvPr id="311" name="直線コネクタ 310"/>
        <xdr:cNvCxnSpPr/>
      </xdr:nvCxnSpPr>
      <xdr:spPr>
        <a:xfrm flipV="1">
          <a:off x="15671800" y="58000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xdr:rowOff>
    </xdr:from>
    <xdr:to>
      <xdr:col>22</xdr:col>
      <xdr:colOff>565150</xdr:colOff>
      <xdr:row>35</xdr:row>
      <xdr:rowOff>20320</xdr:rowOff>
    </xdr:to>
    <xdr:cxnSp macro="">
      <xdr:nvCxnSpPr>
        <xdr:cNvPr id="314" name="直線コネクタ 313"/>
        <xdr:cNvCxnSpPr/>
      </xdr:nvCxnSpPr>
      <xdr:spPr>
        <a:xfrm flipV="1">
          <a:off x="14782800" y="58305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20320</xdr:rowOff>
    </xdr:from>
    <xdr:to>
      <xdr:col>21</xdr:col>
      <xdr:colOff>361950</xdr:colOff>
      <xdr:row>35</xdr:row>
      <xdr:rowOff>153670</xdr:rowOff>
    </xdr:to>
    <xdr:cxnSp macro="">
      <xdr:nvCxnSpPr>
        <xdr:cNvPr id="317" name="直線コネクタ 316"/>
        <xdr:cNvCxnSpPr/>
      </xdr:nvCxnSpPr>
      <xdr:spPr>
        <a:xfrm flipV="1">
          <a:off x="13893800" y="60210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146050</xdr:rowOff>
    </xdr:from>
    <xdr:to>
      <xdr:col>20</xdr:col>
      <xdr:colOff>158750</xdr:colOff>
      <xdr:row>35</xdr:row>
      <xdr:rowOff>153670</xdr:rowOff>
    </xdr:to>
    <xdr:cxnSp macro="">
      <xdr:nvCxnSpPr>
        <xdr:cNvPr id="320" name="直線コネクタ 319"/>
        <xdr:cNvCxnSpPr/>
      </xdr:nvCxnSpPr>
      <xdr:spPr>
        <a:xfrm>
          <a:off x="13004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91440</xdr:rowOff>
    </xdr:from>
    <xdr:to>
      <xdr:col>24</xdr:col>
      <xdr:colOff>82550</xdr:colOff>
      <xdr:row>34</xdr:row>
      <xdr:rowOff>21590</xdr:rowOff>
    </xdr:to>
    <xdr:sp macro="" textlink="">
      <xdr:nvSpPr>
        <xdr:cNvPr id="330" name="円/楕円 329"/>
        <xdr:cNvSpPr/>
      </xdr:nvSpPr>
      <xdr:spPr>
        <a:xfrm>
          <a:off x="164592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17</xdr:rowOff>
    </xdr:from>
    <xdr:ext cx="762000" cy="259045"/>
    <xdr:sp macro="" textlink="">
      <xdr:nvSpPr>
        <xdr:cNvPr id="331" name="補助費等該当値テキスト"/>
        <xdr:cNvSpPr txBox="1"/>
      </xdr:nvSpPr>
      <xdr:spPr>
        <a:xfrm>
          <a:off x="16598900" y="565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121920</xdr:rowOff>
    </xdr:from>
    <xdr:to>
      <xdr:col>22</xdr:col>
      <xdr:colOff>615950</xdr:colOff>
      <xdr:row>34</xdr:row>
      <xdr:rowOff>52070</xdr:rowOff>
    </xdr:to>
    <xdr:sp macro="" textlink="">
      <xdr:nvSpPr>
        <xdr:cNvPr id="332" name="円/楕円 331"/>
        <xdr:cNvSpPr/>
      </xdr:nvSpPr>
      <xdr:spPr>
        <a:xfrm>
          <a:off x="15621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62247</xdr:rowOff>
    </xdr:from>
    <xdr:ext cx="736600" cy="259045"/>
    <xdr:sp macro="" textlink="">
      <xdr:nvSpPr>
        <xdr:cNvPr id="333" name="テキスト ボックス 332"/>
        <xdr:cNvSpPr txBox="1"/>
      </xdr:nvSpPr>
      <xdr:spPr>
        <a:xfrm>
          <a:off x="15290800" y="55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140970</xdr:rowOff>
    </xdr:from>
    <xdr:to>
      <xdr:col>21</xdr:col>
      <xdr:colOff>412750</xdr:colOff>
      <xdr:row>35</xdr:row>
      <xdr:rowOff>71120</xdr:rowOff>
    </xdr:to>
    <xdr:sp macro="" textlink="">
      <xdr:nvSpPr>
        <xdr:cNvPr id="334" name="円/楕円 333"/>
        <xdr:cNvSpPr/>
      </xdr:nvSpPr>
      <xdr:spPr>
        <a:xfrm>
          <a:off x="14732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81297</xdr:rowOff>
    </xdr:from>
    <xdr:ext cx="762000" cy="259045"/>
    <xdr:sp macro="" textlink="">
      <xdr:nvSpPr>
        <xdr:cNvPr id="335" name="テキスト ボックス 334"/>
        <xdr:cNvSpPr txBox="1"/>
      </xdr:nvSpPr>
      <xdr:spPr>
        <a:xfrm>
          <a:off x="14401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6" name="円/楕円 335"/>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37" name="テキスト ボックス 336"/>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38" name="円/楕円 337"/>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10177</xdr:rowOff>
    </xdr:from>
    <xdr:ext cx="762000" cy="259045"/>
    <xdr:sp macro="" textlink="">
      <xdr:nvSpPr>
        <xdr:cNvPr id="339" name="テキスト ボックス 338"/>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台風の常襲地帯であることから災害対策等の事業を推進してきたことなどにより公債費は高水準で推移してきたが，投資的経費の適切な選択と重点化による借入額の抑制に努めたため，公債費が減少し，前年度に比べ</a:t>
          </a:r>
          <a:r>
            <a:rPr kumimoji="1" lang="en-US" altLang="ja-JP" sz="1300">
              <a:latin typeface="ＭＳ Ｐゴシック"/>
            </a:rPr>
            <a:t>0.8</a:t>
          </a:r>
          <a:r>
            <a:rPr kumimoji="1" lang="ja-JP" altLang="en-US" sz="1300">
              <a:latin typeface="ＭＳ Ｐゴシック"/>
            </a:rPr>
            <a:t>ポイント減少した。しかしながら，全国・県平均より高くなっていることから，引き続き借入額の抑制及び交付税措置の高い有利な地方債の活用を図ることで公債費負担の軽減に努める。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85090</xdr:rowOff>
    </xdr:to>
    <xdr:cxnSp macro="">
      <xdr:nvCxnSpPr>
        <xdr:cNvPr id="371" name="直線コネクタ 370"/>
        <xdr:cNvCxnSpPr/>
      </xdr:nvCxnSpPr>
      <xdr:spPr>
        <a:xfrm flipV="1">
          <a:off x="3987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102235</xdr:rowOff>
    </xdr:to>
    <xdr:cxnSp macro="">
      <xdr:nvCxnSpPr>
        <xdr:cNvPr id="374" name="直線コネクタ 373"/>
        <xdr:cNvCxnSpPr/>
      </xdr:nvCxnSpPr>
      <xdr:spPr>
        <a:xfrm flipV="1">
          <a:off x="3098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102235</xdr:rowOff>
    </xdr:to>
    <xdr:cxnSp macro="">
      <xdr:nvCxnSpPr>
        <xdr:cNvPr id="377" name="直線コネクタ 376"/>
        <xdr:cNvCxnSpPr/>
      </xdr:nvCxnSpPr>
      <xdr:spPr>
        <a:xfrm>
          <a:off x="2209800" y="12943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79375</xdr:rowOff>
    </xdr:from>
    <xdr:to>
      <xdr:col>3</xdr:col>
      <xdr:colOff>142875</xdr:colOff>
      <xdr:row>75</xdr:row>
      <xdr:rowOff>85090</xdr:rowOff>
    </xdr:to>
    <xdr:cxnSp macro="">
      <xdr:nvCxnSpPr>
        <xdr:cNvPr id="380" name="直線コネクタ 379"/>
        <xdr:cNvCxnSpPr/>
      </xdr:nvCxnSpPr>
      <xdr:spPr>
        <a:xfrm>
          <a:off x="1320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90" name="円/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2" name="円/楕円 391"/>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120666</xdr:rowOff>
    </xdr:from>
    <xdr:ext cx="736600" cy="259045"/>
    <xdr:sp macro="" textlink="">
      <xdr:nvSpPr>
        <xdr:cNvPr id="393" name="テキスト ボックス 392"/>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51435</xdr:rowOff>
    </xdr:from>
    <xdr:to>
      <xdr:col>4</xdr:col>
      <xdr:colOff>396875</xdr:colOff>
      <xdr:row>75</xdr:row>
      <xdr:rowOff>153036</xdr:rowOff>
    </xdr:to>
    <xdr:sp macro="" textlink="">
      <xdr:nvSpPr>
        <xdr:cNvPr id="394" name="円/楕円 393"/>
        <xdr:cNvSpPr/>
      </xdr:nvSpPr>
      <xdr:spPr>
        <a:xfrm>
          <a:off x="3048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137813</xdr:rowOff>
    </xdr:from>
    <xdr:ext cx="762000" cy="259045"/>
    <xdr:sp macro="" textlink="">
      <xdr:nvSpPr>
        <xdr:cNvPr id="395" name="テキスト ボックス 394"/>
        <xdr:cNvSpPr txBox="1"/>
      </xdr:nvSpPr>
      <xdr:spPr>
        <a:xfrm>
          <a:off x="2717800" y="129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6" name="円/楕円 395"/>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120666</xdr:rowOff>
    </xdr:from>
    <xdr:ext cx="762000" cy="259045"/>
    <xdr:sp macro="" textlink="">
      <xdr:nvSpPr>
        <xdr:cNvPr id="397" name="テキスト ボックス 396"/>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28575</xdr:rowOff>
    </xdr:from>
    <xdr:to>
      <xdr:col>1</xdr:col>
      <xdr:colOff>676275</xdr:colOff>
      <xdr:row>75</xdr:row>
      <xdr:rowOff>130175</xdr:rowOff>
    </xdr:to>
    <xdr:sp macro="" textlink="">
      <xdr:nvSpPr>
        <xdr:cNvPr id="398" name="円/楕円 397"/>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114952</xdr:rowOff>
    </xdr:from>
    <xdr:ext cx="762000" cy="259045"/>
    <xdr:sp macro="" textlink="">
      <xdr:nvSpPr>
        <xdr:cNvPr id="399" name="テキスト ボックス 398"/>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類似団体と比べ高い状態が続いている。各性質別の分析については，前述のとおりであるが，特に人件費，扶助費，繰出金が高く，今後とも行財政改革の取組みにより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78</xdr:row>
      <xdr:rowOff>24130</xdr:rowOff>
    </xdr:to>
    <xdr:cxnSp macro="">
      <xdr:nvCxnSpPr>
        <xdr:cNvPr id="432" name="直線コネクタ 431"/>
        <xdr:cNvCxnSpPr/>
      </xdr:nvCxnSpPr>
      <xdr:spPr>
        <a:xfrm>
          <a:off x="15671800" y="133210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119380</xdr:rowOff>
    </xdr:from>
    <xdr:to>
      <xdr:col>22</xdr:col>
      <xdr:colOff>565150</xdr:colOff>
      <xdr:row>78</xdr:row>
      <xdr:rowOff>58420</xdr:rowOff>
    </xdr:to>
    <xdr:cxnSp macro="">
      <xdr:nvCxnSpPr>
        <xdr:cNvPr id="435" name="直線コネクタ 434"/>
        <xdr:cNvCxnSpPr/>
      </xdr:nvCxnSpPr>
      <xdr:spPr>
        <a:xfrm flipV="1">
          <a:off x="14782800" y="133210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58420</xdr:rowOff>
    </xdr:to>
    <xdr:cxnSp macro="">
      <xdr:nvCxnSpPr>
        <xdr:cNvPr id="438" name="直線コネクタ 437"/>
        <xdr:cNvCxnSpPr/>
      </xdr:nvCxnSpPr>
      <xdr:spPr>
        <a:xfrm>
          <a:off x="13893800" y="13404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31750</xdr:rowOff>
    </xdr:to>
    <xdr:cxnSp macro="">
      <xdr:nvCxnSpPr>
        <xdr:cNvPr id="441" name="直線コネクタ 440"/>
        <xdr:cNvCxnSpPr/>
      </xdr:nvCxnSpPr>
      <xdr:spPr>
        <a:xfrm>
          <a:off x="13004800" y="13389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51" name="円/楕円 450"/>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52"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68580</xdr:rowOff>
    </xdr:from>
    <xdr:to>
      <xdr:col>22</xdr:col>
      <xdr:colOff>615950</xdr:colOff>
      <xdr:row>77</xdr:row>
      <xdr:rowOff>170180</xdr:rowOff>
    </xdr:to>
    <xdr:sp macro="" textlink="">
      <xdr:nvSpPr>
        <xdr:cNvPr id="453" name="円/楕円 452"/>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54" name="テキスト ボックス 453"/>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5" name="円/楕円 454"/>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6" name="テキスト ボックス 455"/>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152400</xdr:rowOff>
    </xdr:from>
    <xdr:to>
      <xdr:col>20</xdr:col>
      <xdr:colOff>209550</xdr:colOff>
      <xdr:row>78</xdr:row>
      <xdr:rowOff>82550</xdr:rowOff>
    </xdr:to>
    <xdr:sp macro="" textlink="">
      <xdr:nvSpPr>
        <xdr:cNvPr id="457" name="円/楕円 456"/>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67327</xdr:rowOff>
    </xdr:from>
    <xdr:ext cx="762000" cy="259045"/>
    <xdr:sp macro="" textlink="">
      <xdr:nvSpPr>
        <xdr:cNvPr id="458" name="テキスト ボックス 457"/>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59" name="円/楕円 458"/>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60" name="テキスト ボックス 459"/>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鹿児島県枕崎市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80696</xdr:rowOff>
    </xdr:from>
    <xdr:to>
      <xdr:col>4</xdr:col>
      <xdr:colOff>1117600</xdr:colOff>
      <xdr:row>17</xdr:row>
      <xdr:rowOff>158331</xdr:rowOff>
    </xdr:to>
    <xdr:cxnSp macro="">
      <xdr:nvCxnSpPr>
        <xdr:cNvPr id="50" name="直線コネクタ 49"/>
        <xdr:cNvCxnSpPr/>
      </xdr:nvCxnSpPr>
      <xdr:spPr bwMode="auto">
        <a:xfrm flipV="1">
          <a:off x="5003800" y="3042971"/>
          <a:ext cx="647700" cy="7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65473</xdr:rowOff>
    </xdr:from>
    <xdr:ext cx="762000" cy="259045"/>
    <xdr:sp macro="" textlink="">
      <xdr:nvSpPr>
        <xdr:cNvPr id="51" name="人口1人当たり決算額の推移平均値テキスト130"/>
        <xdr:cNvSpPr txBox="1"/>
      </xdr:nvSpPr>
      <xdr:spPr>
        <a:xfrm>
          <a:off x="5740400" y="302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121501</xdr:rowOff>
    </xdr:from>
    <xdr:to>
      <xdr:col>4</xdr:col>
      <xdr:colOff>469900</xdr:colOff>
      <xdr:row>17</xdr:row>
      <xdr:rowOff>158331</xdr:rowOff>
    </xdr:to>
    <xdr:cxnSp macro="">
      <xdr:nvCxnSpPr>
        <xdr:cNvPr id="53" name="直線コネクタ 52"/>
        <xdr:cNvCxnSpPr/>
      </xdr:nvCxnSpPr>
      <xdr:spPr bwMode="auto">
        <a:xfrm>
          <a:off x="4305300" y="3083776"/>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71133</xdr:rowOff>
    </xdr:from>
    <xdr:to>
      <xdr:col>3</xdr:col>
      <xdr:colOff>904875</xdr:colOff>
      <xdr:row>17</xdr:row>
      <xdr:rowOff>121501</xdr:rowOff>
    </xdr:to>
    <xdr:cxnSp macro="">
      <xdr:nvCxnSpPr>
        <xdr:cNvPr id="56" name="直線コネクタ 55"/>
        <xdr:cNvCxnSpPr/>
      </xdr:nvCxnSpPr>
      <xdr:spPr bwMode="auto">
        <a:xfrm>
          <a:off x="3606800" y="3033408"/>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71133</xdr:rowOff>
    </xdr:from>
    <xdr:to>
      <xdr:col>3</xdr:col>
      <xdr:colOff>206375</xdr:colOff>
      <xdr:row>17</xdr:row>
      <xdr:rowOff>72174</xdr:rowOff>
    </xdr:to>
    <xdr:cxnSp macro="">
      <xdr:nvCxnSpPr>
        <xdr:cNvPr id="59" name="直線コネクタ 58"/>
        <xdr:cNvCxnSpPr/>
      </xdr:nvCxnSpPr>
      <xdr:spPr bwMode="auto">
        <a:xfrm flipV="1">
          <a:off x="2908300" y="3033408"/>
          <a:ext cx="698500" cy="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29896</xdr:rowOff>
    </xdr:from>
    <xdr:to>
      <xdr:col>5</xdr:col>
      <xdr:colOff>34925</xdr:colOff>
      <xdr:row>17</xdr:row>
      <xdr:rowOff>131496</xdr:rowOff>
    </xdr:to>
    <xdr:sp macro="" textlink="">
      <xdr:nvSpPr>
        <xdr:cNvPr id="69" name="円/楕円 68"/>
        <xdr:cNvSpPr/>
      </xdr:nvSpPr>
      <xdr:spPr bwMode="auto">
        <a:xfrm>
          <a:off x="5600700" y="299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46423</xdr:rowOff>
    </xdr:from>
    <xdr:ext cx="762000" cy="259045"/>
    <xdr:sp macro="" textlink="">
      <xdr:nvSpPr>
        <xdr:cNvPr id="70" name="人口1人当たり決算額の推移該当値テキスト130"/>
        <xdr:cNvSpPr txBox="1"/>
      </xdr:nvSpPr>
      <xdr:spPr>
        <a:xfrm>
          <a:off x="5740400" y="28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107531</xdr:rowOff>
    </xdr:from>
    <xdr:to>
      <xdr:col>4</xdr:col>
      <xdr:colOff>520700</xdr:colOff>
      <xdr:row>18</xdr:row>
      <xdr:rowOff>37681</xdr:rowOff>
    </xdr:to>
    <xdr:sp macro="" textlink="">
      <xdr:nvSpPr>
        <xdr:cNvPr id="71" name="円/楕円 70"/>
        <xdr:cNvSpPr/>
      </xdr:nvSpPr>
      <xdr:spPr bwMode="auto">
        <a:xfrm>
          <a:off x="4953000" y="30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22458</xdr:rowOff>
    </xdr:from>
    <xdr:ext cx="736600" cy="259045"/>
    <xdr:sp macro="" textlink="">
      <xdr:nvSpPr>
        <xdr:cNvPr id="72" name="テキスト ボックス 71"/>
        <xdr:cNvSpPr txBox="1"/>
      </xdr:nvSpPr>
      <xdr:spPr>
        <a:xfrm>
          <a:off x="4622800" y="315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70701</xdr:rowOff>
    </xdr:from>
    <xdr:to>
      <xdr:col>3</xdr:col>
      <xdr:colOff>955675</xdr:colOff>
      <xdr:row>18</xdr:row>
      <xdr:rowOff>851</xdr:rowOff>
    </xdr:to>
    <xdr:sp macro="" textlink="">
      <xdr:nvSpPr>
        <xdr:cNvPr id="73" name="円/楕円 72"/>
        <xdr:cNvSpPr/>
      </xdr:nvSpPr>
      <xdr:spPr bwMode="auto">
        <a:xfrm>
          <a:off x="4254500" y="30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11028</xdr:rowOff>
    </xdr:from>
    <xdr:ext cx="762000" cy="259045"/>
    <xdr:sp macro="" textlink="">
      <xdr:nvSpPr>
        <xdr:cNvPr id="74" name="テキスト ボックス 73"/>
        <xdr:cNvSpPr txBox="1"/>
      </xdr:nvSpPr>
      <xdr:spPr>
        <a:xfrm>
          <a:off x="3924300" y="28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20333</xdr:rowOff>
    </xdr:from>
    <xdr:to>
      <xdr:col>3</xdr:col>
      <xdr:colOff>257175</xdr:colOff>
      <xdr:row>17</xdr:row>
      <xdr:rowOff>121933</xdr:rowOff>
    </xdr:to>
    <xdr:sp macro="" textlink="">
      <xdr:nvSpPr>
        <xdr:cNvPr id="75" name="円/楕円 74"/>
        <xdr:cNvSpPr/>
      </xdr:nvSpPr>
      <xdr:spPr bwMode="auto">
        <a:xfrm>
          <a:off x="3556000" y="298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132110</xdr:rowOff>
    </xdr:from>
    <xdr:ext cx="762000" cy="259045"/>
    <xdr:sp macro="" textlink="">
      <xdr:nvSpPr>
        <xdr:cNvPr id="76" name="テキスト ボックス 75"/>
        <xdr:cNvSpPr txBox="1"/>
      </xdr:nvSpPr>
      <xdr:spPr>
        <a:xfrm>
          <a:off x="3225800" y="27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21374</xdr:rowOff>
    </xdr:from>
    <xdr:to>
      <xdr:col>2</xdr:col>
      <xdr:colOff>692150</xdr:colOff>
      <xdr:row>17</xdr:row>
      <xdr:rowOff>122974</xdr:rowOff>
    </xdr:to>
    <xdr:sp macro="" textlink="">
      <xdr:nvSpPr>
        <xdr:cNvPr id="77" name="円/楕円 76"/>
        <xdr:cNvSpPr/>
      </xdr:nvSpPr>
      <xdr:spPr bwMode="auto">
        <a:xfrm>
          <a:off x="2857500" y="298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133151</xdr:rowOff>
    </xdr:from>
    <xdr:ext cx="762000" cy="259045"/>
    <xdr:sp macro="" textlink="">
      <xdr:nvSpPr>
        <xdr:cNvPr id="78" name="テキスト ボックス 77"/>
        <xdr:cNvSpPr txBox="1"/>
      </xdr:nvSpPr>
      <xdr:spPr>
        <a:xfrm>
          <a:off x="2527300" y="275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321413</xdr:rowOff>
    </xdr:from>
    <xdr:to>
      <xdr:col>4</xdr:col>
      <xdr:colOff>1117600</xdr:colOff>
      <xdr:row>37</xdr:row>
      <xdr:rowOff>327543</xdr:rowOff>
    </xdr:to>
    <xdr:cxnSp macro="">
      <xdr:nvCxnSpPr>
        <xdr:cNvPr id="112" name="直線コネクタ 111"/>
        <xdr:cNvCxnSpPr/>
      </xdr:nvCxnSpPr>
      <xdr:spPr bwMode="auto">
        <a:xfrm>
          <a:off x="5003800" y="7446113"/>
          <a:ext cx="647700" cy="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310710</xdr:rowOff>
    </xdr:from>
    <xdr:to>
      <xdr:col>4</xdr:col>
      <xdr:colOff>469900</xdr:colOff>
      <xdr:row>37</xdr:row>
      <xdr:rowOff>321413</xdr:rowOff>
    </xdr:to>
    <xdr:cxnSp macro="">
      <xdr:nvCxnSpPr>
        <xdr:cNvPr id="115" name="直線コネクタ 114"/>
        <xdr:cNvCxnSpPr/>
      </xdr:nvCxnSpPr>
      <xdr:spPr bwMode="auto">
        <a:xfrm>
          <a:off x="4305300" y="7435410"/>
          <a:ext cx="698500" cy="1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286201</xdr:rowOff>
    </xdr:from>
    <xdr:to>
      <xdr:col>3</xdr:col>
      <xdr:colOff>904875</xdr:colOff>
      <xdr:row>37</xdr:row>
      <xdr:rowOff>310710</xdr:rowOff>
    </xdr:to>
    <xdr:cxnSp macro="">
      <xdr:nvCxnSpPr>
        <xdr:cNvPr id="118" name="直線コネクタ 117"/>
        <xdr:cNvCxnSpPr/>
      </xdr:nvCxnSpPr>
      <xdr:spPr bwMode="auto">
        <a:xfrm>
          <a:off x="3606800" y="7410901"/>
          <a:ext cx="698500" cy="2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281713</xdr:rowOff>
    </xdr:from>
    <xdr:to>
      <xdr:col>3</xdr:col>
      <xdr:colOff>206375</xdr:colOff>
      <xdr:row>37</xdr:row>
      <xdr:rowOff>286201</xdr:rowOff>
    </xdr:to>
    <xdr:cxnSp macro="">
      <xdr:nvCxnSpPr>
        <xdr:cNvPr id="121" name="直線コネクタ 120"/>
        <xdr:cNvCxnSpPr/>
      </xdr:nvCxnSpPr>
      <xdr:spPr bwMode="auto">
        <a:xfrm>
          <a:off x="2908300" y="7406413"/>
          <a:ext cx="698500" cy="4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276743</xdr:rowOff>
    </xdr:from>
    <xdr:to>
      <xdr:col>5</xdr:col>
      <xdr:colOff>34925</xdr:colOff>
      <xdr:row>38</xdr:row>
      <xdr:rowOff>35443</xdr:rowOff>
    </xdr:to>
    <xdr:sp macro="" textlink="">
      <xdr:nvSpPr>
        <xdr:cNvPr id="131" name="円/楕円 130"/>
        <xdr:cNvSpPr/>
      </xdr:nvSpPr>
      <xdr:spPr bwMode="auto">
        <a:xfrm>
          <a:off x="5600700" y="740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58320</xdr:rowOff>
    </xdr:from>
    <xdr:ext cx="762000" cy="259045"/>
    <xdr:sp macro="" textlink="">
      <xdr:nvSpPr>
        <xdr:cNvPr id="132" name="人口1人当たり決算額の推移該当値テキスト445"/>
        <xdr:cNvSpPr txBox="1"/>
      </xdr:nvSpPr>
      <xdr:spPr>
        <a:xfrm>
          <a:off x="5740400" y="718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270613</xdr:rowOff>
    </xdr:from>
    <xdr:to>
      <xdr:col>4</xdr:col>
      <xdr:colOff>520700</xdr:colOff>
      <xdr:row>38</xdr:row>
      <xdr:rowOff>29313</xdr:rowOff>
    </xdr:to>
    <xdr:sp macro="" textlink="">
      <xdr:nvSpPr>
        <xdr:cNvPr id="133" name="円/楕円 132"/>
        <xdr:cNvSpPr/>
      </xdr:nvSpPr>
      <xdr:spPr bwMode="auto">
        <a:xfrm>
          <a:off x="4953000" y="739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39490</xdr:rowOff>
    </xdr:from>
    <xdr:ext cx="736600" cy="259045"/>
    <xdr:sp macro="" textlink="">
      <xdr:nvSpPr>
        <xdr:cNvPr id="134" name="テキスト ボックス 133"/>
        <xdr:cNvSpPr txBox="1"/>
      </xdr:nvSpPr>
      <xdr:spPr>
        <a:xfrm>
          <a:off x="4622800" y="716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259910</xdr:rowOff>
    </xdr:from>
    <xdr:to>
      <xdr:col>3</xdr:col>
      <xdr:colOff>955675</xdr:colOff>
      <xdr:row>38</xdr:row>
      <xdr:rowOff>18610</xdr:rowOff>
    </xdr:to>
    <xdr:sp macro="" textlink="">
      <xdr:nvSpPr>
        <xdr:cNvPr id="135" name="円/楕円 134"/>
        <xdr:cNvSpPr/>
      </xdr:nvSpPr>
      <xdr:spPr bwMode="auto">
        <a:xfrm>
          <a:off x="4254500" y="738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28787</xdr:rowOff>
    </xdr:from>
    <xdr:ext cx="762000" cy="259045"/>
    <xdr:sp macro="" textlink="">
      <xdr:nvSpPr>
        <xdr:cNvPr id="136" name="テキスト ボックス 135"/>
        <xdr:cNvSpPr txBox="1"/>
      </xdr:nvSpPr>
      <xdr:spPr>
        <a:xfrm>
          <a:off x="3924300" y="715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235401</xdr:rowOff>
    </xdr:from>
    <xdr:to>
      <xdr:col>3</xdr:col>
      <xdr:colOff>257175</xdr:colOff>
      <xdr:row>37</xdr:row>
      <xdr:rowOff>337001</xdr:rowOff>
    </xdr:to>
    <xdr:sp macro="" textlink="">
      <xdr:nvSpPr>
        <xdr:cNvPr id="137" name="円/楕円 136"/>
        <xdr:cNvSpPr/>
      </xdr:nvSpPr>
      <xdr:spPr bwMode="auto">
        <a:xfrm>
          <a:off x="3556000" y="736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4278</xdr:rowOff>
    </xdr:from>
    <xdr:ext cx="762000" cy="259045"/>
    <xdr:sp macro="" textlink="">
      <xdr:nvSpPr>
        <xdr:cNvPr id="138" name="テキスト ボックス 137"/>
        <xdr:cNvSpPr txBox="1"/>
      </xdr:nvSpPr>
      <xdr:spPr>
        <a:xfrm>
          <a:off x="3225800" y="71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230913</xdr:rowOff>
    </xdr:from>
    <xdr:to>
      <xdr:col>2</xdr:col>
      <xdr:colOff>692150</xdr:colOff>
      <xdr:row>37</xdr:row>
      <xdr:rowOff>332513</xdr:rowOff>
    </xdr:to>
    <xdr:sp macro="" textlink="">
      <xdr:nvSpPr>
        <xdr:cNvPr id="139" name="円/楕円 138"/>
        <xdr:cNvSpPr/>
      </xdr:nvSpPr>
      <xdr:spPr bwMode="auto">
        <a:xfrm>
          <a:off x="2857500" y="735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171240</xdr:rowOff>
    </xdr:from>
    <xdr:ext cx="762000" cy="259045"/>
    <xdr:sp macro="" textlink="">
      <xdr:nvSpPr>
        <xdr:cNvPr id="140" name="テキスト ボックス 139"/>
        <xdr:cNvSpPr txBox="1"/>
      </xdr:nvSpPr>
      <xdr:spPr>
        <a:xfrm>
          <a:off x="2527300" y="71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年度末の財政調整基金の残高が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3,440</a:t>
          </a:r>
          <a:r>
            <a:rPr kumimoji="1" lang="ja-JP" altLang="en-US" sz="1400">
              <a:latin typeface="ＭＳ ゴシック" pitchFamily="49" charset="-128"/>
              <a:ea typeface="ＭＳ ゴシック" pitchFamily="49" charset="-128"/>
            </a:rPr>
            <a:t>万円となったことにより</a:t>
          </a:r>
          <a:r>
            <a:rPr kumimoji="1" lang="en-US" altLang="ja-JP" sz="1400">
              <a:latin typeface="ＭＳ ゴシック" pitchFamily="49" charset="-128"/>
              <a:ea typeface="ＭＳ ゴシック" pitchFamily="49" charset="-128"/>
            </a:rPr>
            <a:t>16.44</a:t>
          </a:r>
          <a:r>
            <a:rPr kumimoji="1" lang="ja-JP" altLang="en-US" sz="1400">
              <a:latin typeface="ＭＳ ゴシック" pitchFamily="49" charset="-128"/>
              <a:ea typeface="ＭＳ ゴシック" pitchFamily="49" charset="-128"/>
            </a:rPr>
            <a:t>％となり，前年度に比べ</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ポイント上昇した。実質単年度収支比率については，前年度に引き続き財政調整基金の取崩しを行ったことになどから</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％となり，前年度に比べ</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持続可能な財政状況を維持していくため，財政調整基金及び減災基金の残高</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億円以上維持することを目標としている。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年度に赤字決算となって以降，５年連続で赤字決算となっており，国保財政への対応が本市財政の大きな課題となっている。新たに改訂した国民健康保険財政健全化行動計画に基づき，財政健全化を図る。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特別会計及び企業会計については黒字となっているが，下水道事業会計などの特別会計への繰出金が一般会計の財政状況に影響を与えていることから，引き続き歳入の確保に努めるとともに事務事業の見直しを行って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一般会計の元利償還金は減少傾向にあるが，公営企業債の元利償還金に対する繰出し金について，本市は水道・病院・下水道事業を実施していることから負担が大きくなっている。比率については年々改善が図られているものの，依然として高い水準にあるため，今後とも投資的経費の適切な選択と重点化によって計画的に借入額の抑制を行うとともに，過疎対策事業債など交付税措置の有利な地方債を活用するほか，特別会計や企業会計まで含めた市全体で連携を図りながら，実質的な公債費負担の適正な管理を継続して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については，一般会計等に係る地方債現在高をはじめ，将来負担額を構成する全ての項目が減少してきている。また，充当可能財源等については，地方債残高の減少に伴い基準財政需要額算入見込額が減少してきているものの，充当可能基金が財政調整基金及び減債基金の増により増加してきている状況にある。これらのことから分子は減少してきている状況にあるが，他団体と比較して依然として高い水準にあることから，今後とも市全体で連携して投資的経費の適切な選択・重点化等を行いながら，交付税措置率の高い有利な地方債を活用して，後年度の実質的な公債費負担を縮減していくとともに，財政調整基金をはじめとする基金を確保し，さらなる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10826251</v>
      </c>
      <c r="BO4" s="379"/>
      <c r="BP4" s="379"/>
      <c r="BQ4" s="379"/>
      <c r="BR4" s="379"/>
      <c r="BS4" s="379"/>
      <c r="BT4" s="379"/>
      <c r="BU4" s="380"/>
      <c r="BV4" s="378">
        <v>10460556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10450973</v>
      </c>
      <c r="BO5" s="384"/>
      <c r="BP5" s="384"/>
      <c r="BQ5" s="384"/>
      <c r="BR5" s="384"/>
      <c r="BS5" s="384"/>
      <c r="BT5" s="384"/>
      <c r="BU5" s="385"/>
      <c r="BV5" s="383">
        <v>10078172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95.3</v>
      </c>
      <c r="CU5" s="354"/>
      <c r="CV5" s="354"/>
      <c r="CW5" s="354"/>
      <c r="CX5" s="354"/>
      <c r="CY5" s="354"/>
      <c r="CZ5" s="354"/>
      <c r="DA5" s="355"/>
      <c r="DB5" s="353">
        <v>94.1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375278</v>
      </c>
      <c r="BO6" s="384"/>
      <c r="BP6" s="384"/>
      <c r="BQ6" s="384"/>
      <c r="BR6" s="384"/>
      <c r="BS6" s="384"/>
      <c r="BT6" s="384"/>
      <c r="BU6" s="385"/>
      <c r="BV6" s="383">
        <v>382384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101.5</v>
      </c>
      <c r="CU6" s="530"/>
      <c r="CV6" s="530"/>
      <c r="CW6" s="530"/>
      <c r="CX6" s="530"/>
      <c r="CY6" s="530"/>
      <c r="CZ6" s="530"/>
      <c r="DA6" s="531"/>
      <c r="DB6" s="529">
        <v>100.6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4467</v>
      </c>
      <c r="BO7" s="384"/>
      <c r="BP7" s="384"/>
      <c r="BQ7" s="384"/>
      <c r="BR7" s="384"/>
      <c r="BS7" s="384"/>
      <c r="BT7" s="384"/>
      <c r="BU7" s="385"/>
      <c r="BV7" s="383">
        <v>6401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6293246</v>
      </c>
      <c r="CU7" s="384"/>
      <c r="CV7" s="384"/>
      <c r="CW7" s="384"/>
      <c r="CX7" s="384"/>
      <c r="CY7" s="384"/>
      <c r="CZ7" s="384"/>
      <c r="DA7" s="385"/>
      <c r="DB7" s="383">
        <v>6285568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370811</v>
      </c>
      <c r="BO8" s="384"/>
      <c r="BP8" s="384"/>
      <c r="BQ8" s="384"/>
      <c r="BR8" s="384"/>
      <c r="BS8" s="384"/>
      <c r="BT8" s="384"/>
      <c r="BU8" s="385"/>
      <c r="BV8" s="383">
        <v>375983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23638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-5172</v>
      </c>
      <c r="BO9" s="384"/>
      <c r="BP9" s="384"/>
      <c r="BQ9" s="384"/>
      <c r="BR9" s="384"/>
      <c r="BS9" s="384"/>
      <c r="BT9" s="384"/>
      <c r="BU9" s="385"/>
      <c r="BV9" s="383">
        <v>107105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25150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159800</v>
      </c>
      <c r="BO10" s="384"/>
      <c r="BP10" s="384"/>
      <c r="BQ10" s="384"/>
      <c r="BR10" s="384"/>
      <c r="BS10" s="384"/>
      <c r="BT10" s="384"/>
      <c r="BU10" s="385"/>
      <c r="BV10" s="383">
        <v>106950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23006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v>100000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22687</v>
      </c>
      <c r="S13" s="485"/>
      <c r="T13" s="485"/>
      <c r="U13" s="485"/>
      <c r="V13" s="486"/>
      <c r="W13" s="472" t="s">
        <v>124</v>
      </c>
      <c r="X13" s="396"/>
      <c r="Y13" s="396"/>
      <c r="Z13" s="396"/>
      <c r="AA13" s="396"/>
      <c r="AB13" s="397"/>
      <c r="AC13" s="359">
        <v>1413</v>
      </c>
      <c r="AD13" s="360"/>
      <c r="AE13" s="360"/>
      <c r="AF13" s="360"/>
      <c r="AG13" s="361"/>
      <c r="AH13" s="359">
        <v>1643</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104628</v>
      </c>
      <c r="BO13" s="384"/>
      <c r="BP13" s="384"/>
      <c r="BQ13" s="384"/>
      <c r="BR13" s="384"/>
      <c r="BS13" s="384"/>
      <c r="BT13" s="384"/>
      <c r="BU13" s="385"/>
      <c r="BV13" s="383">
        <v>114055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12.9</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23359</v>
      </c>
      <c r="S14" s="485"/>
      <c r="T14" s="485"/>
      <c r="U14" s="485"/>
      <c r="V14" s="486"/>
      <c r="W14" s="487"/>
      <c r="X14" s="399"/>
      <c r="Y14" s="399"/>
      <c r="Z14" s="399"/>
      <c r="AA14" s="399"/>
      <c r="AB14" s="400"/>
      <c r="AC14" s="477">
        <v>13</v>
      </c>
      <c r="AD14" s="478"/>
      <c r="AE14" s="478"/>
      <c r="AF14" s="478"/>
      <c r="AG14" s="479"/>
      <c r="AH14" s="477">
        <v>13.9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129.6</v>
      </c>
      <c r="CU14" s="456"/>
      <c r="CV14" s="456"/>
      <c r="CW14" s="456"/>
      <c r="CX14" s="456"/>
      <c r="CY14" s="456"/>
      <c r="CZ14" s="456"/>
      <c r="DA14" s="457"/>
      <c r="DB14" s="488">
        <v>138.9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23016</v>
      </c>
      <c r="S15" s="485"/>
      <c r="T15" s="485"/>
      <c r="U15" s="485"/>
      <c r="V15" s="486"/>
      <c r="W15" s="472" t="s">
        <v>130</v>
      </c>
      <c r="X15" s="396"/>
      <c r="Y15" s="396"/>
      <c r="Z15" s="396"/>
      <c r="AA15" s="396"/>
      <c r="AB15" s="397"/>
      <c r="AC15" s="359">
        <v>2677</v>
      </c>
      <c r="AD15" s="360"/>
      <c r="AE15" s="360"/>
      <c r="AF15" s="360"/>
      <c r="AG15" s="361"/>
      <c r="AH15" s="359">
        <v>3040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2020593</v>
      </c>
      <c r="BO15" s="379"/>
      <c r="BP15" s="379"/>
      <c r="BQ15" s="379"/>
      <c r="BR15" s="379"/>
      <c r="BS15" s="379"/>
      <c r="BT15" s="379"/>
      <c r="BU15" s="380"/>
      <c r="BV15" s="378">
        <v>1965332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24.6</v>
      </c>
      <c r="AD16" s="478"/>
      <c r="AE16" s="478"/>
      <c r="AF16" s="478"/>
      <c r="AG16" s="479"/>
      <c r="AH16" s="477">
        <v>25.7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5349140</v>
      </c>
      <c r="BO16" s="384"/>
      <c r="BP16" s="384"/>
      <c r="BQ16" s="384"/>
      <c r="BR16" s="384"/>
      <c r="BS16" s="384"/>
      <c r="BT16" s="384"/>
      <c r="BU16" s="385"/>
      <c r="BV16" s="383">
        <v>5329454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6799</v>
      </c>
      <c r="AD17" s="360"/>
      <c r="AE17" s="360"/>
      <c r="AF17" s="360"/>
      <c r="AG17" s="361"/>
      <c r="AH17" s="359">
        <v>7144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2572978</v>
      </c>
      <c r="BO17" s="384"/>
      <c r="BP17" s="384"/>
      <c r="BQ17" s="384"/>
      <c r="BR17" s="384"/>
      <c r="BS17" s="384"/>
      <c r="BT17" s="384"/>
      <c r="BU17" s="385"/>
      <c r="BV17" s="383">
        <v>2508656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74.78</v>
      </c>
      <c r="M18" s="448"/>
      <c r="N18" s="448"/>
      <c r="O18" s="448"/>
      <c r="P18" s="448"/>
      <c r="Q18" s="448"/>
      <c r="R18" s="449"/>
      <c r="S18" s="449"/>
      <c r="T18" s="449"/>
      <c r="U18" s="449"/>
      <c r="V18" s="450"/>
      <c r="W18" s="464"/>
      <c r="X18" s="465"/>
      <c r="Y18" s="465"/>
      <c r="Z18" s="465"/>
      <c r="AA18" s="465"/>
      <c r="AB18" s="473"/>
      <c r="AC18" s="347">
        <v>62.4</v>
      </c>
      <c r="AD18" s="348"/>
      <c r="AE18" s="348"/>
      <c r="AF18" s="348"/>
      <c r="AG18" s="451"/>
      <c r="AH18" s="347">
        <v>60.3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6073147</v>
      </c>
      <c r="BO18" s="384"/>
      <c r="BP18" s="384"/>
      <c r="BQ18" s="384"/>
      <c r="BR18" s="384"/>
      <c r="BS18" s="384"/>
      <c r="BT18" s="384"/>
      <c r="BU18" s="385"/>
      <c r="BV18" s="383">
        <v>5939960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316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7395083</v>
      </c>
      <c r="BO19" s="384"/>
      <c r="BP19" s="384"/>
      <c r="BQ19" s="384"/>
      <c r="BR19" s="384"/>
      <c r="BS19" s="384"/>
      <c r="BT19" s="384"/>
      <c r="BU19" s="385"/>
      <c r="BV19" s="383">
        <v>7377918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10434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10375484</v>
      </c>
      <c r="BO23" s="384"/>
      <c r="BP23" s="384"/>
      <c r="BQ23" s="384"/>
      <c r="BR23" s="384"/>
      <c r="BS23" s="384"/>
      <c r="BT23" s="384"/>
      <c r="BU23" s="385"/>
      <c r="BV23" s="383">
        <v>10551295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7134</v>
      </c>
      <c r="R24" s="360"/>
      <c r="S24" s="360"/>
      <c r="T24" s="360"/>
      <c r="U24" s="360"/>
      <c r="V24" s="361"/>
      <c r="W24" s="425"/>
      <c r="X24" s="416"/>
      <c r="Y24" s="417"/>
      <c r="Z24" s="356" t="s">
        <v>154</v>
      </c>
      <c r="AA24" s="357"/>
      <c r="AB24" s="357"/>
      <c r="AC24" s="357"/>
      <c r="AD24" s="357"/>
      <c r="AE24" s="357"/>
      <c r="AF24" s="357"/>
      <c r="AG24" s="358"/>
      <c r="AH24" s="359">
        <v>241</v>
      </c>
      <c r="AI24" s="360"/>
      <c r="AJ24" s="360"/>
      <c r="AK24" s="360"/>
      <c r="AL24" s="361"/>
      <c r="AM24" s="359">
        <v>832414</v>
      </c>
      <c r="AN24" s="360"/>
      <c r="AO24" s="360"/>
      <c r="AP24" s="360"/>
      <c r="AQ24" s="360"/>
      <c r="AR24" s="361"/>
      <c r="AS24" s="359">
        <v>3454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8599966</v>
      </c>
      <c r="BO24" s="384"/>
      <c r="BP24" s="384"/>
      <c r="BQ24" s="384"/>
      <c r="BR24" s="384"/>
      <c r="BS24" s="384"/>
      <c r="BT24" s="384"/>
      <c r="BU24" s="385"/>
      <c r="BV24" s="383">
        <v>8599676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5664</v>
      </c>
      <c r="R25" s="360"/>
      <c r="S25" s="360"/>
      <c r="T25" s="360"/>
      <c r="U25" s="360"/>
      <c r="V25" s="361"/>
      <c r="W25" s="425"/>
      <c r="X25" s="416"/>
      <c r="Y25" s="417"/>
      <c r="Z25" s="356" t="s">
        <v>157</v>
      </c>
      <c r="AA25" s="357"/>
      <c r="AB25" s="357"/>
      <c r="AC25" s="357"/>
      <c r="AD25" s="357"/>
      <c r="AE25" s="357"/>
      <c r="AF25" s="357"/>
      <c r="AG25" s="358"/>
      <c r="AH25" s="359">
        <v>42</v>
      </c>
      <c r="AI25" s="360"/>
      <c r="AJ25" s="360"/>
      <c r="AK25" s="360"/>
      <c r="AL25" s="361"/>
      <c r="AM25" s="359">
        <v>130368</v>
      </c>
      <c r="AN25" s="360"/>
      <c r="AO25" s="360"/>
      <c r="AP25" s="360"/>
      <c r="AQ25" s="360"/>
      <c r="AR25" s="361"/>
      <c r="AS25" s="359">
        <v>3104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208483</v>
      </c>
      <c r="BO25" s="379"/>
      <c r="BP25" s="379"/>
      <c r="BQ25" s="379"/>
      <c r="BR25" s="379"/>
      <c r="BS25" s="379"/>
      <c r="BT25" s="379"/>
      <c r="BU25" s="380"/>
      <c r="BV25" s="378">
        <v>244315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5356</v>
      </c>
      <c r="R26" s="360"/>
      <c r="S26" s="360"/>
      <c r="T26" s="360"/>
      <c r="U26" s="360"/>
      <c r="V26" s="361"/>
      <c r="W26" s="425"/>
      <c r="X26" s="416"/>
      <c r="Y26" s="417"/>
      <c r="Z26" s="356" t="s">
        <v>160</v>
      </c>
      <c r="AA26" s="438"/>
      <c r="AB26" s="438"/>
      <c r="AC26" s="438"/>
      <c r="AD26" s="438"/>
      <c r="AE26" s="438"/>
      <c r="AF26" s="438"/>
      <c r="AG26" s="439"/>
      <c r="AH26" s="359">
        <v>3</v>
      </c>
      <c r="AI26" s="360"/>
      <c r="AJ26" s="360"/>
      <c r="AK26" s="360"/>
      <c r="AL26" s="361"/>
      <c r="AM26" s="359">
        <v>10962</v>
      </c>
      <c r="AN26" s="360"/>
      <c r="AO26" s="360"/>
      <c r="AP26" s="360"/>
      <c r="AQ26" s="360"/>
      <c r="AR26" s="361"/>
      <c r="AS26" s="359">
        <v>3654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3700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21715</v>
      </c>
      <c r="AN27" s="360"/>
      <c r="AO27" s="360"/>
      <c r="AP27" s="360"/>
      <c r="AQ27" s="360"/>
      <c r="AR27" s="361"/>
      <c r="AS27" s="359">
        <v>4343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308250</v>
      </c>
      <c r="BO27" s="387"/>
      <c r="BP27" s="387"/>
      <c r="BQ27" s="387"/>
      <c r="BR27" s="387"/>
      <c r="BS27" s="387"/>
      <c r="BT27" s="387"/>
      <c r="BU27" s="388"/>
      <c r="BV27" s="386">
        <v>308050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2920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1034400</v>
      </c>
      <c r="BO28" s="379"/>
      <c r="BP28" s="379"/>
      <c r="BQ28" s="379"/>
      <c r="BR28" s="379"/>
      <c r="BS28" s="379"/>
      <c r="BT28" s="379"/>
      <c r="BU28" s="380"/>
      <c r="BV28" s="378">
        <v>924600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2750</v>
      </c>
      <c r="R29" s="360"/>
      <c r="S29" s="360"/>
      <c r="T29" s="360"/>
      <c r="U29" s="360"/>
      <c r="V29" s="361"/>
      <c r="W29" s="426"/>
      <c r="X29" s="427"/>
      <c r="Y29" s="428"/>
      <c r="Z29" s="356" t="s">
        <v>170</v>
      </c>
      <c r="AA29" s="357"/>
      <c r="AB29" s="357"/>
      <c r="AC29" s="357"/>
      <c r="AD29" s="357"/>
      <c r="AE29" s="357"/>
      <c r="AF29" s="357"/>
      <c r="AG29" s="358"/>
      <c r="AH29" s="359">
        <v>246</v>
      </c>
      <c r="AI29" s="360"/>
      <c r="AJ29" s="360"/>
      <c r="AK29" s="360"/>
      <c r="AL29" s="361"/>
      <c r="AM29" s="359">
        <v>854129</v>
      </c>
      <c r="AN29" s="360"/>
      <c r="AO29" s="360"/>
      <c r="AP29" s="360"/>
      <c r="AQ29" s="360"/>
      <c r="AR29" s="361"/>
      <c r="AS29" s="359">
        <v>3472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160450</v>
      </c>
      <c r="BO29" s="384"/>
      <c r="BP29" s="384"/>
      <c r="BQ29" s="384"/>
      <c r="BR29" s="384"/>
      <c r="BS29" s="384"/>
      <c r="BT29" s="384"/>
      <c r="BU29" s="385"/>
      <c r="BV29" s="383">
        <v>90400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203289</v>
      </c>
      <c r="BO30" s="387"/>
      <c r="BP30" s="387"/>
      <c r="BQ30" s="387"/>
      <c r="BR30" s="387"/>
      <c r="BS30" s="387"/>
      <c r="BT30" s="387"/>
      <c r="BU30" s="388"/>
      <c r="BV30" s="386">
        <v>229683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枕崎市水道事業会計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枕崎市公共下水道事業特別会計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南薩地区衛生管理組合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枕崎市水産センター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枕崎市立病院事業会計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南薩介護保険事務組合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南薩エアポート</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鹿児島県市町村総合事務組合</v>
      </c>
      <c r="BZ36" s="342"/>
      <c r="CA36" s="342"/>
      <c r="CB36" s="342"/>
      <c r="CC36" s="342"/>
      <c r="CD36" s="342"/>
      <c r="CE36" s="342"/>
      <c r="CF36" s="342"/>
      <c r="CG36" s="342"/>
      <c r="CH36" s="342"/>
      <c r="CI36" s="342"/>
      <c r="CJ36" s="342"/>
      <c r="CK36" s="342"/>
      <c r="CL36" s="342"/>
      <c r="CM36" s="342"/>
      <c r="CN36" s="165"/>
      <c r="CO36" s="343">
        <f t="shared" si="3"/>
        <v>15</v>
      </c>
      <c r="CP36" s="343"/>
      <c r="CQ36" s="342" t="str">
        <f>IF('各会計、関係団体の財政状況及び健全化判断比率'!BS9="","",'各会計、関係団体の財政状況及び健全化判断比率'!BS9)</f>
        <v>枕崎お魚センター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鹿児島県後期高齢者医療広域連合</v>
      </c>
      <c r="BZ37" s="342"/>
      <c r="CA37" s="342"/>
      <c r="CB37" s="342"/>
      <c r="CC37" s="342"/>
      <c r="CD37" s="342"/>
      <c r="CE37" s="342"/>
      <c r="CF37" s="342"/>
      <c r="CG37" s="342"/>
      <c r="CH37" s="342"/>
      <c r="CI37" s="342"/>
      <c r="CJ37" s="342"/>
      <c r="CK37" s="342"/>
      <c r="CL37" s="342"/>
      <c r="CM37" s="342"/>
      <c r="CN37" s="165"/>
      <c r="CO37" s="343">
        <f t="shared" si="3"/>
        <v>16</v>
      </c>
      <c r="CP37" s="343"/>
      <c r="CQ37" s="342" t="str">
        <f>IF('各会計、関係団体の財政状況及び健全化判断比率'!BS10="","",'各会計、関係団体の財政状況及び健全化判断比率'!BS10)</f>
        <v>枕崎市かつお公社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鹿児島県後期高齢者医療広域連合</v>
      </c>
      <c r="BZ38" s="342"/>
      <c r="CA38" s="342"/>
      <c r="CB38" s="342"/>
      <c r="CC38" s="342"/>
      <c r="CD38" s="342"/>
      <c r="CE38" s="342"/>
      <c r="CF38" s="342"/>
      <c r="CG38" s="342"/>
      <c r="CH38" s="342"/>
      <c r="CI38" s="342"/>
      <c r="CJ38" s="342"/>
      <c r="CK38" s="342"/>
      <c r="CL38" s="342"/>
      <c r="CM38" s="342"/>
      <c r="CN38" s="165"/>
      <c r="CO38" s="343">
        <f t="shared" si="3"/>
        <v>17</v>
      </c>
      <c r="CP38" s="343"/>
      <c r="CQ38" s="342" t="str">
        <f>IF('各会計、関係団体の財政状況及び健全化判断比率'!BS11="","",'各会計、関係団体の財政状況及び健全化判断比率'!BS11)</f>
        <v>枕崎市土地開発公社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18</v>
      </c>
      <c r="CP39" s="343"/>
      <c r="CQ39" s="342" t="str">
        <f>IF('各会計、関係団体の財政状況及び健全化判断比率'!BS12="","",'各会計、関係団体の財政状況及び健全化判断比率'!BS12)</f>
        <v>南薩地域地場産業振興センター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2202573</v>
      </c>
      <c r="S5" s="639"/>
      <c r="T5" s="639"/>
      <c r="U5" s="639"/>
      <c r="V5" s="639"/>
      <c r="W5" s="639"/>
      <c r="X5" s="639"/>
      <c r="Y5" s="686"/>
      <c r="Z5" s="699">
        <v>20.3</v>
      </c>
      <c r="AA5" s="699"/>
      <c r="AB5" s="699"/>
      <c r="AC5" s="699"/>
      <c r="AD5" s="700">
        <v>2202573</v>
      </c>
      <c r="AE5" s="700"/>
      <c r="AF5" s="700"/>
      <c r="AG5" s="700"/>
      <c r="AH5" s="700"/>
      <c r="AI5" s="700"/>
      <c r="AJ5" s="700"/>
      <c r="AK5" s="700"/>
      <c r="AL5" s="687">
        <v>36.799999999999997</v>
      </c>
      <c r="AM5" s="656"/>
      <c r="AN5" s="656"/>
      <c r="AO5" s="688"/>
      <c r="AP5" s="675" t="s">
        <v>208</v>
      </c>
      <c r="AQ5" s="676"/>
      <c r="AR5" s="676"/>
      <c r="AS5" s="676"/>
      <c r="AT5" s="676"/>
      <c r="AU5" s="676"/>
      <c r="AV5" s="676"/>
      <c r="AW5" s="676"/>
      <c r="AX5" s="676"/>
      <c r="AY5" s="676"/>
      <c r="AZ5" s="676"/>
      <c r="BA5" s="676"/>
      <c r="BB5" s="676"/>
      <c r="BC5" s="676"/>
      <c r="BD5" s="676"/>
      <c r="BE5" s="676"/>
      <c r="BF5" s="677"/>
      <c r="BG5" s="588">
        <v>2202573</v>
      </c>
      <c r="BH5" s="589"/>
      <c r="BI5" s="589"/>
      <c r="BJ5" s="589"/>
      <c r="BK5" s="589"/>
      <c r="BL5" s="589"/>
      <c r="BM5" s="589"/>
      <c r="BN5" s="590"/>
      <c r="BO5" s="641">
        <v>100</v>
      </c>
      <c r="BP5" s="641"/>
      <c r="BQ5" s="641"/>
      <c r="BR5" s="641"/>
      <c r="BS5" s="642">
        <v>21154</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135799</v>
      </c>
      <c r="S6" s="589"/>
      <c r="T6" s="589"/>
      <c r="U6" s="589"/>
      <c r="V6" s="589"/>
      <c r="W6" s="589"/>
      <c r="X6" s="589"/>
      <c r="Y6" s="590"/>
      <c r="Z6" s="641">
        <v>1.3</v>
      </c>
      <c r="AA6" s="641"/>
      <c r="AB6" s="641"/>
      <c r="AC6" s="641"/>
      <c r="AD6" s="642">
        <v>135799</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2202573</v>
      </c>
      <c r="BH6" s="589"/>
      <c r="BI6" s="589"/>
      <c r="BJ6" s="589"/>
      <c r="BK6" s="589"/>
      <c r="BL6" s="589"/>
      <c r="BM6" s="589"/>
      <c r="BN6" s="590"/>
      <c r="BO6" s="641">
        <v>100</v>
      </c>
      <c r="BP6" s="641"/>
      <c r="BQ6" s="641"/>
      <c r="BR6" s="641"/>
      <c r="BS6" s="642">
        <v>21154</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140347</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140347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3361</v>
      </c>
      <c r="S7" s="589"/>
      <c r="T7" s="589"/>
      <c r="U7" s="589"/>
      <c r="V7" s="589"/>
      <c r="W7" s="589"/>
      <c r="X7" s="589"/>
      <c r="Y7" s="590"/>
      <c r="Z7" s="641">
        <v>0</v>
      </c>
      <c r="AA7" s="641"/>
      <c r="AB7" s="641"/>
      <c r="AC7" s="641"/>
      <c r="AD7" s="642">
        <v>3361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908665</v>
      </c>
      <c r="BH7" s="589"/>
      <c r="BI7" s="589"/>
      <c r="BJ7" s="589"/>
      <c r="BK7" s="589"/>
      <c r="BL7" s="589"/>
      <c r="BM7" s="589"/>
      <c r="BN7" s="590"/>
      <c r="BO7" s="641">
        <v>41.3</v>
      </c>
      <c r="BP7" s="641"/>
      <c r="BQ7" s="641"/>
      <c r="BR7" s="641"/>
      <c r="BS7" s="642">
        <v>21154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1432378</v>
      </c>
      <c r="CS7" s="589"/>
      <c r="CT7" s="589"/>
      <c r="CU7" s="589"/>
      <c r="CV7" s="589"/>
      <c r="CW7" s="589"/>
      <c r="CX7" s="589"/>
      <c r="CY7" s="590"/>
      <c r="CZ7" s="641">
        <v>13.7</v>
      </c>
      <c r="DA7" s="641"/>
      <c r="DB7" s="641"/>
      <c r="DC7" s="641"/>
      <c r="DD7" s="594">
        <v>61433</v>
      </c>
      <c r="DE7" s="589"/>
      <c r="DF7" s="589"/>
      <c r="DG7" s="589"/>
      <c r="DH7" s="589"/>
      <c r="DI7" s="589"/>
      <c r="DJ7" s="589"/>
      <c r="DK7" s="589"/>
      <c r="DL7" s="589"/>
      <c r="DM7" s="589"/>
      <c r="DN7" s="589"/>
      <c r="DO7" s="589"/>
      <c r="DP7" s="590"/>
      <c r="DQ7" s="594">
        <v>1206175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9588</v>
      </c>
      <c r="S8" s="589"/>
      <c r="T8" s="589"/>
      <c r="U8" s="589"/>
      <c r="V8" s="589"/>
      <c r="W8" s="589"/>
      <c r="X8" s="589"/>
      <c r="Y8" s="590"/>
      <c r="Z8" s="641">
        <v>0.1</v>
      </c>
      <c r="AA8" s="641"/>
      <c r="AB8" s="641"/>
      <c r="AC8" s="641"/>
      <c r="AD8" s="642">
        <v>9588</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33725</v>
      </c>
      <c r="BH8" s="589"/>
      <c r="BI8" s="589"/>
      <c r="BJ8" s="589"/>
      <c r="BK8" s="589"/>
      <c r="BL8" s="589"/>
      <c r="BM8" s="589"/>
      <c r="BN8" s="590"/>
      <c r="BO8" s="641">
        <v>1.5</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3930853</v>
      </c>
      <c r="CS8" s="589"/>
      <c r="CT8" s="589"/>
      <c r="CU8" s="589"/>
      <c r="CV8" s="589"/>
      <c r="CW8" s="589"/>
      <c r="CX8" s="589"/>
      <c r="CY8" s="590"/>
      <c r="CZ8" s="641">
        <v>37.6</v>
      </c>
      <c r="DA8" s="641"/>
      <c r="DB8" s="641"/>
      <c r="DC8" s="641"/>
      <c r="DD8" s="594">
        <v>9707</v>
      </c>
      <c r="DE8" s="589"/>
      <c r="DF8" s="589"/>
      <c r="DG8" s="589"/>
      <c r="DH8" s="589"/>
      <c r="DI8" s="589"/>
      <c r="DJ8" s="589"/>
      <c r="DK8" s="589"/>
      <c r="DL8" s="589"/>
      <c r="DM8" s="589"/>
      <c r="DN8" s="589"/>
      <c r="DO8" s="589"/>
      <c r="DP8" s="590"/>
      <c r="DQ8" s="594">
        <v>2023686</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6555</v>
      </c>
      <c r="S9" s="589"/>
      <c r="T9" s="589"/>
      <c r="U9" s="589"/>
      <c r="V9" s="589"/>
      <c r="W9" s="589"/>
      <c r="X9" s="589"/>
      <c r="Y9" s="590"/>
      <c r="Z9" s="641">
        <v>0.1</v>
      </c>
      <c r="AA9" s="641"/>
      <c r="AB9" s="641"/>
      <c r="AC9" s="641"/>
      <c r="AD9" s="642">
        <v>6555</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696862</v>
      </c>
      <c r="BH9" s="589"/>
      <c r="BI9" s="589"/>
      <c r="BJ9" s="589"/>
      <c r="BK9" s="589"/>
      <c r="BL9" s="589"/>
      <c r="BM9" s="589"/>
      <c r="BN9" s="590"/>
      <c r="BO9" s="641">
        <v>31.6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676100</v>
      </c>
      <c r="CS9" s="589"/>
      <c r="CT9" s="589"/>
      <c r="CU9" s="589"/>
      <c r="CV9" s="589"/>
      <c r="CW9" s="589"/>
      <c r="CX9" s="589"/>
      <c r="CY9" s="590"/>
      <c r="CZ9" s="641">
        <v>6.5</v>
      </c>
      <c r="DA9" s="641"/>
      <c r="DB9" s="641"/>
      <c r="DC9" s="641"/>
      <c r="DD9" s="594">
        <v>21288</v>
      </c>
      <c r="DE9" s="589"/>
      <c r="DF9" s="589"/>
      <c r="DG9" s="589"/>
      <c r="DH9" s="589"/>
      <c r="DI9" s="589"/>
      <c r="DJ9" s="589"/>
      <c r="DK9" s="589"/>
      <c r="DL9" s="589"/>
      <c r="DM9" s="589"/>
      <c r="DN9" s="589"/>
      <c r="DO9" s="589"/>
      <c r="DP9" s="590"/>
      <c r="DQ9" s="594">
        <v>441045</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251714</v>
      </c>
      <c r="S10" s="589"/>
      <c r="T10" s="589"/>
      <c r="U10" s="589"/>
      <c r="V10" s="589"/>
      <c r="W10" s="589"/>
      <c r="X10" s="589"/>
      <c r="Y10" s="590"/>
      <c r="Z10" s="641">
        <v>2.2999999999999998</v>
      </c>
      <c r="AA10" s="641"/>
      <c r="AB10" s="641"/>
      <c r="AC10" s="641"/>
      <c r="AD10" s="642">
        <v>251714</v>
      </c>
      <c r="AE10" s="642"/>
      <c r="AF10" s="642"/>
      <c r="AG10" s="642"/>
      <c r="AH10" s="642"/>
      <c r="AI10" s="642"/>
      <c r="AJ10" s="642"/>
      <c r="AK10" s="642"/>
      <c r="AL10" s="611">
        <v>4.2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48509</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45093</v>
      </c>
      <c r="CS10" s="589"/>
      <c r="CT10" s="589"/>
      <c r="CU10" s="589"/>
      <c r="CV10" s="589"/>
      <c r="CW10" s="589"/>
      <c r="CX10" s="589"/>
      <c r="CY10" s="590"/>
      <c r="CZ10" s="641">
        <v>0.4</v>
      </c>
      <c r="DA10" s="641"/>
      <c r="DB10" s="641"/>
      <c r="DC10" s="641"/>
      <c r="DD10" s="594">
        <v>519</v>
      </c>
      <c r="DE10" s="589"/>
      <c r="DF10" s="589"/>
      <c r="DG10" s="589"/>
      <c r="DH10" s="589"/>
      <c r="DI10" s="589"/>
      <c r="DJ10" s="589"/>
      <c r="DK10" s="589"/>
      <c r="DL10" s="589"/>
      <c r="DM10" s="589"/>
      <c r="DN10" s="589"/>
      <c r="DO10" s="589"/>
      <c r="DP10" s="590"/>
      <c r="DQ10" s="594">
        <v>8337</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129569</v>
      </c>
      <c r="BH11" s="589"/>
      <c r="BI11" s="589"/>
      <c r="BJ11" s="589"/>
      <c r="BK11" s="589"/>
      <c r="BL11" s="589"/>
      <c r="BM11" s="589"/>
      <c r="BN11" s="590"/>
      <c r="BO11" s="641">
        <v>5.9</v>
      </c>
      <c r="BP11" s="641"/>
      <c r="BQ11" s="641"/>
      <c r="BR11" s="641"/>
      <c r="BS11" s="594">
        <v>21154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496925</v>
      </c>
      <c r="CS11" s="589"/>
      <c r="CT11" s="589"/>
      <c r="CU11" s="589"/>
      <c r="CV11" s="589"/>
      <c r="CW11" s="589"/>
      <c r="CX11" s="589"/>
      <c r="CY11" s="590"/>
      <c r="CZ11" s="641">
        <v>4.8</v>
      </c>
      <c r="DA11" s="641"/>
      <c r="DB11" s="641"/>
      <c r="DC11" s="641"/>
      <c r="DD11" s="594">
        <v>190619</v>
      </c>
      <c r="DE11" s="589"/>
      <c r="DF11" s="589"/>
      <c r="DG11" s="589"/>
      <c r="DH11" s="589"/>
      <c r="DI11" s="589"/>
      <c r="DJ11" s="589"/>
      <c r="DK11" s="589"/>
      <c r="DL11" s="589"/>
      <c r="DM11" s="589"/>
      <c r="DN11" s="589"/>
      <c r="DO11" s="589"/>
      <c r="DP11" s="590"/>
      <c r="DQ11" s="594">
        <v>251869</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1054910</v>
      </c>
      <c r="BH12" s="589"/>
      <c r="BI12" s="589"/>
      <c r="BJ12" s="589"/>
      <c r="BK12" s="589"/>
      <c r="BL12" s="589"/>
      <c r="BM12" s="589"/>
      <c r="BN12" s="590"/>
      <c r="BO12" s="641">
        <v>47.9</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136562</v>
      </c>
      <c r="CS12" s="589"/>
      <c r="CT12" s="589"/>
      <c r="CU12" s="589"/>
      <c r="CV12" s="589"/>
      <c r="CW12" s="589"/>
      <c r="CX12" s="589"/>
      <c r="CY12" s="590"/>
      <c r="CZ12" s="641">
        <v>1.3</v>
      </c>
      <c r="DA12" s="641"/>
      <c r="DB12" s="641"/>
      <c r="DC12" s="641"/>
      <c r="DD12" s="594">
        <v>1220</v>
      </c>
      <c r="DE12" s="589"/>
      <c r="DF12" s="589"/>
      <c r="DG12" s="589"/>
      <c r="DH12" s="589"/>
      <c r="DI12" s="589"/>
      <c r="DJ12" s="589"/>
      <c r="DK12" s="589"/>
      <c r="DL12" s="589"/>
      <c r="DM12" s="589"/>
      <c r="DN12" s="589"/>
      <c r="DO12" s="589"/>
      <c r="DP12" s="590"/>
      <c r="DQ12" s="594">
        <v>82361</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9104</v>
      </c>
      <c r="S13" s="589"/>
      <c r="T13" s="589"/>
      <c r="U13" s="589"/>
      <c r="V13" s="589"/>
      <c r="W13" s="589"/>
      <c r="X13" s="589"/>
      <c r="Y13" s="590"/>
      <c r="Z13" s="641">
        <v>0.1</v>
      </c>
      <c r="AA13" s="641"/>
      <c r="AB13" s="641"/>
      <c r="AC13" s="641"/>
      <c r="AD13" s="642">
        <v>9104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1045371</v>
      </c>
      <c r="BH13" s="589"/>
      <c r="BI13" s="589"/>
      <c r="BJ13" s="589"/>
      <c r="BK13" s="589"/>
      <c r="BL13" s="589"/>
      <c r="BM13" s="589"/>
      <c r="BN13" s="590"/>
      <c r="BO13" s="641">
        <v>47.5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736073</v>
      </c>
      <c r="CS13" s="589"/>
      <c r="CT13" s="589"/>
      <c r="CU13" s="589"/>
      <c r="CV13" s="589"/>
      <c r="CW13" s="589"/>
      <c r="CX13" s="589"/>
      <c r="CY13" s="590"/>
      <c r="CZ13" s="641">
        <v>7</v>
      </c>
      <c r="DA13" s="641"/>
      <c r="DB13" s="641"/>
      <c r="DC13" s="641"/>
      <c r="DD13" s="594">
        <v>379329</v>
      </c>
      <c r="DE13" s="589"/>
      <c r="DF13" s="589"/>
      <c r="DG13" s="589"/>
      <c r="DH13" s="589"/>
      <c r="DI13" s="589"/>
      <c r="DJ13" s="589"/>
      <c r="DK13" s="589"/>
      <c r="DL13" s="589"/>
      <c r="DM13" s="589"/>
      <c r="DN13" s="589"/>
      <c r="DO13" s="589"/>
      <c r="DP13" s="590"/>
      <c r="DQ13" s="594">
        <v>424774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68583</v>
      </c>
      <c r="BH14" s="589"/>
      <c r="BI14" s="589"/>
      <c r="BJ14" s="589"/>
      <c r="BK14" s="589"/>
      <c r="BL14" s="589"/>
      <c r="BM14" s="589"/>
      <c r="BN14" s="590"/>
      <c r="BO14" s="641">
        <v>3.1</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584433</v>
      </c>
      <c r="CS14" s="589"/>
      <c r="CT14" s="589"/>
      <c r="CU14" s="589"/>
      <c r="CV14" s="589"/>
      <c r="CW14" s="589"/>
      <c r="CX14" s="589"/>
      <c r="CY14" s="590"/>
      <c r="CZ14" s="641">
        <v>5.6</v>
      </c>
      <c r="DA14" s="641"/>
      <c r="DB14" s="641"/>
      <c r="DC14" s="641"/>
      <c r="DD14" s="594">
        <v>209223</v>
      </c>
      <c r="DE14" s="589"/>
      <c r="DF14" s="589"/>
      <c r="DG14" s="589"/>
      <c r="DH14" s="589"/>
      <c r="DI14" s="589"/>
      <c r="DJ14" s="589"/>
      <c r="DK14" s="589"/>
      <c r="DL14" s="589"/>
      <c r="DM14" s="589"/>
      <c r="DN14" s="589"/>
      <c r="DO14" s="589"/>
      <c r="DP14" s="590"/>
      <c r="DQ14" s="594">
        <v>365326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6767</v>
      </c>
      <c r="S15" s="589"/>
      <c r="T15" s="589"/>
      <c r="U15" s="589"/>
      <c r="V15" s="589"/>
      <c r="W15" s="589"/>
      <c r="X15" s="589"/>
      <c r="Y15" s="590"/>
      <c r="Z15" s="641">
        <v>0.1</v>
      </c>
      <c r="AA15" s="641"/>
      <c r="AB15" s="641"/>
      <c r="AC15" s="641"/>
      <c r="AD15" s="642">
        <v>6767</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164174</v>
      </c>
      <c r="BH15" s="589"/>
      <c r="BI15" s="589"/>
      <c r="BJ15" s="589"/>
      <c r="BK15" s="589"/>
      <c r="BL15" s="589"/>
      <c r="BM15" s="589"/>
      <c r="BN15" s="590"/>
      <c r="BO15" s="641">
        <v>7.5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777752</v>
      </c>
      <c r="CS15" s="589"/>
      <c r="CT15" s="589"/>
      <c r="CU15" s="589"/>
      <c r="CV15" s="589"/>
      <c r="CW15" s="589"/>
      <c r="CX15" s="589"/>
      <c r="CY15" s="590"/>
      <c r="CZ15" s="641">
        <v>7.4</v>
      </c>
      <c r="DA15" s="641"/>
      <c r="DB15" s="641"/>
      <c r="DC15" s="641"/>
      <c r="DD15" s="594">
        <v>125791</v>
      </c>
      <c r="DE15" s="589"/>
      <c r="DF15" s="589"/>
      <c r="DG15" s="589"/>
      <c r="DH15" s="589"/>
      <c r="DI15" s="589"/>
      <c r="DJ15" s="589"/>
      <c r="DK15" s="589"/>
      <c r="DL15" s="589"/>
      <c r="DM15" s="589"/>
      <c r="DN15" s="589"/>
      <c r="DO15" s="589"/>
      <c r="DP15" s="590"/>
      <c r="DQ15" s="594">
        <v>637888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3822228</v>
      </c>
      <c r="S16" s="589"/>
      <c r="T16" s="589"/>
      <c r="U16" s="589"/>
      <c r="V16" s="589"/>
      <c r="W16" s="589"/>
      <c r="X16" s="589"/>
      <c r="Y16" s="590"/>
      <c r="Z16" s="641">
        <v>35.299999999999997</v>
      </c>
      <c r="AA16" s="641"/>
      <c r="AB16" s="641"/>
      <c r="AC16" s="641"/>
      <c r="AD16" s="642">
        <v>3328547</v>
      </c>
      <c r="AE16" s="642"/>
      <c r="AF16" s="642"/>
      <c r="AG16" s="642"/>
      <c r="AH16" s="642"/>
      <c r="AI16" s="642"/>
      <c r="AJ16" s="642"/>
      <c r="AK16" s="642"/>
      <c r="AL16" s="611">
        <v>55.6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6241</v>
      </c>
      <c r="BH16" s="589"/>
      <c r="BI16" s="589"/>
      <c r="BJ16" s="589"/>
      <c r="BK16" s="589"/>
      <c r="BL16" s="589"/>
      <c r="BM16" s="589"/>
      <c r="BN16" s="590"/>
      <c r="BO16" s="641">
        <v>0.3</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11358</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3014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3328547</v>
      </c>
      <c r="S17" s="589"/>
      <c r="T17" s="589"/>
      <c r="U17" s="589"/>
      <c r="V17" s="589"/>
      <c r="W17" s="589"/>
      <c r="X17" s="589"/>
      <c r="Y17" s="590"/>
      <c r="Z17" s="641">
        <v>30.7</v>
      </c>
      <c r="AA17" s="641"/>
      <c r="AB17" s="641"/>
      <c r="AC17" s="641"/>
      <c r="AD17" s="642">
        <v>3328547</v>
      </c>
      <c r="AE17" s="642"/>
      <c r="AF17" s="642"/>
      <c r="AG17" s="642"/>
      <c r="AH17" s="642"/>
      <c r="AI17" s="642"/>
      <c r="AJ17" s="642"/>
      <c r="AK17" s="642"/>
      <c r="AL17" s="611">
        <v>55.6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1451946</v>
      </c>
      <c r="CS17" s="589"/>
      <c r="CT17" s="589"/>
      <c r="CU17" s="589"/>
      <c r="CV17" s="589"/>
      <c r="CW17" s="589"/>
      <c r="CX17" s="589"/>
      <c r="CY17" s="590"/>
      <c r="CZ17" s="641">
        <v>13.9</v>
      </c>
      <c r="DA17" s="641"/>
      <c r="DB17" s="641"/>
      <c r="DC17" s="641"/>
      <c r="DD17" s="594" t="s">
        <v>221</v>
      </c>
      <c r="DE17" s="589"/>
      <c r="DF17" s="589"/>
      <c r="DG17" s="589"/>
      <c r="DH17" s="589"/>
      <c r="DI17" s="589"/>
      <c r="DJ17" s="589"/>
      <c r="DK17" s="589"/>
      <c r="DL17" s="589"/>
      <c r="DM17" s="589"/>
      <c r="DN17" s="589"/>
      <c r="DO17" s="589"/>
      <c r="DP17" s="590"/>
      <c r="DQ17" s="594">
        <v>1403830</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493681</v>
      </c>
      <c r="S18" s="589"/>
      <c r="T18" s="589"/>
      <c r="U18" s="589"/>
      <c r="V18" s="589"/>
      <c r="W18" s="589"/>
      <c r="X18" s="589"/>
      <c r="Y18" s="590"/>
      <c r="Z18" s="641">
        <v>4.5999999999999996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31153</v>
      </c>
      <c r="CS18" s="589"/>
      <c r="CT18" s="589"/>
      <c r="CU18" s="589"/>
      <c r="CV18" s="589"/>
      <c r="CW18" s="589"/>
      <c r="CX18" s="589"/>
      <c r="CY18" s="590"/>
      <c r="CZ18" s="641">
        <v>0.3</v>
      </c>
      <c r="DA18" s="641"/>
      <c r="DB18" s="641"/>
      <c r="DC18" s="641"/>
      <c r="DD18" s="594">
        <v>31153</v>
      </c>
      <c r="DE18" s="589"/>
      <c r="DF18" s="589"/>
      <c r="DG18" s="589"/>
      <c r="DH18" s="589"/>
      <c r="DI18" s="589"/>
      <c r="DJ18" s="589"/>
      <c r="DK18" s="589"/>
      <c r="DL18" s="589"/>
      <c r="DM18" s="589"/>
      <c r="DN18" s="589"/>
      <c r="DO18" s="589"/>
      <c r="DP18" s="590"/>
      <c r="DQ18" s="594">
        <v>31153</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6447689</v>
      </c>
      <c r="S20" s="589"/>
      <c r="T20" s="589"/>
      <c r="U20" s="589"/>
      <c r="V20" s="589"/>
      <c r="W20" s="589"/>
      <c r="X20" s="589"/>
      <c r="Y20" s="590"/>
      <c r="Z20" s="641">
        <v>59.6</v>
      </c>
      <c r="AA20" s="641"/>
      <c r="AB20" s="641"/>
      <c r="AC20" s="641"/>
      <c r="AD20" s="642">
        <v>5954008</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10450973</v>
      </c>
      <c r="CS20" s="589"/>
      <c r="CT20" s="589"/>
      <c r="CU20" s="589"/>
      <c r="CV20" s="589"/>
      <c r="CW20" s="589"/>
      <c r="CX20" s="589"/>
      <c r="CY20" s="590"/>
      <c r="CZ20" s="641">
        <v>100</v>
      </c>
      <c r="DA20" s="641"/>
      <c r="DB20" s="641"/>
      <c r="DC20" s="641"/>
      <c r="DD20" s="594">
        <v>1030282</v>
      </c>
      <c r="DE20" s="589"/>
      <c r="DF20" s="589"/>
      <c r="DG20" s="589"/>
      <c r="DH20" s="589"/>
      <c r="DI20" s="589"/>
      <c r="DJ20" s="589"/>
      <c r="DK20" s="589"/>
      <c r="DL20" s="589"/>
      <c r="DM20" s="589"/>
      <c r="DN20" s="589"/>
      <c r="DO20" s="589"/>
      <c r="DP20" s="590"/>
      <c r="DQ20" s="594">
        <v>7019805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3778</v>
      </c>
      <c r="S21" s="589"/>
      <c r="T21" s="589"/>
      <c r="U21" s="589"/>
      <c r="V21" s="589"/>
      <c r="W21" s="589"/>
      <c r="X21" s="589"/>
      <c r="Y21" s="590"/>
      <c r="Z21" s="641">
        <v>0</v>
      </c>
      <c r="AA21" s="641"/>
      <c r="AB21" s="641"/>
      <c r="AC21" s="641"/>
      <c r="AD21" s="642">
        <v>3778</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143131</v>
      </c>
      <c r="S22" s="589"/>
      <c r="T22" s="589"/>
      <c r="U22" s="589"/>
      <c r="V22" s="589"/>
      <c r="W22" s="589"/>
      <c r="X22" s="589"/>
      <c r="Y22" s="590"/>
      <c r="Z22" s="641">
        <v>1.3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79925</v>
      </c>
      <c r="S23" s="589"/>
      <c r="T23" s="589"/>
      <c r="U23" s="589"/>
      <c r="V23" s="589"/>
      <c r="W23" s="589"/>
      <c r="X23" s="589"/>
      <c r="Y23" s="590"/>
      <c r="Z23" s="641">
        <v>0.7</v>
      </c>
      <c r="AA23" s="641"/>
      <c r="AB23" s="641"/>
      <c r="AC23" s="641"/>
      <c r="AD23" s="642">
        <v>6465</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17267</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6096740</v>
      </c>
      <c r="CS24" s="639"/>
      <c r="CT24" s="639"/>
      <c r="CU24" s="639"/>
      <c r="CV24" s="639"/>
      <c r="CW24" s="639"/>
      <c r="CX24" s="639"/>
      <c r="CY24" s="686"/>
      <c r="CZ24" s="690">
        <v>58.3</v>
      </c>
      <c r="DA24" s="691"/>
      <c r="DB24" s="691"/>
      <c r="DC24" s="692"/>
      <c r="DD24" s="685">
        <v>4225160</v>
      </c>
      <c r="DE24" s="639"/>
      <c r="DF24" s="639"/>
      <c r="DG24" s="639"/>
      <c r="DH24" s="639"/>
      <c r="DI24" s="639"/>
      <c r="DJ24" s="639"/>
      <c r="DK24" s="686"/>
      <c r="DL24" s="685">
        <v>4204900</v>
      </c>
      <c r="DM24" s="639"/>
      <c r="DN24" s="639"/>
      <c r="DO24" s="639"/>
      <c r="DP24" s="639"/>
      <c r="DQ24" s="639"/>
      <c r="DR24" s="639"/>
      <c r="DS24" s="639"/>
      <c r="DT24" s="639"/>
      <c r="DU24" s="639"/>
      <c r="DV24" s="686"/>
      <c r="DW24" s="687">
        <v>66</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1384117</v>
      </c>
      <c r="S25" s="589"/>
      <c r="T25" s="589"/>
      <c r="U25" s="589"/>
      <c r="V25" s="589"/>
      <c r="W25" s="589"/>
      <c r="X25" s="589"/>
      <c r="Y25" s="590"/>
      <c r="Z25" s="641">
        <v>12.8</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2303944</v>
      </c>
      <c r="CS25" s="607"/>
      <c r="CT25" s="607"/>
      <c r="CU25" s="607"/>
      <c r="CV25" s="607"/>
      <c r="CW25" s="607"/>
      <c r="CX25" s="607"/>
      <c r="CY25" s="608"/>
      <c r="CZ25" s="591">
        <v>22</v>
      </c>
      <c r="DA25" s="609"/>
      <c r="DB25" s="609"/>
      <c r="DC25" s="610"/>
      <c r="DD25" s="594">
        <v>2156053</v>
      </c>
      <c r="DE25" s="607"/>
      <c r="DF25" s="607"/>
      <c r="DG25" s="607"/>
      <c r="DH25" s="607"/>
      <c r="DI25" s="607"/>
      <c r="DJ25" s="607"/>
      <c r="DK25" s="608"/>
      <c r="DL25" s="594">
        <v>2151701</v>
      </c>
      <c r="DM25" s="607"/>
      <c r="DN25" s="607"/>
      <c r="DO25" s="607"/>
      <c r="DP25" s="607"/>
      <c r="DQ25" s="607"/>
      <c r="DR25" s="607"/>
      <c r="DS25" s="607"/>
      <c r="DT25" s="607"/>
      <c r="DU25" s="607"/>
      <c r="DV25" s="608"/>
      <c r="DW25" s="611">
        <v>33.799999999999997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1471484</v>
      </c>
      <c r="CS26" s="589"/>
      <c r="CT26" s="589"/>
      <c r="CU26" s="589"/>
      <c r="CV26" s="589"/>
      <c r="CW26" s="589"/>
      <c r="CX26" s="589"/>
      <c r="CY26" s="590"/>
      <c r="CZ26" s="591">
        <v>14.1</v>
      </c>
      <c r="DA26" s="609"/>
      <c r="DB26" s="609"/>
      <c r="DC26" s="610"/>
      <c r="DD26" s="594">
        <v>1407937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726818</v>
      </c>
      <c r="S27" s="589"/>
      <c r="T27" s="589"/>
      <c r="U27" s="589"/>
      <c r="V27" s="589"/>
      <c r="W27" s="589"/>
      <c r="X27" s="589"/>
      <c r="Y27" s="590"/>
      <c r="Z27" s="641">
        <v>6.7</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2202573</v>
      </c>
      <c r="BH27" s="589"/>
      <c r="BI27" s="589"/>
      <c r="BJ27" s="589"/>
      <c r="BK27" s="589"/>
      <c r="BL27" s="589"/>
      <c r="BM27" s="589"/>
      <c r="BN27" s="590"/>
      <c r="BO27" s="641">
        <v>100</v>
      </c>
      <c r="BP27" s="641"/>
      <c r="BQ27" s="641"/>
      <c r="BR27" s="641"/>
      <c r="BS27" s="594">
        <v>21154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2340850</v>
      </c>
      <c r="CS27" s="607"/>
      <c r="CT27" s="607"/>
      <c r="CU27" s="607"/>
      <c r="CV27" s="607"/>
      <c r="CW27" s="607"/>
      <c r="CX27" s="607"/>
      <c r="CY27" s="608"/>
      <c r="CZ27" s="591">
        <v>22.4</v>
      </c>
      <c r="DA27" s="609"/>
      <c r="DB27" s="609"/>
      <c r="DC27" s="610"/>
      <c r="DD27" s="594">
        <v>665277</v>
      </c>
      <c r="DE27" s="607"/>
      <c r="DF27" s="607"/>
      <c r="DG27" s="607"/>
      <c r="DH27" s="607"/>
      <c r="DI27" s="607"/>
      <c r="DJ27" s="607"/>
      <c r="DK27" s="608"/>
      <c r="DL27" s="594">
        <v>649369</v>
      </c>
      <c r="DM27" s="607"/>
      <c r="DN27" s="607"/>
      <c r="DO27" s="607"/>
      <c r="DP27" s="607"/>
      <c r="DQ27" s="607"/>
      <c r="DR27" s="607"/>
      <c r="DS27" s="607"/>
      <c r="DT27" s="607"/>
      <c r="DU27" s="607"/>
      <c r="DV27" s="608"/>
      <c r="DW27" s="611">
        <v>10.199999999999999</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43995</v>
      </c>
      <c r="S28" s="589"/>
      <c r="T28" s="589"/>
      <c r="U28" s="589"/>
      <c r="V28" s="589"/>
      <c r="W28" s="589"/>
      <c r="X28" s="589"/>
      <c r="Y28" s="590"/>
      <c r="Z28" s="641">
        <v>0.4</v>
      </c>
      <c r="AA28" s="641"/>
      <c r="AB28" s="641"/>
      <c r="AC28" s="641"/>
      <c r="AD28" s="642">
        <v>18236</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1451946</v>
      </c>
      <c r="CS28" s="589"/>
      <c r="CT28" s="589"/>
      <c r="CU28" s="589"/>
      <c r="CV28" s="589"/>
      <c r="CW28" s="589"/>
      <c r="CX28" s="589"/>
      <c r="CY28" s="590"/>
      <c r="CZ28" s="591">
        <v>13.9</v>
      </c>
      <c r="DA28" s="609"/>
      <c r="DB28" s="609"/>
      <c r="DC28" s="610"/>
      <c r="DD28" s="594">
        <v>1403830</v>
      </c>
      <c r="DE28" s="589"/>
      <c r="DF28" s="589"/>
      <c r="DG28" s="589"/>
      <c r="DH28" s="589"/>
      <c r="DI28" s="589"/>
      <c r="DJ28" s="589"/>
      <c r="DK28" s="590"/>
      <c r="DL28" s="594">
        <v>1403830</v>
      </c>
      <c r="DM28" s="589"/>
      <c r="DN28" s="589"/>
      <c r="DO28" s="589"/>
      <c r="DP28" s="589"/>
      <c r="DQ28" s="589"/>
      <c r="DR28" s="589"/>
      <c r="DS28" s="589"/>
      <c r="DT28" s="589"/>
      <c r="DU28" s="589"/>
      <c r="DV28" s="590"/>
      <c r="DW28" s="611">
        <v>22</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62285</v>
      </c>
      <c r="S29" s="589"/>
      <c r="T29" s="589"/>
      <c r="U29" s="589"/>
      <c r="V29" s="589"/>
      <c r="W29" s="589"/>
      <c r="X29" s="589"/>
      <c r="Y29" s="590"/>
      <c r="Z29" s="641">
        <v>0.6</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1451794</v>
      </c>
      <c r="CS29" s="607"/>
      <c r="CT29" s="607"/>
      <c r="CU29" s="607"/>
      <c r="CV29" s="607"/>
      <c r="CW29" s="607"/>
      <c r="CX29" s="607"/>
      <c r="CY29" s="608"/>
      <c r="CZ29" s="591">
        <v>13.9</v>
      </c>
      <c r="DA29" s="609"/>
      <c r="DB29" s="609"/>
      <c r="DC29" s="610"/>
      <c r="DD29" s="594">
        <v>1403678</v>
      </c>
      <c r="DE29" s="607"/>
      <c r="DF29" s="607"/>
      <c r="DG29" s="607"/>
      <c r="DH29" s="607"/>
      <c r="DI29" s="607"/>
      <c r="DJ29" s="607"/>
      <c r="DK29" s="608"/>
      <c r="DL29" s="594">
        <v>1403678</v>
      </c>
      <c r="DM29" s="607"/>
      <c r="DN29" s="607"/>
      <c r="DO29" s="607"/>
      <c r="DP29" s="607"/>
      <c r="DQ29" s="607"/>
      <c r="DR29" s="607"/>
      <c r="DS29" s="607"/>
      <c r="DT29" s="607"/>
      <c r="DU29" s="607"/>
      <c r="DV29" s="608"/>
      <c r="DW29" s="611">
        <v>22</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162269</v>
      </c>
      <c r="S30" s="589"/>
      <c r="T30" s="589"/>
      <c r="U30" s="589"/>
      <c r="V30" s="589"/>
      <c r="W30" s="589"/>
      <c r="X30" s="589"/>
      <c r="Y30" s="590"/>
      <c r="Z30" s="641">
        <v>1.5</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98.5</v>
      </c>
      <c r="BH30" s="655"/>
      <c r="BI30" s="655"/>
      <c r="BJ30" s="655"/>
      <c r="BK30" s="655"/>
      <c r="BL30" s="655"/>
      <c r="BM30" s="656">
        <v>93.6</v>
      </c>
      <c r="BN30" s="655"/>
      <c r="BO30" s="655"/>
      <c r="BP30" s="655"/>
      <c r="BQ30" s="657"/>
      <c r="BR30" s="654">
        <v>98.2</v>
      </c>
      <c r="BS30" s="655"/>
      <c r="BT30" s="655"/>
      <c r="BU30" s="655"/>
      <c r="BV30" s="655"/>
      <c r="BW30" s="655"/>
      <c r="BX30" s="656">
        <v>92.9</v>
      </c>
      <c r="BY30" s="655"/>
      <c r="BZ30" s="655"/>
      <c r="CA30" s="655"/>
      <c r="CB30" s="657"/>
      <c r="CD30" s="660"/>
      <c r="CE30" s="661"/>
      <c r="CF30" s="625" t="s">
        <v>293</v>
      </c>
      <c r="CG30" s="622"/>
      <c r="CH30" s="622"/>
      <c r="CI30" s="622"/>
      <c r="CJ30" s="622"/>
      <c r="CK30" s="622"/>
      <c r="CL30" s="622"/>
      <c r="CM30" s="622"/>
      <c r="CN30" s="622"/>
      <c r="CO30" s="622"/>
      <c r="CP30" s="622"/>
      <c r="CQ30" s="623"/>
      <c r="CR30" s="588">
        <v>1313611</v>
      </c>
      <c r="CS30" s="589"/>
      <c r="CT30" s="589"/>
      <c r="CU30" s="589"/>
      <c r="CV30" s="589"/>
      <c r="CW30" s="589"/>
      <c r="CX30" s="589"/>
      <c r="CY30" s="590"/>
      <c r="CZ30" s="591">
        <v>12.6</v>
      </c>
      <c r="DA30" s="609"/>
      <c r="DB30" s="609"/>
      <c r="DC30" s="610"/>
      <c r="DD30" s="594">
        <v>1270113</v>
      </c>
      <c r="DE30" s="589"/>
      <c r="DF30" s="589"/>
      <c r="DG30" s="589"/>
      <c r="DH30" s="589"/>
      <c r="DI30" s="589"/>
      <c r="DJ30" s="589"/>
      <c r="DK30" s="590"/>
      <c r="DL30" s="594">
        <v>1270113</v>
      </c>
      <c r="DM30" s="589"/>
      <c r="DN30" s="589"/>
      <c r="DO30" s="589"/>
      <c r="DP30" s="589"/>
      <c r="DQ30" s="589"/>
      <c r="DR30" s="589"/>
      <c r="DS30" s="589"/>
      <c r="DT30" s="589"/>
      <c r="DU30" s="589"/>
      <c r="DV30" s="590"/>
      <c r="DW30" s="611">
        <v>19.899999999999999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382384</v>
      </c>
      <c r="S31" s="589"/>
      <c r="T31" s="589"/>
      <c r="U31" s="589"/>
      <c r="V31" s="589"/>
      <c r="W31" s="589"/>
      <c r="X31" s="589"/>
      <c r="Y31" s="590"/>
      <c r="Z31" s="641">
        <v>3.5</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95.3</v>
      </c>
      <c r="BN31" s="653"/>
      <c r="BO31" s="653"/>
      <c r="BP31" s="653"/>
      <c r="BQ31" s="617"/>
      <c r="BR31" s="652">
        <v>98.5</v>
      </c>
      <c r="BS31" s="607"/>
      <c r="BT31" s="607"/>
      <c r="BU31" s="607"/>
      <c r="BV31" s="607"/>
      <c r="BW31" s="607"/>
      <c r="BX31" s="643">
        <v>94.5</v>
      </c>
      <c r="BY31" s="653"/>
      <c r="BZ31" s="653"/>
      <c r="CA31" s="653"/>
      <c r="CB31" s="617"/>
      <c r="CD31" s="660"/>
      <c r="CE31" s="661"/>
      <c r="CF31" s="625" t="s">
        <v>297</v>
      </c>
      <c r="CG31" s="622"/>
      <c r="CH31" s="622"/>
      <c r="CI31" s="622"/>
      <c r="CJ31" s="622"/>
      <c r="CK31" s="622"/>
      <c r="CL31" s="622"/>
      <c r="CM31" s="622"/>
      <c r="CN31" s="622"/>
      <c r="CO31" s="622"/>
      <c r="CP31" s="622"/>
      <c r="CQ31" s="623"/>
      <c r="CR31" s="588">
        <v>138183</v>
      </c>
      <c r="CS31" s="607"/>
      <c r="CT31" s="607"/>
      <c r="CU31" s="607"/>
      <c r="CV31" s="607"/>
      <c r="CW31" s="607"/>
      <c r="CX31" s="607"/>
      <c r="CY31" s="608"/>
      <c r="CZ31" s="591">
        <v>1.3</v>
      </c>
      <c r="DA31" s="609"/>
      <c r="DB31" s="609"/>
      <c r="DC31" s="610"/>
      <c r="DD31" s="594">
        <v>133565</v>
      </c>
      <c r="DE31" s="607"/>
      <c r="DF31" s="607"/>
      <c r="DG31" s="607"/>
      <c r="DH31" s="607"/>
      <c r="DI31" s="607"/>
      <c r="DJ31" s="607"/>
      <c r="DK31" s="608"/>
      <c r="DL31" s="594">
        <v>133565</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234793</v>
      </c>
      <c r="S32" s="589"/>
      <c r="T32" s="589"/>
      <c r="U32" s="589"/>
      <c r="V32" s="589"/>
      <c r="W32" s="589"/>
      <c r="X32" s="589"/>
      <c r="Y32" s="590"/>
      <c r="Z32" s="641">
        <v>2.2000000000000002</v>
      </c>
      <c r="AA32" s="641"/>
      <c r="AB32" s="641"/>
      <c r="AC32" s="641"/>
      <c r="AD32" s="642">
        <v>305</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v>
      </c>
      <c r="BH32" s="573"/>
      <c r="BI32" s="573"/>
      <c r="BJ32" s="573"/>
      <c r="BK32" s="573"/>
      <c r="BL32" s="573"/>
      <c r="BM32" s="636">
        <v>91.1</v>
      </c>
      <c r="BN32" s="573"/>
      <c r="BO32" s="573"/>
      <c r="BP32" s="573"/>
      <c r="BQ32" s="630"/>
      <c r="BR32" s="651">
        <v>97.7</v>
      </c>
      <c r="BS32" s="573"/>
      <c r="BT32" s="573"/>
      <c r="BU32" s="573"/>
      <c r="BV32" s="573"/>
      <c r="BW32" s="573"/>
      <c r="BX32" s="636">
        <v>90.2</v>
      </c>
      <c r="BY32" s="573"/>
      <c r="BZ32" s="573"/>
      <c r="CA32" s="573"/>
      <c r="CB32" s="630"/>
      <c r="CD32" s="662"/>
      <c r="CE32" s="663"/>
      <c r="CF32" s="625" t="s">
        <v>300</v>
      </c>
      <c r="CG32" s="622"/>
      <c r="CH32" s="622"/>
      <c r="CI32" s="622"/>
      <c r="CJ32" s="622"/>
      <c r="CK32" s="622"/>
      <c r="CL32" s="622"/>
      <c r="CM32" s="622"/>
      <c r="CN32" s="622"/>
      <c r="CO32" s="622"/>
      <c r="CP32" s="622"/>
      <c r="CQ32" s="623"/>
      <c r="CR32" s="588">
        <v>152</v>
      </c>
      <c r="CS32" s="589"/>
      <c r="CT32" s="589"/>
      <c r="CU32" s="589"/>
      <c r="CV32" s="589"/>
      <c r="CW32" s="589"/>
      <c r="CX32" s="589"/>
      <c r="CY32" s="590"/>
      <c r="CZ32" s="591">
        <v>0</v>
      </c>
      <c r="DA32" s="609"/>
      <c r="DB32" s="609"/>
      <c r="DC32" s="610"/>
      <c r="DD32" s="594">
        <v>152</v>
      </c>
      <c r="DE32" s="589"/>
      <c r="DF32" s="589"/>
      <c r="DG32" s="589"/>
      <c r="DH32" s="589"/>
      <c r="DI32" s="589"/>
      <c r="DJ32" s="589"/>
      <c r="DK32" s="590"/>
      <c r="DL32" s="594">
        <v>152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1137800</v>
      </c>
      <c r="S33" s="589"/>
      <c r="T33" s="589"/>
      <c r="U33" s="589"/>
      <c r="V33" s="589"/>
      <c r="W33" s="589"/>
      <c r="X33" s="589"/>
      <c r="Y33" s="590"/>
      <c r="Z33" s="641">
        <v>10.5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3312593</v>
      </c>
      <c r="CS33" s="607"/>
      <c r="CT33" s="607"/>
      <c r="CU33" s="607"/>
      <c r="CV33" s="607"/>
      <c r="CW33" s="607"/>
      <c r="CX33" s="607"/>
      <c r="CY33" s="608"/>
      <c r="CZ33" s="591">
        <v>31.7</v>
      </c>
      <c r="DA33" s="609"/>
      <c r="DB33" s="609"/>
      <c r="DC33" s="610"/>
      <c r="DD33" s="594">
        <v>2551772</v>
      </c>
      <c r="DE33" s="607"/>
      <c r="DF33" s="607"/>
      <c r="DG33" s="607"/>
      <c r="DH33" s="607"/>
      <c r="DI33" s="607"/>
      <c r="DJ33" s="607"/>
      <c r="DK33" s="608"/>
      <c r="DL33" s="594">
        <v>1868247</v>
      </c>
      <c r="DM33" s="607"/>
      <c r="DN33" s="607"/>
      <c r="DO33" s="607"/>
      <c r="DP33" s="607"/>
      <c r="DQ33" s="607"/>
      <c r="DR33" s="607"/>
      <c r="DS33" s="607"/>
      <c r="DT33" s="607"/>
      <c r="DU33" s="607"/>
      <c r="DV33" s="608"/>
      <c r="DW33" s="611">
        <v>29.3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699054</v>
      </c>
      <c r="CS34" s="589"/>
      <c r="CT34" s="589"/>
      <c r="CU34" s="589"/>
      <c r="CV34" s="589"/>
      <c r="CW34" s="589"/>
      <c r="CX34" s="589"/>
      <c r="CY34" s="590"/>
      <c r="CZ34" s="591">
        <v>6.7</v>
      </c>
      <c r="DA34" s="609"/>
      <c r="DB34" s="609"/>
      <c r="DC34" s="610"/>
      <c r="DD34" s="594">
        <v>509044</v>
      </c>
      <c r="DE34" s="589"/>
      <c r="DF34" s="589"/>
      <c r="DG34" s="589"/>
      <c r="DH34" s="589"/>
      <c r="DI34" s="589"/>
      <c r="DJ34" s="589"/>
      <c r="DK34" s="590"/>
      <c r="DL34" s="594">
        <v>474522</v>
      </c>
      <c r="DM34" s="589"/>
      <c r="DN34" s="589"/>
      <c r="DO34" s="589"/>
      <c r="DP34" s="589"/>
      <c r="DQ34" s="589"/>
      <c r="DR34" s="589"/>
      <c r="DS34" s="589"/>
      <c r="DT34" s="589"/>
      <c r="DU34" s="589"/>
      <c r="DV34" s="590"/>
      <c r="DW34" s="611">
        <v>7.4</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391700</v>
      </c>
      <c r="S35" s="589"/>
      <c r="T35" s="589"/>
      <c r="U35" s="589"/>
      <c r="V35" s="589"/>
      <c r="W35" s="589"/>
      <c r="X35" s="589"/>
      <c r="Y35" s="590"/>
      <c r="Z35" s="641">
        <v>3.6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1641786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-181832</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68097</v>
      </c>
      <c r="CS35" s="607"/>
      <c r="CT35" s="607"/>
      <c r="CU35" s="607"/>
      <c r="CV35" s="607"/>
      <c r="CW35" s="607"/>
      <c r="CX35" s="607"/>
      <c r="CY35" s="608"/>
      <c r="CZ35" s="591">
        <v>0.7</v>
      </c>
      <c r="DA35" s="609"/>
      <c r="DB35" s="609"/>
      <c r="DC35" s="610"/>
      <c r="DD35" s="594">
        <v>58710</v>
      </c>
      <c r="DE35" s="607"/>
      <c r="DF35" s="607"/>
      <c r="DG35" s="607"/>
      <c r="DH35" s="607"/>
      <c r="DI35" s="607"/>
      <c r="DJ35" s="607"/>
      <c r="DK35" s="608"/>
      <c r="DL35" s="594">
        <v>58710</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10826251</v>
      </c>
      <c r="S36" s="629"/>
      <c r="T36" s="629"/>
      <c r="U36" s="629"/>
      <c r="V36" s="629"/>
      <c r="W36" s="629"/>
      <c r="X36" s="629"/>
      <c r="Y36" s="632"/>
      <c r="Z36" s="633">
        <v>100</v>
      </c>
      <c r="AA36" s="633"/>
      <c r="AB36" s="633"/>
      <c r="AC36" s="633"/>
      <c r="AD36" s="634">
        <v>5982792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258655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-396632</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593498</v>
      </c>
      <c r="CS36" s="589"/>
      <c r="CT36" s="589"/>
      <c r="CU36" s="589"/>
      <c r="CV36" s="589"/>
      <c r="CW36" s="589"/>
      <c r="CX36" s="589"/>
      <c r="CY36" s="590"/>
      <c r="CZ36" s="591">
        <v>5.7</v>
      </c>
      <c r="DA36" s="609"/>
      <c r="DB36" s="609"/>
      <c r="DC36" s="610"/>
      <c r="DD36" s="594">
        <v>379483</v>
      </c>
      <c r="DE36" s="589"/>
      <c r="DF36" s="589"/>
      <c r="DG36" s="589"/>
      <c r="DH36" s="589"/>
      <c r="DI36" s="589"/>
      <c r="DJ36" s="589"/>
      <c r="DK36" s="590"/>
      <c r="DL36" s="594">
        <v>245572</v>
      </c>
      <c r="DM36" s="589"/>
      <c r="DN36" s="589"/>
      <c r="DO36" s="589"/>
      <c r="DP36" s="589"/>
      <c r="DQ36" s="589"/>
      <c r="DR36" s="589"/>
      <c r="DS36" s="589"/>
      <c r="DT36" s="589"/>
      <c r="DU36" s="589"/>
      <c r="DV36" s="590"/>
      <c r="DW36" s="611">
        <v>3.9</v>
      </c>
      <c r="DX36" s="612"/>
      <c r="DY36" s="612"/>
      <c r="DZ36" s="612"/>
      <c r="EA36" s="612"/>
      <c r="EB36" s="612"/>
      <c r="EC36" s="613"/>
    </row>
    <row r="37" spans="2:133" ht="11.25" customHeight="1">
      <c r="AQ37" s="614" t="s">
        <v>315</v>
      </c>
      <c r="AR37" s="615"/>
      <c r="AS37" s="615"/>
      <c r="AT37" s="615"/>
      <c r="AU37" s="615"/>
      <c r="AV37" s="615"/>
      <c r="AW37" s="615"/>
      <c r="AX37" s="615"/>
      <c r="AY37" s="616"/>
      <c r="AZ37" s="588">
        <v>87530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4180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213913</v>
      </c>
      <c r="CS37" s="607"/>
      <c r="CT37" s="607"/>
      <c r="CU37" s="607"/>
      <c r="CV37" s="607"/>
      <c r="CW37" s="607"/>
      <c r="CX37" s="607"/>
      <c r="CY37" s="608"/>
      <c r="CZ37" s="591">
        <v>2</v>
      </c>
      <c r="DA37" s="609"/>
      <c r="DB37" s="609"/>
      <c r="DC37" s="610"/>
      <c r="DD37" s="594">
        <v>136113</v>
      </c>
      <c r="DE37" s="607"/>
      <c r="DF37" s="607"/>
      <c r="DG37" s="607"/>
      <c r="DH37" s="607"/>
      <c r="DI37" s="607"/>
      <c r="DJ37" s="607"/>
      <c r="DK37" s="608"/>
      <c r="DL37" s="594">
        <v>112352</v>
      </c>
      <c r="DM37" s="607"/>
      <c r="DN37" s="607"/>
      <c r="DO37" s="607"/>
      <c r="DP37" s="607"/>
      <c r="DQ37" s="607"/>
      <c r="DR37" s="607"/>
      <c r="DS37" s="607"/>
      <c r="DT37" s="607"/>
      <c r="DU37" s="607"/>
      <c r="DV37" s="608"/>
      <c r="DW37" s="611">
        <v>1.8</v>
      </c>
      <c r="DX37" s="612"/>
      <c r="DY37" s="612"/>
      <c r="DZ37" s="612"/>
      <c r="EA37" s="612"/>
      <c r="EB37" s="612"/>
      <c r="EC37" s="613"/>
    </row>
    <row r="38" spans="2:133" ht="11.25" customHeight="1">
      <c r="AQ38" s="614" t="s">
        <v>318</v>
      </c>
      <c r="AR38" s="615"/>
      <c r="AS38" s="615"/>
      <c r="AT38" s="615"/>
      <c r="AU38" s="615"/>
      <c r="AV38" s="615"/>
      <c r="AW38" s="615"/>
      <c r="AX38" s="615"/>
      <c r="AY38" s="616"/>
      <c r="AZ38" s="588">
        <v>1619</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6910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1552637</v>
      </c>
      <c r="CS38" s="589"/>
      <c r="CT38" s="589"/>
      <c r="CU38" s="589"/>
      <c r="CV38" s="589"/>
      <c r="CW38" s="589"/>
      <c r="CX38" s="589"/>
      <c r="CY38" s="590"/>
      <c r="CZ38" s="591">
        <v>14.9</v>
      </c>
      <c r="DA38" s="609"/>
      <c r="DB38" s="609"/>
      <c r="DC38" s="610"/>
      <c r="DD38" s="594">
        <v>1375467</v>
      </c>
      <c r="DE38" s="589"/>
      <c r="DF38" s="589"/>
      <c r="DG38" s="589"/>
      <c r="DH38" s="589"/>
      <c r="DI38" s="589"/>
      <c r="DJ38" s="589"/>
      <c r="DK38" s="590"/>
      <c r="DL38" s="594">
        <v>1089443</v>
      </c>
      <c r="DM38" s="589"/>
      <c r="DN38" s="589"/>
      <c r="DO38" s="589"/>
      <c r="DP38" s="589"/>
      <c r="DQ38" s="589"/>
      <c r="DR38" s="589"/>
      <c r="DS38" s="589"/>
      <c r="DT38" s="589"/>
      <c r="DU38" s="589"/>
      <c r="DV38" s="590"/>
      <c r="DW38" s="611">
        <v>17.100000000000001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277489</v>
      </c>
      <c r="CS39" s="607"/>
      <c r="CT39" s="607"/>
      <c r="CU39" s="607"/>
      <c r="CV39" s="607"/>
      <c r="CW39" s="607"/>
      <c r="CX39" s="607"/>
      <c r="CY39" s="608"/>
      <c r="CZ39" s="591">
        <v>2.7</v>
      </c>
      <c r="DA39" s="609"/>
      <c r="DB39" s="609"/>
      <c r="DC39" s="610"/>
      <c r="DD39" s="594">
        <v>228168</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420119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141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121818</v>
      </c>
      <c r="CS40" s="589"/>
      <c r="CT40" s="589"/>
      <c r="CU40" s="589"/>
      <c r="CV40" s="589"/>
      <c r="CW40" s="589"/>
      <c r="CX40" s="589"/>
      <c r="CY40" s="590"/>
      <c r="CZ40" s="591">
        <v>1.2</v>
      </c>
      <c r="DA40" s="609"/>
      <c r="DB40" s="609"/>
      <c r="DC40" s="610"/>
      <c r="DD40" s="594">
        <v>900</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873863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383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1041640</v>
      </c>
      <c r="CS42" s="589"/>
      <c r="CT42" s="589"/>
      <c r="CU42" s="589"/>
      <c r="CV42" s="589"/>
      <c r="CW42" s="589"/>
      <c r="CX42" s="589"/>
      <c r="CY42" s="590"/>
      <c r="CZ42" s="591">
        <v>10</v>
      </c>
      <c r="DA42" s="592"/>
      <c r="DB42" s="592"/>
      <c r="DC42" s="593"/>
      <c r="DD42" s="594">
        <v>242873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102532</v>
      </c>
      <c r="CS43" s="607"/>
      <c r="CT43" s="607"/>
      <c r="CU43" s="607"/>
      <c r="CV43" s="607"/>
      <c r="CW43" s="607"/>
      <c r="CX43" s="607"/>
      <c r="CY43" s="608"/>
      <c r="CZ43" s="591">
        <v>1</v>
      </c>
      <c r="DA43" s="609"/>
      <c r="DB43" s="609"/>
      <c r="DC43" s="610"/>
      <c r="DD43" s="594">
        <v>102532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1030282</v>
      </c>
      <c r="CS44" s="589"/>
      <c r="CT44" s="589"/>
      <c r="CU44" s="589"/>
      <c r="CV44" s="589"/>
      <c r="CW44" s="589"/>
      <c r="CX44" s="589"/>
      <c r="CY44" s="590"/>
      <c r="CZ44" s="591">
        <v>9.9</v>
      </c>
      <c r="DA44" s="592"/>
      <c r="DB44" s="592"/>
      <c r="DC44" s="593"/>
      <c r="DD44" s="594">
        <v>239859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287152</v>
      </c>
      <c r="CS45" s="607"/>
      <c r="CT45" s="607"/>
      <c r="CU45" s="607"/>
      <c r="CV45" s="607"/>
      <c r="CW45" s="607"/>
      <c r="CX45" s="607"/>
      <c r="CY45" s="608"/>
      <c r="CZ45" s="591">
        <v>2.7</v>
      </c>
      <c r="DA45" s="609"/>
      <c r="DB45" s="609"/>
      <c r="DC45" s="610"/>
      <c r="DD45" s="594">
        <v>27878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598599</v>
      </c>
      <c r="CS46" s="589"/>
      <c r="CT46" s="589"/>
      <c r="CU46" s="589"/>
      <c r="CV46" s="589"/>
      <c r="CW46" s="589"/>
      <c r="CX46" s="589"/>
      <c r="CY46" s="590"/>
      <c r="CZ46" s="591">
        <v>5.7</v>
      </c>
      <c r="DA46" s="592"/>
      <c r="DB46" s="592"/>
      <c r="DC46" s="593"/>
      <c r="DD46" s="594">
        <v>206930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11358</v>
      </c>
      <c r="CS47" s="607"/>
      <c r="CT47" s="607"/>
      <c r="CU47" s="607"/>
      <c r="CV47" s="607"/>
      <c r="CW47" s="607"/>
      <c r="CX47" s="607"/>
      <c r="CY47" s="608"/>
      <c r="CZ47" s="591">
        <v>0.1</v>
      </c>
      <c r="DA47" s="609"/>
      <c r="DB47" s="609"/>
      <c r="DC47" s="610"/>
      <c r="DD47" s="594">
        <v>3014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10450973</v>
      </c>
      <c r="CS49" s="573"/>
      <c r="CT49" s="573"/>
      <c r="CU49" s="573"/>
      <c r="CV49" s="573"/>
      <c r="CW49" s="573"/>
      <c r="CX49" s="573"/>
      <c r="CY49" s="574"/>
      <c r="CZ49" s="575">
        <v>100</v>
      </c>
      <c r="DA49" s="576"/>
      <c r="DB49" s="576"/>
      <c r="DC49" s="577"/>
      <c r="DD49" s="578">
        <v>7019805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343</v>
      </c>
      <c r="DK2" s="1106"/>
      <c r="DL2" s="1106"/>
      <c r="DM2" s="1106"/>
      <c r="DN2" s="1106"/>
      <c r="DO2" s="1107"/>
      <c r="DP2" s="200"/>
      <c r="DQ2" s="1105" t="s">
        <v>344</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8"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3" t="s">
        <v>361</v>
      </c>
      <c r="DH5" s="1094"/>
      <c r="DI5" s="1094"/>
      <c r="DJ5" s="1094"/>
      <c r="DK5" s="1095"/>
      <c r="DL5" s="1093" t="s">
        <v>362</v>
      </c>
      <c r="DM5" s="1094"/>
      <c r="DN5" s="1094"/>
      <c r="DO5" s="1094"/>
      <c r="DP5" s="1095"/>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364</v>
      </c>
      <c r="C7" s="1046"/>
      <c r="D7" s="1046"/>
      <c r="E7" s="1046"/>
      <c r="F7" s="1046"/>
      <c r="G7" s="1046"/>
      <c r="H7" s="1046"/>
      <c r="I7" s="1046"/>
      <c r="J7" s="1046"/>
      <c r="K7" s="1046"/>
      <c r="L7" s="1046"/>
      <c r="M7" s="1046"/>
      <c r="N7" s="1046"/>
      <c r="O7" s="1046"/>
      <c r="P7" s="1047"/>
      <c r="Q7" s="1099">
        <v>10847</v>
      </c>
      <c r="R7" s="1100"/>
      <c r="S7" s="1100"/>
      <c r="T7" s="1100"/>
      <c r="U7" s="1100"/>
      <c r="V7" s="1100">
        <v>10472</v>
      </c>
      <c r="W7" s="1100"/>
      <c r="X7" s="1100"/>
      <c r="Y7" s="1100"/>
      <c r="Z7" s="1100"/>
      <c r="AA7" s="1100">
        <v>375</v>
      </c>
      <c r="AB7" s="1100"/>
      <c r="AC7" s="1100"/>
      <c r="AD7" s="1100"/>
      <c r="AE7" s="1101"/>
      <c r="AF7" s="1102">
        <v>371</v>
      </c>
      <c r="AG7" s="1103"/>
      <c r="AH7" s="1103"/>
      <c r="AI7" s="1103"/>
      <c r="AJ7" s="1104"/>
      <c r="AK7" s="1086">
        <v>162</v>
      </c>
      <c r="AL7" s="1087"/>
      <c r="AM7" s="1087"/>
      <c r="AN7" s="1087"/>
      <c r="AO7" s="1087"/>
      <c r="AP7" s="1087">
        <v>10375</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540</v>
      </c>
      <c r="BT7" s="1091"/>
      <c r="BU7" s="1091"/>
      <c r="BV7" s="1091"/>
      <c r="BW7" s="1091"/>
      <c r="BX7" s="1091"/>
      <c r="BY7" s="1091"/>
      <c r="BZ7" s="1091"/>
      <c r="CA7" s="1091"/>
      <c r="CB7" s="1091"/>
      <c r="CC7" s="1091"/>
      <c r="CD7" s="1091"/>
      <c r="CE7" s="1091"/>
      <c r="CF7" s="1091"/>
      <c r="CG7" s="1092"/>
      <c r="CH7" s="1083">
        <v>-5</v>
      </c>
      <c r="CI7" s="1084"/>
      <c r="CJ7" s="1084"/>
      <c r="CK7" s="1084"/>
      <c r="CL7" s="1085"/>
      <c r="CM7" s="1083">
        <v>256</v>
      </c>
      <c r="CN7" s="1084"/>
      <c r="CO7" s="1084"/>
      <c r="CP7" s="1084"/>
      <c r="CQ7" s="1085"/>
      <c r="CR7" s="1083">
        <v>15</v>
      </c>
      <c r="CS7" s="1084"/>
      <c r="CT7" s="1084"/>
      <c r="CU7" s="1084"/>
      <c r="CV7" s="1085"/>
      <c r="CW7" s="1083" t="s">
        <v>546</v>
      </c>
      <c r="CX7" s="1084"/>
      <c r="CY7" s="1084"/>
      <c r="CZ7" s="1084"/>
      <c r="DA7" s="1085"/>
      <c r="DB7" s="1083" t="s">
        <v>546</v>
      </c>
      <c r="DC7" s="1084"/>
      <c r="DD7" s="1084"/>
      <c r="DE7" s="1084"/>
      <c r="DF7" s="1085"/>
      <c r="DG7" s="1083" t="s">
        <v>546</v>
      </c>
      <c r="DH7" s="1084"/>
      <c r="DI7" s="1084"/>
      <c r="DJ7" s="1084"/>
      <c r="DK7" s="1085"/>
      <c r="DL7" s="1083" t="s">
        <v>546</v>
      </c>
      <c r="DM7" s="1084"/>
      <c r="DN7" s="1084"/>
      <c r="DO7" s="1084"/>
      <c r="DP7" s="1085"/>
      <c r="DQ7" s="1083" t="s">
        <v>546</v>
      </c>
      <c r="DR7" s="1084"/>
      <c r="DS7" s="1084"/>
      <c r="DT7" s="1084"/>
      <c r="DU7" s="1085"/>
      <c r="DV7" s="1110"/>
      <c r="DW7" s="1111"/>
      <c r="DX7" s="1111"/>
      <c r="DY7" s="1111"/>
      <c r="DZ7" s="1112"/>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4</v>
      </c>
      <c r="CI8" s="986"/>
      <c r="CJ8" s="986"/>
      <c r="CK8" s="986"/>
      <c r="CL8" s="987"/>
      <c r="CM8" s="985">
        <v>16</v>
      </c>
      <c r="CN8" s="986"/>
      <c r="CO8" s="986"/>
      <c r="CP8" s="986"/>
      <c r="CQ8" s="987"/>
      <c r="CR8" s="985">
        <v>80</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t="s">
        <v>545</v>
      </c>
      <c r="BS9" s="1010" t="s">
        <v>542</v>
      </c>
      <c r="BT9" s="1011"/>
      <c r="BU9" s="1011"/>
      <c r="BV9" s="1011"/>
      <c r="BW9" s="1011"/>
      <c r="BX9" s="1011"/>
      <c r="BY9" s="1011"/>
      <c r="BZ9" s="1011"/>
      <c r="CA9" s="1011"/>
      <c r="CB9" s="1011"/>
      <c r="CC9" s="1011"/>
      <c r="CD9" s="1011"/>
      <c r="CE9" s="1011"/>
      <c r="CF9" s="1011"/>
      <c r="CG9" s="1012"/>
      <c r="CH9" s="985">
        <v>1</v>
      </c>
      <c r="CI9" s="986"/>
      <c r="CJ9" s="986"/>
      <c r="CK9" s="986"/>
      <c r="CL9" s="987"/>
      <c r="CM9" s="985">
        <v>-9</v>
      </c>
      <c r="CN9" s="986"/>
      <c r="CO9" s="986"/>
      <c r="CP9" s="986"/>
      <c r="CQ9" s="987"/>
      <c r="CR9" s="985">
        <v>26</v>
      </c>
      <c r="CS9" s="986"/>
      <c r="CT9" s="986"/>
      <c r="CU9" s="986"/>
      <c r="CV9" s="987"/>
      <c r="CW9" s="985" t="s">
        <v>546</v>
      </c>
      <c r="CX9" s="986"/>
      <c r="CY9" s="986"/>
      <c r="CZ9" s="986"/>
      <c r="DA9" s="987"/>
      <c r="DB9" s="985" t="s">
        <v>546</v>
      </c>
      <c r="DC9" s="986"/>
      <c r="DD9" s="986"/>
      <c r="DE9" s="986"/>
      <c r="DF9" s="987"/>
      <c r="DG9" s="985" t="s">
        <v>546</v>
      </c>
      <c r="DH9" s="986"/>
      <c r="DI9" s="986"/>
      <c r="DJ9" s="986"/>
      <c r="DK9" s="987"/>
      <c r="DL9" s="985">
        <v>168</v>
      </c>
      <c r="DM9" s="986"/>
      <c r="DN9" s="986"/>
      <c r="DO9" s="986"/>
      <c r="DP9" s="987"/>
      <c r="DQ9" s="985">
        <v>50</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42</v>
      </c>
      <c r="CI10" s="986"/>
      <c r="CJ10" s="986"/>
      <c r="CK10" s="986"/>
      <c r="CL10" s="987"/>
      <c r="CM10" s="985">
        <v>310</v>
      </c>
      <c r="CN10" s="986"/>
      <c r="CO10" s="986"/>
      <c r="CP10" s="986"/>
      <c r="CQ10" s="987"/>
      <c r="CR10" s="985">
        <v>15</v>
      </c>
      <c r="CS10" s="986"/>
      <c r="CT10" s="986"/>
      <c r="CU10" s="986"/>
      <c r="CV10" s="987"/>
      <c r="CW10" s="985" t="s">
        <v>546</v>
      </c>
      <c r="CX10" s="986"/>
      <c r="CY10" s="986"/>
      <c r="CZ10" s="986"/>
      <c r="DA10" s="987"/>
      <c r="DB10" s="985" t="s">
        <v>546</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t="s">
        <v>545</v>
      </c>
      <c r="BS11" s="1010" t="s">
        <v>544</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8</v>
      </c>
      <c r="CN11" s="986"/>
      <c r="CO11" s="986"/>
      <c r="CP11" s="986"/>
      <c r="CQ11" s="987"/>
      <c r="CR11" s="985">
        <v>2</v>
      </c>
      <c r="CS11" s="986"/>
      <c r="CT11" s="986"/>
      <c r="CU11" s="986"/>
      <c r="CV11" s="987"/>
      <c r="CW11" s="985" t="s">
        <v>546</v>
      </c>
      <c r="CX11" s="986"/>
      <c r="CY11" s="986"/>
      <c r="CZ11" s="986"/>
      <c r="DA11" s="987"/>
      <c r="DB11" s="985" t="s">
        <v>546</v>
      </c>
      <c r="DC11" s="986"/>
      <c r="DD11" s="986"/>
      <c r="DE11" s="986"/>
      <c r="DF11" s="987"/>
      <c r="DG11" s="985">
        <v>216</v>
      </c>
      <c r="DH11" s="986"/>
      <c r="DI11" s="986"/>
      <c r="DJ11" s="986"/>
      <c r="DK11" s="987"/>
      <c r="DL11" s="985" t="s">
        <v>546</v>
      </c>
      <c r="DM11" s="986"/>
      <c r="DN11" s="986"/>
      <c r="DO11" s="986"/>
      <c r="DP11" s="987"/>
      <c r="DQ11" s="985" t="s">
        <v>546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-11</v>
      </c>
      <c r="CI12" s="986"/>
      <c r="CJ12" s="986"/>
      <c r="CK12" s="986"/>
      <c r="CL12" s="987"/>
      <c r="CM12" s="985">
        <v>294</v>
      </c>
      <c r="CN12" s="986"/>
      <c r="CO12" s="986"/>
      <c r="CP12" s="986"/>
      <c r="CQ12" s="987"/>
      <c r="CR12" s="985">
        <v>13</v>
      </c>
      <c r="CS12" s="986"/>
      <c r="CT12" s="986"/>
      <c r="CU12" s="986"/>
      <c r="CV12" s="987"/>
      <c r="CW12" s="985" t="s">
        <v>546</v>
      </c>
      <c r="CX12" s="986"/>
      <c r="CY12" s="986"/>
      <c r="CZ12" s="986"/>
      <c r="DA12" s="987"/>
      <c r="DB12" s="985" t="s">
        <v>546</v>
      </c>
      <c r="DC12" s="986"/>
      <c r="DD12" s="986"/>
      <c r="DE12" s="986"/>
      <c r="DF12" s="987"/>
      <c r="DG12" s="985" t="s">
        <v>546</v>
      </c>
      <c r="DH12" s="986"/>
      <c r="DI12" s="986"/>
      <c r="DJ12" s="986"/>
      <c r="DK12" s="987"/>
      <c r="DL12" s="985" t="s">
        <v>546</v>
      </c>
      <c r="DM12" s="986"/>
      <c r="DN12" s="986"/>
      <c r="DO12" s="986"/>
      <c r="DP12" s="987"/>
      <c r="DQ12" s="985" t="s">
        <v>546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15"/>
      <c r="AG22" s="1016"/>
      <c r="AH22" s="1016"/>
      <c r="AI22" s="1016"/>
      <c r="AJ22" s="1017"/>
      <c r="AK22" s="1072"/>
      <c r="AL22" s="1073"/>
      <c r="AM22" s="1073"/>
      <c r="AN22" s="1073"/>
      <c r="AO22" s="1073"/>
      <c r="AP22" s="1073"/>
      <c r="AQ22" s="1073"/>
      <c r="AR22" s="1073"/>
      <c r="AS22" s="1073"/>
      <c r="AT22" s="1073"/>
      <c r="AU22" s="1074"/>
      <c r="AV22" s="1074"/>
      <c r="AW22" s="1074"/>
      <c r="AX22" s="1074"/>
      <c r="AY22" s="1075"/>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3">
        <v>10847</v>
      </c>
      <c r="R23" s="1064"/>
      <c r="S23" s="1064"/>
      <c r="T23" s="1064"/>
      <c r="U23" s="1064"/>
      <c r="V23" s="1064">
        <v>10472</v>
      </c>
      <c r="W23" s="1064"/>
      <c r="X23" s="1064"/>
      <c r="Y23" s="1064"/>
      <c r="Z23" s="1064"/>
      <c r="AA23" s="1064">
        <v>375</v>
      </c>
      <c r="AB23" s="1064"/>
      <c r="AC23" s="1064"/>
      <c r="AD23" s="1064"/>
      <c r="AE23" s="1065"/>
      <c r="AF23" s="1066">
        <v>371</v>
      </c>
      <c r="AG23" s="1064"/>
      <c r="AH23" s="1064"/>
      <c r="AI23" s="1064"/>
      <c r="AJ23" s="1067"/>
      <c r="AK23" s="1068"/>
      <c r="AL23" s="1069"/>
      <c r="AM23" s="1069"/>
      <c r="AN23" s="1069"/>
      <c r="AO23" s="1069"/>
      <c r="AP23" s="1064">
        <v>10375</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4" t="s">
        <v>373</v>
      </c>
      <c r="AG26" s="1004"/>
      <c r="AH26" s="1004"/>
      <c r="AI26" s="1004"/>
      <c r="AJ26" s="1055"/>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378</v>
      </c>
      <c r="C28" s="1046"/>
      <c r="D28" s="1046"/>
      <c r="E28" s="1046"/>
      <c r="F28" s="1046"/>
      <c r="G28" s="1046"/>
      <c r="H28" s="1046"/>
      <c r="I28" s="1046"/>
      <c r="J28" s="1046"/>
      <c r="K28" s="1046"/>
      <c r="L28" s="1046"/>
      <c r="M28" s="1046"/>
      <c r="N28" s="1046"/>
      <c r="O28" s="1046"/>
      <c r="P28" s="1047"/>
      <c r="Q28" s="1048">
        <v>3970</v>
      </c>
      <c r="R28" s="1049"/>
      <c r="S28" s="1049"/>
      <c r="T28" s="1049"/>
      <c r="U28" s="1049"/>
      <c r="V28" s="1049">
        <v>4152</v>
      </c>
      <c r="W28" s="1049"/>
      <c r="X28" s="1049"/>
      <c r="Y28" s="1049"/>
      <c r="Z28" s="1049"/>
      <c r="AA28" s="1049">
        <v>-182</v>
      </c>
      <c r="AB28" s="1049"/>
      <c r="AC28" s="1049"/>
      <c r="AD28" s="1049"/>
      <c r="AE28" s="1050"/>
      <c r="AF28" s="1051">
        <v>-182</v>
      </c>
      <c r="AG28" s="1049"/>
      <c r="AH28" s="1049"/>
      <c r="AI28" s="1049"/>
      <c r="AJ28" s="1052"/>
      <c r="AK28" s="1053">
        <v>364</v>
      </c>
      <c r="AL28" s="1042"/>
      <c r="AM28" s="1042"/>
      <c r="AN28" s="1042"/>
      <c r="AO28" s="1042"/>
      <c r="AP28" s="1042" t="s">
        <v>532</v>
      </c>
      <c r="AQ28" s="1042"/>
      <c r="AR28" s="1042"/>
      <c r="AS28" s="1042"/>
      <c r="AT28" s="1042"/>
      <c r="AU28" s="1042" t="s">
        <v>532</v>
      </c>
      <c r="AV28" s="1042"/>
      <c r="AW28" s="1042"/>
      <c r="AX28" s="1042"/>
      <c r="AY28" s="1042"/>
      <c r="AZ28" s="1042" t="s">
        <v>532</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2329</v>
      </c>
      <c r="R29" s="1040"/>
      <c r="S29" s="1040"/>
      <c r="T29" s="1040"/>
      <c r="U29" s="1040"/>
      <c r="V29" s="1040">
        <v>2206</v>
      </c>
      <c r="W29" s="1040"/>
      <c r="X29" s="1040"/>
      <c r="Y29" s="1040"/>
      <c r="Z29" s="1040"/>
      <c r="AA29" s="1040">
        <v>123</v>
      </c>
      <c r="AB29" s="1040"/>
      <c r="AC29" s="1040"/>
      <c r="AD29" s="1040"/>
      <c r="AE29" s="1041"/>
      <c r="AF29" s="1015">
        <v>123</v>
      </c>
      <c r="AG29" s="1016"/>
      <c r="AH29" s="1016"/>
      <c r="AI29" s="1016"/>
      <c r="AJ29" s="1017"/>
      <c r="AK29" s="976">
        <v>335</v>
      </c>
      <c r="AL29" s="967"/>
      <c r="AM29" s="967"/>
      <c r="AN29" s="967"/>
      <c r="AO29" s="967"/>
      <c r="AP29" s="967" t="s">
        <v>532</v>
      </c>
      <c r="AQ29" s="967"/>
      <c r="AR29" s="967"/>
      <c r="AS29" s="967"/>
      <c r="AT29" s="967"/>
      <c r="AU29" s="967" t="s">
        <v>532</v>
      </c>
      <c r="AV29" s="967"/>
      <c r="AW29" s="967"/>
      <c r="AX29" s="967"/>
      <c r="AY29" s="967"/>
      <c r="AZ29" s="967" t="s">
        <v>532</v>
      </c>
      <c r="BA29" s="967"/>
      <c r="BB29" s="967"/>
      <c r="BC29" s="967"/>
      <c r="BD29" s="967"/>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317</v>
      </c>
      <c r="R30" s="1040"/>
      <c r="S30" s="1040"/>
      <c r="T30" s="1040"/>
      <c r="U30" s="1040"/>
      <c r="V30" s="1040">
        <v>313</v>
      </c>
      <c r="W30" s="1040"/>
      <c r="X30" s="1040"/>
      <c r="Y30" s="1040"/>
      <c r="Z30" s="1040"/>
      <c r="AA30" s="1040">
        <v>4</v>
      </c>
      <c r="AB30" s="1040"/>
      <c r="AC30" s="1040"/>
      <c r="AD30" s="1040"/>
      <c r="AE30" s="1041"/>
      <c r="AF30" s="1015">
        <v>4</v>
      </c>
      <c r="AG30" s="1016"/>
      <c r="AH30" s="1016"/>
      <c r="AI30" s="1016"/>
      <c r="AJ30" s="1017"/>
      <c r="AK30" s="976">
        <v>110</v>
      </c>
      <c r="AL30" s="967"/>
      <c r="AM30" s="967"/>
      <c r="AN30" s="967"/>
      <c r="AO30" s="967"/>
      <c r="AP30" s="967" t="s">
        <v>532</v>
      </c>
      <c r="AQ30" s="967"/>
      <c r="AR30" s="967"/>
      <c r="AS30" s="967"/>
      <c r="AT30" s="967"/>
      <c r="AU30" s="967" t="s">
        <v>532</v>
      </c>
      <c r="AV30" s="967"/>
      <c r="AW30" s="967"/>
      <c r="AX30" s="967"/>
      <c r="AY30" s="967"/>
      <c r="AZ30" s="967" t="s">
        <v>532</v>
      </c>
      <c r="BA30" s="967"/>
      <c r="BB30" s="967"/>
      <c r="BC30" s="967"/>
      <c r="BD30" s="967"/>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450</v>
      </c>
      <c r="R31" s="1040"/>
      <c r="S31" s="1040"/>
      <c r="T31" s="1040"/>
      <c r="U31" s="1040"/>
      <c r="V31" s="1040">
        <v>399</v>
      </c>
      <c r="W31" s="1040"/>
      <c r="X31" s="1040"/>
      <c r="Y31" s="1040"/>
      <c r="Z31" s="1040"/>
      <c r="AA31" s="1040">
        <v>51</v>
      </c>
      <c r="AB31" s="1040"/>
      <c r="AC31" s="1040"/>
      <c r="AD31" s="1040"/>
      <c r="AE31" s="1041"/>
      <c r="AF31" s="1015">
        <v>855</v>
      </c>
      <c r="AG31" s="1016"/>
      <c r="AH31" s="1016"/>
      <c r="AI31" s="1016"/>
      <c r="AJ31" s="1017"/>
      <c r="AK31" s="976">
        <v>0</v>
      </c>
      <c r="AL31" s="967"/>
      <c r="AM31" s="967"/>
      <c r="AN31" s="967"/>
      <c r="AO31" s="967"/>
      <c r="AP31" s="967">
        <v>1984</v>
      </c>
      <c r="AQ31" s="967"/>
      <c r="AR31" s="967"/>
      <c r="AS31" s="967"/>
      <c r="AT31" s="967"/>
      <c r="AU31" s="967">
        <v>2</v>
      </c>
      <c r="AV31" s="967"/>
      <c r="AW31" s="967"/>
      <c r="AX31" s="967"/>
      <c r="AY31" s="967"/>
      <c r="AZ31" s="967" t="s">
        <v>532</v>
      </c>
      <c r="BA31" s="967"/>
      <c r="BB31" s="967"/>
      <c r="BC31" s="967"/>
      <c r="BD31" s="967"/>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621</v>
      </c>
      <c r="R32" s="1040"/>
      <c r="S32" s="1040"/>
      <c r="T32" s="1040"/>
      <c r="U32" s="1040"/>
      <c r="V32" s="1040">
        <v>637</v>
      </c>
      <c r="W32" s="1040"/>
      <c r="X32" s="1040"/>
      <c r="Y32" s="1040"/>
      <c r="Z32" s="1040"/>
      <c r="AA32" s="1040">
        <v>-16</v>
      </c>
      <c r="AB32" s="1040"/>
      <c r="AC32" s="1040"/>
      <c r="AD32" s="1040"/>
      <c r="AE32" s="1041"/>
      <c r="AF32" s="1015">
        <v>369</v>
      </c>
      <c r="AG32" s="1016"/>
      <c r="AH32" s="1016"/>
      <c r="AI32" s="1016"/>
      <c r="AJ32" s="1017"/>
      <c r="AK32" s="976">
        <v>42</v>
      </c>
      <c r="AL32" s="967"/>
      <c r="AM32" s="967"/>
      <c r="AN32" s="967"/>
      <c r="AO32" s="967"/>
      <c r="AP32" s="967">
        <v>587</v>
      </c>
      <c r="AQ32" s="967"/>
      <c r="AR32" s="967"/>
      <c r="AS32" s="967"/>
      <c r="AT32" s="967"/>
      <c r="AU32" s="967">
        <v>370</v>
      </c>
      <c r="AV32" s="967"/>
      <c r="AW32" s="967"/>
      <c r="AX32" s="967"/>
      <c r="AY32" s="967"/>
      <c r="AZ32" s="967" t="s">
        <v>532</v>
      </c>
      <c r="BA32" s="967"/>
      <c r="BB32" s="967"/>
      <c r="BC32" s="967"/>
      <c r="BD32" s="967"/>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764</v>
      </c>
      <c r="R33" s="1040"/>
      <c r="S33" s="1040"/>
      <c r="T33" s="1040"/>
      <c r="U33" s="1040"/>
      <c r="V33" s="1040">
        <v>750</v>
      </c>
      <c r="W33" s="1040"/>
      <c r="X33" s="1040"/>
      <c r="Y33" s="1040"/>
      <c r="Z33" s="1040"/>
      <c r="AA33" s="1040">
        <v>14</v>
      </c>
      <c r="AB33" s="1040"/>
      <c r="AC33" s="1040"/>
      <c r="AD33" s="1040"/>
      <c r="AE33" s="1041"/>
      <c r="AF33" s="1015">
        <v>14</v>
      </c>
      <c r="AG33" s="1016"/>
      <c r="AH33" s="1016"/>
      <c r="AI33" s="1016"/>
      <c r="AJ33" s="1017"/>
      <c r="AK33" s="976">
        <v>259</v>
      </c>
      <c r="AL33" s="967"/>
      <c r="AM33" s="967"/>
      <c r="AN33" s="967"/>
      <c r="AO33" s="967"/>
      <c r="AP33" s="967">
        <v>3667</v>
      </c>
      <c r="AQ33" s="967"/>
      <c r="AR33" s="967"/>
      <c r="AS33" s="967"/>
      <c r="AT33" s="967"/>
      <c r="AU33" s="967">
        <v>3179</v>
      </c>
      <c r="AV33" s="967"/>
      <c r="AW33" s="967"/>
      <c r="AX33" s="967"/>
      <c r="AY33" s="967"/>
      <c r="AZ33" s="967" t="s">
        <v>532</v>
      </c>
      <c r="BA33" s="967"/>
      <c r="BB33" s="967"/>
      <c r="BC33" s="967"/>
      <c r="BD33" s="967"/>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1184</v>
      </c>
      <c r="AG63" s="955"/>
      <c r="AH63" s="955"/>
      <c r="AI63" s="955"/>
      <c r="AJ63" s="1026"/>
      <c r="AK63" s="1027"/>
      <c r="AL63" s="959"/>
      <c r="AM63" s="959"/>
      <c r="AN63" s="959"/>
      <c r="AO63" s="959"/>
      <c r="AP63" s="955">
        <v>6238</v>
      </c>
      <c r="AQ63" s="955"/>
      <c r="AR63" s="955"/>
      <c r="AS63" s="955"/>
      <c r="AT63" s="955"/>
      <c r="AU63" s="955">
        <v>3551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2246</v>
      </c>
      <c r="R68" s="978"/>
      <c r="S68" s="978"/>
      <c r="T68" s="978"/>
      <c r="U68" s="978"/>
      <c r="V68" s="978">
        <v>1898</v>
      </c>
      <c r="W68" s="978"/>
      <c r="X68" s="978"/>
      <c r="Y68" s="978"/>
      <c r="Z68" s="978"/>
      <c r="AA68" s="978">
        <v>348</v>
      </c>
      <c r="AB68" s="978"/>
      <c r="AC68" s="978"/>
      <c r="AD68" s="978"/>
      <c r="AE68" s="978"/>
      <c r="AF68" s="978">
        <v>348</v>
      </c>
      <c r="AG68" s="978"/>
      <c r="AH68" s="978"/>
      <c r="AI68" s="978"/>
      <c r="AJ68" s="978"/>
      <c r="AK68" s="978" t="s">
        <v>539</v>
      </c>
      <c r="AL68" s="978"/>
      <c r="AM68" s="978"/>
      <c r="AN68" s="978"/>
      <c r="AO68" s="978"/>
      <c r="AP68" s="978">
        <v>52</v>
      </c>
      <c r="AQ68" s="978"/>
      <c r="AR68" s="978"/>
      <c r="AS68" s="978"/>
      <c r="AT68" s="978"/>
      <c r="AU68" s="978" t="s">
        <v>539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235</v>
      </c>
      <c r="R69" s="967"/>
      <c r="S69" s="967"/>
      <c r="T69" s="967"/>
      <c r="U69" s="967"/>
      <c r="V69" s="967">
        <v>222</v>
      </c>
      <c r="W69" s="967"/>
      <c r="X69" s="967"/>
      <c r="Y69" s="967"/>
      <c r="Z69" s="967"/>
      <c r="AA69" s="967">
        <v>13</v>
      </c>
      <c r="AB69" s="967"/>
      <c r="AC69" s="967"/>
      <c r="AD69" s="967"/>
      <c r="AE69" s="967"/>
      <c r="AF69" s="967">
        <v>13</v>
      </c>
      <c r="AG69" s="967"/>
      <c r="AH69" s="967"/>
      <c r="AI69" s="967"/>
      <c r="AJ69" s="967"/>
      <c r="AK69" s="967" t="s">
        <v>539</v>
      </c>
      <c r="AL69" s="967"/>
      <c r="AM69" s="967"/>
      <c r="AN69" s="967"/>
      <c r="AO69" s="967"/>
      <c r="AP69" s="967" t="s">
        <v>539</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15279</v>
      </c>
      <c r="R70" s="967"/>
      <c r="S70" s="967"/>
      <c r="T70" s="967"/>
      <c r="U70" s="967"/>
      <c r="V70" s="967">
        <v>14853</v>
      </c>
      <c r="W70" s="967"/>
      <c r="X70" s="967"/>
      <c r="Y70" s="967"/>
      <c r="Z70" s="967"/>
      <c r="AA70" s="967">
        <v>426</v>
      </c>
      <c r="AB70" s="967"/>
      <c r="AC70" s="967"/>
      <c r="AD70" s="967"/>
      <c r="AE70" s="967"/>
      <c r="AF70" s="967">
        <v>426</v>
      </c>
      <c r="AG70" s="967"/>
      <c r="AH70" s="967"/>
      <c r="AI70" s="967"/>
      <c r="AJ70" s="967"/>
      <c r="AK70" s="967">
        <v>145</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2162</v>
      </c>
      <c r="R71" s="967"/>
      <c r="S71" s="967"/>
      <c r="T71" s="967"/>
      <c r="U71" s="967"/>
      <c r="V71" s="967">
        <v>2158</v>
      </c>
      <c r="W71" s="967"/>
      <c r="X71" s="967"/>
      <c r="Y71" s="967"/>
      <c r="Z71" s="967"/>
      <c r="AA71" s="967">
        <v>3</v>
      </c>
      <c r="AB71" s="967"/>
      <c r="AC71" s="967"/>
      <c r="AD71" s="967"/>
      <c r="AE71" s="967"/>
      <c r="AF71" s="967">
        <v>3</v>
      </c>
      <c r="AG71" s="967"/>
      <c r="AH71" s="967"/>
      <c r="AI71" s="967"/>
      <c r="AJ71" s="967"/>
      <c r="AK71" s="967">
        <v>3</v>
      </c>
      <c r="AL71" s="967"/>
      <c r="AM71" s="967"/>
      <c r="AN71" s="967"/>
      <c r="AO71" s="967"/>
      <c r="AP71" s="967" t="s">
        <v>539</v>
      </c>
      <c r="AQ71" s="967"/>
      <c r="AR71" s="967"/>
      <c r="AS71" s="967"/>
      <c r="AT71" s="967"/>
      <c r="AU71" s="967" t="s">
        <v>539</v>
      </c>
      <c r="AV71" s="967"/>
      <c r="AW71" s="967"/>
      <c r="AX71" s="967"/>
      <c r="AY71" s="967"/>
      <c r="AZ71" s="968" t="s">
        <v>537</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270300</v>
      </c>
      <c r="R72" s="967"/>
      <c r="S72" s="967"/>
      <c r="T72" s="967"/>
      <c r="U72" s="967"/>
      <c r="V72" s="967">
        <v>259535</v>
      </c>
      <c r="W72" s="967"/>
      <c r="X72" s="967"/>
      <c r="Y72" s="967"/>
      <c r="Z72" s="967"/>
      <c r="AA72" s="967">
        <v>10765</v>
      </c>
      <c r="AB72" s="967"/>
      <c r="AC72" s="967"/>
      <c r="AD72" s="967"/>
      <c r="AE72" s="967"/>
      <c r="AF72" s="967">
        <v>10765</v>
      </c>
      <c r="AG72" s="967"/>
      <c r="AH72" s="967"/>
      <c r="AI72" s="967"/>
      <c r="AJ72" s="967"/>
      <c r="AK72" s="967">
        <v>3923</v>
      </c>
      <c r="AL72" s="967"/>
      <c r="AM72" s="967"/>
      <c r="AN72" s="967"/>
      <c r="AO72" s="967"/>
      <c r="AP72" s="967" t="s">
        <v>539</v>
      </c>
      <c r="AQ72" s="967"/>
      <c r="AR72" s="967"/>
      <c r="AS72" s="967"/>
      <c r="AT72" s="967"/>
      <c r="AU72" s="967" t="s">
        <v>539</v>
      </c>
      <c r="AV72" s="967"/>
      <c r="AW72" s="967"/>
      <c r="AX72" s="967"/>
      <c r="AY72" s="967"/>
      <c r="AZ72" s="968" t="s">
        <v>538</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11555</v>
      </c>
      <c r="AG88" s="955"/>
      <c r="AH88" s="955"/>
      <c r="AI88" s="955"/>
      <c r="AJ88" s="955"/>
      <c r="AK88" s="959"/>
      <c r="AL88" s="959"/>
      <c r="AM88" s="959"/>
      <c r="AN88" s="959"/>
      <c r="AO88" s="959"/>
      <c r="AP88" s="955">
        <v>52</v>
      </c>
      <c r="AQ88" s="955"/>
      <c r="AR88" s="955"/>
      <c r="AS88" s="955"/>
      <c r="AT88" s="955"/>
      <c r="AU88" s="955" t="s">
        <v>539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151</v>
      </c>
      <c r="CS102" s="947"/>
      <c r="CT102" s="947"/>
      <c r="CU102" s="947"/>
      <c r="CV102" s="948"/>
      <c r="CW102" s="946" t="s">
        <v>546</v>
      </c>
      <c r="CX102" s="947"/>
      <c r="CY102" s="947"/>
      <c r="CZ102" s="947"/>
      <c r="DA102" s="948"/>
      <c r="DB102" s="946" t="s">
        <v>546</v>
      </c>
      <c r="DC102" s="947"/>
      <c r="DD102" s="947"/>
      <c r="DE102" s="947"/>
      <c r="DF102" s="948"/>
      <c r="DG102" s="946">
        <v>216</v>
      </c>
      <c r="DH102" s="947"/>
      <c r="DI102" s="947"/>
      <c r="DJ102" s="947"/>
      <c r="DK102" s="948"/>
      <c r="DL102" s="946">
        <v>168</v>
      </c>
      <c r="DM102" s="947"/>
      <c r="DN102" s="947"/>
      <c r="DO102" s="947"/>
      <c r="DP102" s="948"/>
      <c r="DQ102" s="946">
        <v>50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287</v>
      </c>
      <c r="AG109" s="888"/>
      <c r="AH109" s="888"/>
      <c r="AI109" s="888"/>
      <c r="AJ109" s="889"/>
      <c r="AK109" s="890" t="s">
        <v>286</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287</v>
      </c>
      <c r="BW109" s="888"/>
      <c r="BX109" s="888"/>
      <c r="BY109" s="888"/>
      <c r="BZ109" s="889"/>
      <c r="CA109" s="890" t="s">
        <v>286</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287</v>
      </c>
      <c r="DM109" s="888"/>
      <c r="DN109" s="888"/>
      <c r="DO109" s="888"/>
      <c r="DP109" s="889"/>
      <c r="DQ109" s="890" t="s">
        <v>286</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1548597</v>
      </c>
      <c r="AB110" s="873"/>
      <c r="AC110" s="873"/>
      <c r="AD110" s="873"/>
      <c r="AE110" s="874"/>
      <c r="AF110" s="875">
        <v>1493531</v>
      </c>
      <c r="AG110" s="873"/>
      <c r="AH110" s="873"/>
      <c r="AI110" s="873"/>
      <c r="AJ110" s="874"/>
      <c r="AK110" s="875">
        <v>1451794</v>
      </c>
      <c r="AL110" s="873"/>
      <c r="AM110" s="873"/>
      <c r="AN110" s="873"/>
      <c r="AO110" s="874"/>
      <c r="AP110" s="876">
        <v>27.6</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10994242</v>
      </c>
      <c r="BR110" s="800"/>
      <c r="BS110" s="800"/>
      <c r="BT110" s="800"/>
      <c r="BU110" s="800"/>
      <c r="BV110" s="800">
        <v>10551295</v>
      </c>
      <c r="BW110" s="800"/>
      <c r="BX110" s="800"/>
      <c r="BY110" s="800"/>
      <c r="BZ110" s="800"/>
      <c r="CA110" s="800">
        <v>10375484</v>
      </c>
      <c r="CB110" s="800"/>
      <c r="CC110" s="800"/>
      <c r="CD110" s="800"/>
      <c r="CE110" s="800"/>
      <c r="CF110" s="861">
        <v>196.9</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43233</v>
      </c>
      <c r="BR111" s="771"/>
      <c r="BS111" s="771"/>
      <c r="BT111" s="771"/>
      <c r="BU111" s="771"/>
      <c r="BV111" s="771">
        <v>31055</v>
      </c>
      <c r="BW111" s="771"/>
      <c r="BX111" s="771"/>
      <c r="BY111" s="771"/>
      <c r="BZ111" s="771"/>
      <c r="CA111" s="771">
        <v>21338</v>
      </c>
      <c r="CB111" s="771"/>
      <c r="CC111" s="771"/>
      <c r="CD111" s="771"/>
      <c r="CE111" s="771"/>
      <c r="CF111" s="848">
        <v>0.4</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3874979</v>
      </c>
      <c r="BR112" s="771"/>
      <c r="BS112" s="771"/>
      <c r="BT112" s="771"/>
      <c r="BU112" s="771"/>
      <c r="BV112" s="771">
        <v>3591720</v>
      </c>
      <c r="BW112" s="771"/>
      <c r="BX112" s="771"/>
      <c r="BY112" s="771"/>
      <c r="BZ112" s="771"/>
      <c r="CA112" s="771">
        <v>3550823</v>
      </c>
      <c r="CB112" s="771"/>
      <c r="CC112" s="771"/>
      <c r="CD112" s="771"/>
      <c r="CE112" s="771"/>
      <c r="CF112" s="848">
        <v>67.400000000000006</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240792</v>
      </c>
      <c r="AB113" s="909"/>
      <c r="AC113" s="909"/>
      <c r="AD113" s="909"/>
      <c r="AE113" s="910"/>
      <c r="AF113" s="911">
        <v>244948</v>
      </c>
      <c r="AG113" s="909"/>
      <c r="AH113" s="909"/>
      <c r="AI113" s="909"/>
      <c r="AJ113" s="910"/>
      <c r="AK113" s="911">
        <v>241501</v>
      </c>
      <c r="AL113" s="909"/>
      <c r="AM113" s="909"/>
      <c r="AN113" s="909"/>
      <c r="AO113" s="910"/>
      <c r="AP113" s="912">
        <v>4.5999999999999996</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3092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3763794</v>
      </c>
      <c r="BR114" s="771"/>
      <c r="BS114" s="771"/>
      <c r="BT114" s="771"/>
      <c r="BU114" s="771"/>
      <c r="BV114" s="771">
        <v>3539988</v>
      </c>
      <c r="BW114" s="771"/>
      <c r="BX114" s="771"/>
      <c r="BY114" s="771"/>
      <c r="BZ114" s="771"/>
      <c r="CA114" s="771">
        <v>3316988</v>
      </c>
      <c r="CB114" s="771"/>
      <c r="CC114" s="771"/>
      <c r="CD114" s="771"/>
      <c r="CE114" s="771"/>
      <c r="CF114" s="848">
        <v>63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38924</v>
      </c>
      <c r="DH114" s="784"/>
      <c r="DI114" s="784"/>
      <c r="DJ114" s="784"/>
      <c r="DK114" s="785"/>
      <c r="DL114" s="786">
        <v>30083</v>
      </c>
      <c r="DM114" s="784"/>
      <c r="DN114" s="784"/>
      <c r="DO114" s="784"/>
      <c r="DP114" s="785"/>
      <c r="DQ114" s="786">
        <v>21230</v>
      </c>
      <c r="DR114" s="784"/>
      <c r="DS114" s="784"/>
      <c r="DT114" s="784"/>
      <c r="DU114" s="785"/>
      <c r="DV114" s="754">
        <v>0.4</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15226</v>
      </c>
      <c r="AB115" s="909"/>
      <c r="AC115" s="909"/>
      <c r="AD115" s="909"/>
      <c r="AE115" s="910"/>
      <c r="AF115" s="911">
        <v>12207</v>
      </c>
      <c r="AG115" s="909"/>
      <c r="AH115" s="909"/>
      <c r="AI115" s="909"/>
      <c r="AJ115" s="910"/>
      <c r="AK115" s="911">
        <v>9718</v>
      </c>
      <c r="AL115" s="909"/>
      <c r="AM115" s="909"/>
      <c r="AN115" s="909"/>
      <c r="AO115" s="910"/>
      <c r="AP115" s="912">
        <v>0.2</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432811</v>
      </c>
      <c r="BR115" s="771"/>
      <c r="BS115" s="771"/>
      <c r="BT115" s="771"/>
      <c r="BU115" s="771"/>
      <c r="BV115" s="771">
        <v>389846</v>
      </c>
      <c r="BW115" s="771"/>
      <c r="BX115" s="771"/>
      <c r="BY115" s="771"/>
      <c r="BZ115" s="771"/>
      <c r="CA115" s="771">
        <v>295970</v>
      </c>
      <c r="CB115" s="771"/>
      <c r="CC115" s="771"/>
      <c r="CD115" s="771"/>
      <c r="CE115" s="771"/>
      <c r="CF115" s="848">
        <v>5.6</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172</v>
      </c>
      <c r="AB116" s="784"/>
      <c r="AC116" s="784"/>
      <c r="AD116" s="784"/>
      <c r="AE116" s="785"/>
      <c r="AF116" s="786">
        <v>229</v>
      </c>
      <c r="AG116" s="784"/>
      <c r="AH116" s="784"/>
      <c r="AI116" s="784"/>
      <c r="AJ116" s="785"/>
      <c r="AK116" s="786">
        <v>152</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1807879</v>
      </c>
      <c r="AB117" s="895"/>
      <c r="AC117" s="895"/>
      <c r="AD117" s="895"/>
      <c r="AE117" s="896"/>
      <c r="AF117" s="898">
        <v>1750915</v>
      </c>
      <c r="AG117" s="895"/>
      <c r="AH117" s="895"/>
      <c r="AI117" s="895"/>
      <c r="AJ117" s="896"/>
      <c r="AK117" s="898">
        <v>1703165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287</v>
      </c>
      <c r="AG118" s="888"/>
      <c r="AH118" s="888"/>
      <c r="AI118" s="888"/>
      <c r="AJ118" s="889"/>
      <c r="AK118" s="890" t="s">
        <v>286</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19109059</v>
      </c>
      <c r="BR118" s="858"/>
      <c r="BS118" s="858"/>
      <c r="BT118" s="858"/>
      <c r="BU118" s="858"/>
      <c r="BV118" s="858">
        <v>18103904</v>
      </c>
      <c r="BW118" s="858"/>
      <c r="BX118" s="858"/>
      <c r="BY118" s="858"/>
      <c r="BZ118" s="858"/>
      <c r="CA118" s="858">
        <v>17560603</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1338465</v>
      </c>
      <c r="BR119" s="800"/>
      <c r="BS119" s="800"/>
      <c r="BT119" s="800"/>
      <c r="BU119" s="800"/>
      <c r="BV119" s="800">
        <v>1434487</v>
      </c>
      <c r="BW119" s="800"/>
      <c r="BX119" s="800"/>
      <c r="BY119" s="800"/>
      <c r="BZ119" s="800"/>
      <c r="CA119" s="800">
        <v>1559364</v>
      </c>
      <c r="CB119" s="800"/>
      <c r="CC119" s="800"/>
      <c r="CD119" s="800"/>
      <c r="CE119" s="800"/>
      <c r="CF119" s="861">
        <v>29.6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4309</v>
      </c>
      <c r="DH119" s="717"/>
      <c r="DI119" s="717"/>
      <c r="DJ119" s="717"/>
      <c r="DK119" s="718"/>
      <c r="DL119" s="719">
        <v>972</v>
      </c>
      <c r="DM119" s="717"/>
      <c r="DN119" s="717"/>
      <c r="DO119" s="717"/>
      <c r="DP119" s="718"/>
      <c r="DQ119" s="719">
        <v>108</v>
      </c>
      <c r="DR119" s="717"/>
      <c r="DS119" s="717"/>
      <c r="DT119" s="717"/>
      <c r="DU119" s="718"/>
      <c r="DV119" s="807">
        <v>0</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567954</v>
      </c>
      <c r="BR120" s="771"/>
      <c r="BS120" s="771"/>
      <c r="BT120" s="771"/>
      <c r="BU120" s="771"/>
      <c r="BV120" s="771">
        <v>620627</v>
      </c>
      <c r="BW120" s="771"/>
      <c r="BX120" s="771"/>
      <c r="BY120" s="771"/>
      <c r="BZ120" s="771"/>
      <c r="CA120" s="771">
        <v>601161</v>
      </c>
      <c r="CB120" s="771"/>
      <c r="CC120" s="771"/>
      <c r="CD120" s="771"/>
      <c r="CE120" s="771"/>
      <c r="CF120" s="848">
        <v>11.4</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3399233</v>
      </c>
      <c r="DH120" s="800"/>
      <c r="DI120" s="800"/>
      <c r="DJ120" s="800"/>
      <c r="DK120" s="800"/>
      <c r="DL120" s="800">
        <v>3163373</v>
      </c>
      <c r="DM120" s="800"/>
      <c r="DN120" s="800"/>
      <c r="DO120" s="800"/>
      <c r="DP120" s="800"/>
      <c r="DQ120" s="800">
        <v>3179191</v>
      </c>
      <c r="DR120" s="800"/>
      <c r="DS120" s="800"/>
      <c r="DT120" s="800"/>
      <c r="DU120" s="800"/>
      <c r="DV120" s="801">
        <v>60.3</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8918297</v>
      </c>
      <c r="BR121" s="858"/>
      <c r="BS121" s="858"/>
      <c r="BT121" s="858"/>
      <c r="BU121" s="858"/>
      <c r="BV121" s="858">
        <v>8735992</v>
      </c>
      <c r="BW121" s="858"/>
      <c r="BX121" s="858"/>
      <c r="BY121" s="858"/>
      <c r="BZ121" s="858"/>
      <c r="CA121" s="858">
        <v>8568668</v>
      </c>
      <c r="CB121" s="858"/>
      <c r="CC121" s="858"/>
      <c r="CD121" s="858"/>
      <c r="CE121" s="858"/>
      <c r="CF121" s="859">
        <v>162.6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473668</v>
      </c>
      <c r="DH121" s="771"/>
      <c r="DI121" s="771"/>
      <c r="DJ121" s="771"/>
      <c r="DK121" s="771"/>
      <c r="DL121" s="771">
        <v>426309</v>
      </c>
      <c r="DM121" s="771"/>
      <c r="DN121" s="771"/>
      <c r="DO121" s="771"/>
      <c r="DP121" s="771"/>
      <c r="DQ121" s="771">
        <v>369648</v>
      </c>
      <c r="DR121" s="771"/>
      <c r="DS121" s="771"/>
      <c r="DT121" s="771"/>
      <c r="DU121" s="771"/>
      <c r="DV121" s="823">
        <v>7</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8830</v>
      </c>
      <c r="AB122" s="784"/>
      <c r="AC122" s="784"/>
      <c r="AD122" s="784"/>
      <c r="AE122" s="785"/>
      <c r="AF122" s="786">
        <v>8841</v>
      </c>
      <c r="AG122" s="784"/>
      <c r="AH122" s="784"/>
      <c r="AI122" s="784"/>
      <c r="AJ122" s="785"/>
      <c r="AK122" s="786">
        <v>8853</v>
      </c>
      <c r="AL122" s="784"/>
      <c r="AM122" s="784"/>
      <c r="AN122" s="784"/>
      <c r="AO122" s="785"/>
      <c r="AP122" s="754">
        <v>0.2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10824716</v>
      </c>
      <c r="BR122" s="840"/>
      <c r="BS122" s="840"/>
      <c r="BT122" s="840"/>
      <c r="BU122" s="840"/>
      <c r="BV122" s="840">
        <v>10791106</v>
      </c>
      <c r="BW122" s="840"/>
      <c r="BX122" s="840"/>
      <c r="BY122" s="840"/>
      <c r="BZ122" s="840"/>
      <c r="CA122" s="840">
        <v>10729193</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2078</v>
      </c>
      <c r="DH122" s="771"/>
      <c r="DI122" s="771"/>
      <c r="DJ122" s="771"/>
      <c r="DK122" s="771"/>
      <c r="DL122" s="771">
        <v>2038</v>
      </c>
      <c r="DM122" s="771"/>
      <c r="DN122" s="771"/>
      <c r="DO122" s="771"/>
      <c r="DP122" s="771"/>
      <c r="DQ122" s="771">
        <v>1984</v>
      </c>
      <c r="DR122" s="771"/>
      <c r="DS122" s="771"/>
      <c r="DT122" s="771"/>
      <c r="DU122" s="771"/>
      <c r="DV122" s="823">
        <v>0</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156</v>
      </c>
      <c r="BR123" s="832"/>
      <c r="BS123" s="832"/>
      <c r="BT123" s="832"/>
      <c r="BU123" s="832"/>
      <c r="BV123" s="832">
        <v>138.9</v>
      </c>
      <c r="BW123" s="832"/>
      <c r="BX123" s="832"/>
      <c r="BY123" s="832"/>
      <c r="BZ123" s="832"/>
      <c r="CA123" s="832">
        <v>129.6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6332</v>
      </c>
      <c r="AB126" s="784"/>
      <c r="AC126" s="784"/>
      <c r="AD126" s="784"/>
      <c r="AE126" s="785"/>
      <c r="AF126" s="786">
        <v>3335</v>
      </c>
      <c r="AG126" s="784"/>
      <c r="AH126" s="784"/>
      <c r="AI126" s="784"/>
      <c r="AJ126" s="785"/>
      <c r="AK126" s="786">
        <v>865</v>
      </c>
      <c r="AL126" s="784"/>
      <c r="AM126" s="784"/>
      <c r="AN126" s="784"/>
      <c r="AO126" s="785"/>
      <c r="AP126" s="754">
        <v>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v>313775</v>
      </c>
      <c r="DH126" s="771"/>
      <c r="DI126" s="771"/>
      <c r="DJ126" s="771"/>
      <c r="DK126" s="771"/>
      <c r="DL126" s="771">
        <v>292301</v>
      </c>
      <c r="DM126" s="771"/>
      <c r="DN126" s="771"/>
      <c r="DO126" s="771"/>
      <c r="DP126" s="771"/>
      <c r="DQ126" s="771">
        <v>212276</v>
      </c>
      <c r="DR126" s="771"/>
      <c r="DS126" s="771"/>
      <c r="DT126" s="771"/>
      <c r="DU126" s="771"/>
      <c r="DV126" s="823">
        <v>4</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64</v>
      </c>
      <c r="AB127" s="784"/>
      <c r="AC127" s="784"/>
      <c r="AD127" s="784"/>
      <c r="AE127" s="785"/>
      <c r="AF127" s="786">
        <v>31</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449</v>
      </c>
      <c r="AY127" s="758"/>
      <c r="AZ127" s="758"/>
      <c r="BA127" s="758"/>
      <c r="BB127" s="758"/>
      <c r="BC127" s="758"/>
      <c r="BD127" s="758"/>
      <c r="BE127" s="759"/>
      <c r="BF127" s="760" t="s">
        <v>112</v>
      </c>
      <c r="BG127" s="761"/>
      <c r="BH127" s="761"/>
      <c r="BI127" s="761"/>
      <c r="BJ127" s="761"/>
      <c r="BK127" s="761"/>
      <c r="BL127" s="762"/>
      <c r="BM127" s="760">
        <v>14.32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119036</v>
      </c>
      <c r="DH127" s="820"/>
      <c r="DI127" s="820"/>
      <c r="DJ127" s="820"/>
      <c r="DK127" s="820"/>
      <c r="DL127" s="820">
        <v>97545</v>
      </c>
      <c r="DM127" s="820"/>
      <c r="DN127" s="820"/>
      <c r="DO127" s="820"/>
      <c r="DP127" s="820"/>
      <c r="DQ127" s="820">
        <v>83694</v>
      </c>
      <c r="DR127" s="820"/>
      <c r="DS127" s="820"/>
      <c r="DT127" s="820"/>
      <c r="DU127" s="820"/>
      <c r="DV127" s="821">
        <v>1.6</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53158</v>
      </c>
      <c r="AB128" s="724"/>
      <c r="AC128" s="724"/>
      <c r="AD128" s="724"/>
      <c r="AE128" s="725"/>
      <c r="AF128" s="726">
        <v>53148</v>
      </c>
      <c r="AG128" s="724"/>
      <c r="AH128" s="724"/>
      <c r="AI128" s="724"/>
      <c r="AJ128" s="725"/>
      <c r="AK128" s="726">
        <v>49484</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112</v>
      </c>
      <c r="BG128" s="791"/>
      <c r="BH128" s="791"/>
      <c r="BI128" s="791"/>
      <c r="BJ128" s="791"/>
      <c r="BK128" s="791"/>
      <c r="BL128" s="792"/>
      <c r="BM128" s="790">
        <v>19.32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6315652</v>
      </c>
      <c r="AB129" s="784"/>
      <c r="AC129" s="784"/>
      <c r="AD129" s="784"/>
      <c r="AE129" s="785"/>
      <c r="AF129" s="786">
        <v>6285568</v>
      </c>
      <c r="AG129" s="784"/>
      <c r="AH129" s="784"/>
      <c r="AI129" s="784"/>
      <c r="AJ129" s="785"/>
      <c r="AK129" s="786">
        <v>6293246</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12.9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1008000</v>
      </c>
      <c r="AB130" s="784"/>
      <c r="AC130" s="784"/>
      <c r="AD130" s="784"/>
      <c r="AE130" s="785"/>
      <c r="AF130" s="786">
        <v>1020986</v>
      </c>
      <c r="AG130" s="784"/>
      <c r="AH130" s="784"/>
      <c r="AI130" s="784"/>
      <c r="AJ130" s="785"/>
      <c r="AK130" s="786">
        <v>1024139</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129.6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5307652</v>
      </c>
      <c r="AB131" s="717"/>
      <c r="AC131" s="717"/>
      <c r="AD131" s="717"/>
      <c r="AE131" s="718"/>
      <c r="AF131" s="719">
        <v>5264582</v>
      </c>
      <c r="AG131" s="717"/>
      <c r="AH131" s="717"/>
      <c r="AI131" s="717"/>
      <c r="AJ131" s="718"/>
      <c r="AK131" s="719">
        <v>5269107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14.06876336</v>
      </c>
      <c r="AB132" s="740"/>
      <c r="AC132" s="740"/>
      <c r="AD132" s="740"/>
      <c r="AE132" s="741"/>
      <c r="AF132" s="742">
        <v>12.855360599999999</v>
      </c>
      <c r="AG132" s="740"/>
      <c r="AH132" s="740"/>
      <c r="AI132" s="740"/>
      <c r="AJ132" s="741"/>
      <c r="AK132" s="742">
        <v>11.94779305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15.7</v>
      </c>
      <c r="AB133" s="749"/>
      <c r="AC133" s="749"/>
      <c r="AD133" s="749"/>
      <c r="AE133" s="750"/>
      <c r="AF133" s="748">
        <v>14.4</v>
      </c>
      <c r="AG133" s="749"/>
      <c r="AH133" s="749"/>
      <c r="AI133" s="749"/>
      <c r="AJ133" s="750"/>
      <c r="AK133" s="748">
        <v>12.9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8" t="s">
        <v>465</v>
      </c>
      <c r="L7" s="254"/>
      <c r="M7" s="255" t="s">
        <v>466</v>
      </c>
      <c r="N7" s="256"/>
    </row>
    <row r="8" spans="1:16">
      <c r="A8" s="248"/>
      <c r="B8" s="244"/>
      <c r="C8" s="244"/>
      <c r="D8" s="244"/>
      <c r="E8" s="244"/>
      <c r="F8" s="244"/>
      <c r="G8" s="257"/>
      <c r="H8" s="258"/>
      <c r="I8" s="258"/>
      <c r="J8" s="259"/>
      <c r="K8" s="1119"/>
      <c r="L8" s="260" t="s">
        <v>467</v>
      </c>
      <c r="M8" s="261" t="s">
        <v>468</v>
      </c>
      <c r="N8" s="262" t="s">
        <v>469</v>
      </c>
    </row>
    <row r="9" spans="1:16">
      <c r="A9" s="248"/>
      <c r="B9" s="244"/>
      <c r="C9" s="244"/>
      <c r="D9" s="244"/>
      <c r="E9" s="244"/>
      <c r="F9" s="244"/>
      <c r="G9" s="1132" t="s">
        <v>470</v>
      </c>
      <c r="H9" s="1133"/>
      <c r="I9" s="1133"/>
      <c r="J9" s="1134"/>
      <c r="K9" s="263">
        <v>2303944</v>
      </c>
      <c r="L9" s="264">
        <v>100145</v>
      </c>
      <c r="M9" s="265">
        <v>84248</v>
      </c>
      <c r="N9" s="266">
        <v>18.899999999999999</v>
      </c>
    </row>
    <row r="10" spans="1:16">
      <c r="A10" s="248"/>
      <c r="B10" s="244"/>
      <c r="C10" s="244"/>
      <c r="D10" s="244"/>
      <c r="E10" s="244"/>
      <c r="F10" s="244"/>
      <c r="G10" s="1132" t="s">
        <v>471</v>
      </c>
      <c r="H10" s="1133"/>
      <c r="I10" s="1133"/>
      <c r="J10" s="1134"/>
      <c r="K10" s="267">
        <v>15857</v>
      </c>
      <c r="L10" s="268">
        <v>689</v>
      </c>
      <c r="M10" s="269">
        <v>7169</v>
      </c>
      <c r="N10" s="270">
        <v>-90.4</v>
      </c>
    </row>
    <row r="11" spans="1:16" ht="13.5" customHeight="1">
      <c r="A11" s="248"/>
      <c r="B11" s="244"/>
      <c r="C11" s="244"/>
      <c r="D11" s="244"/>
      <c r="E11" s="244"/>
      <c r="F11" s="244"/>
      <c r="G11" s="1132" t="s">
        <v>472</v>
      </c>
      <c r="H11" s="1133"/>
      <c r="I11" s="1133"/>
      <c r="J11" s="1134"/>
      <c r="K11" s="267">
        <v>25571</v>
      </c>
      <c r="L11" s="268">
        <v>1111</v>
      </c>
      <c r="M11" s="269">
        <v>9152</v>
      </c>
      <c r="N11" s="270">
        <v>-87.9</v>
      </c>
    </row>
    <row r="12" spans="1:16" ht="13.5" customHeight="1">
      <c r="A12" s="248"/>
      <c r="B12" s="244"/>
      <c r="C12" s="244"/>
      <c r="D12" s="244"/>
      <c r="E12" s="244"/>
      <c r="F12" s="244"/>
      <c r="G12" s="1132" t="s">
        <v>473</v>
      </c>
      <c r="H12" s="1133"/>
      <c r="I12" s="1133"/>
      <c r="J12" s="1134"/>
      <c r="K12" s="267" t="s">
        <v>474</v>
      </c>
      <c r="L12" s="268" t="s">
        <v>474</v>
      </c>
      <c r="M12" s="269">
        <v>893</v>
      </c>
      <c r="N12" s="270" t="s">
        <v>474</v>
      </c>
    </row>
    <row r="13" spans="1:16" ht="13.5" customHeight="1">
      <c r="A13" s="248"/>
      <c r="B13" s="244"/>
      <c r="C13" s="244"/>
      <c r="D13" s="244"/>
      <c r="E13" s="244"/>
      <c r="F13" s="244"/>
      <c r="G13" s="1132" t="s">
        <v>475</v>
      </c>
      <c r="H13" s="1133"/>
      <c r="I13" s="1133"/>
      <c r="J13" s="1134"/>
      <c r="K13" s="267" t="s">
        <v>474</v>
      </c>
      <c r="L13" s="268" t="s">
        <v>474</v>
      </c>
      <c r="M13" s="269">
        <v>3</v>
      </c>
      <c r="N13" s="270" t="s">
        <v>474</v>
      </c>
    </row>
    <row r="14" spans="1:16" ht="13.5" customHeight="1">
      <c r="A14" s="248"/>
      <c r="B14" s="244"/>
      <c r="C14" s="244"/>
      <c r="D14" s="244"/>
      <c r="E14" s="244"/>
      <c r="F14" s="244"/>
      <c r="G14" s="1132" t="s">
        <v>476</v>
      </c>
      <c r="H14" s="1133"/>
      <c r="I14" s="1133"/>
      <c r="J14" s="1134"/>
      <c r="K14" s="267">
        <v>119207</v>
      </c>
      <c r="L14" s="268">
        <v>5182</v>
      </c>
      <c r="M14" s="269">
        <v>3652</v>
      </c>
      <c r="N14" s="270">
        <v>41.9</v>
      </c>
    </row>
    <row r="15" spans="1:16" ht="13.5" customHeight="1">
      <c r="A15" s="248"/>
      <c r="B15" s="244"/>
      <c r="C15" s="244"/>
      <c r="D15" s="244"/>
      <c r="E15" s="244"/>
      <c r="F15" s="244"/>
      <c r="G15" s="1132" t="s">
        <v>477</v>
      </c>
      <c r="H15" s="1133"/>
      <c r="I15" s="1133"/>
      <c r="J15" s="1134"/>
      <c r="K15" s="267">
        <v>102532</v>
      </c>
      <c r="L15" s="268">
        <v>4457</v>
      </c>
      <c r="M15" s="269">
        <v>2134</v>
      </c>
      <c r="N15" s="270">
        <v>108.9</v>
      </c>
    </row>
    <row r="16" spans="1:16">
      <c r="A16" s="248"/>
      <c r="B16" s="244"/>
      <c r="C16" s="244"/>
      <c r="D16" s="244"/>
      <c r="E16" s="244"/>
      <c r="F16" s="244"/>
      <c r="G16" s="1135" t="s">
        <v>478</v>
      </c>
      <c r="H16" s="1136"/>
      <c r="I16" s="1136"/>
      <c r="J16" s="1137"/>
      <c r="K16" s="268">
        <v>-257409</v>
      </c>
      <c r="L16" s="268">
        <v>-11189</v>
      </c>
      <c r="M16" s="269">
        <v>-9248</v>
      </c>
      <c r="N16" s="270">
        <v>21</v>
      </c>
    </row>
    <row r="17" spans="1:16">
      <c r="A17" s="248"/>
      <c r="B17" s="244"/>
      <c r="C17" s="244"/>
      <c r="D17" s="244"/>
      <c r="E17" s="244"/>
      <c r="F17" s="244"/>
      <c r="G17" s="1135" t="s">
        <v>170</v>
      </c>
      <c r="H17" s="1136"/>
      <c r="I17" s="1136"/>
      <c r="J17" s="1137"/>
      <c r="K17" s="268">
        <v>2309702</v>
      </c>
      <c r="L17" s="268">
        <v>100396</v>
      </c>
      <c r="M17" s="269">
        <v>98003</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9" t="s">
        <v>483</v>
      </c>
      <c r="H21" s="1130"/>
      <c r="I21" s="1130"/>
      <c r="J21" s="1131"/>
      <c r="K21" s="280">
        <v>10.69</v>
      </c>
      <c r="L21" s="281">
        <v>9.39</v>
      </c>
      <c r="M21" s="282">
        <v>1.3</v>
      </c>
      <c r="N21" s="249"/>
      <c r="O21" s="283"/>
      <c r="P21" s="279"/>
    </row>
    <row r="22" spans="1:16" s="284" customFormat="1">
      <c r="A22" s="279"/>
      <c r="B22" s="249"/>
      <c r="C22" s="249"/>
      <c r="D22" s="249"/>
      <c r="E22" s="249"/>
      <c r="F22" s="249"/>
      <c r="G22" s="1129" t="s">
        <v>484</v>
      </c>
      <c r="H22" s="1130"/>
      <c r="I22" s="1130"/>
      <c r="J22" s="1131"/>
      <c r="K22" s="285">
        <v>98.5</v>
      </c>
      <c r="L22" s="286">
        <v>97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8" t="s">
        <v>465</v>
      </c>
      <c r="L30" s="254"/>
      <c r="M30" s="255" t="s">
        <v>466</v>
      </c>
      <c r="N30" s="256"/>
    </row>
    <row r="31" spans="1:16">
      <c r="A31" s="248"/>
      <c r="B31" s="244"/>
      <c r="C31" s="244"/>
      <c r="D31" s="244"/>
      <c r="E31" s="244"/>
      <c r="F31" s="244"/>
      <c r="G31" s="257"/>
      <c r="H31" s="258"/>
      <c r="I31" s="258"/>
      <c r="J31" s="259"/>
      <c r="K31" s="1119"/>
      <c r="L31" s="260" t="s">
        <v>467</v>
      </c>
      <c r="M31" s="261" t="s">
        <v>468</v>
      </c>
      <c r="N31" s="262" t="s">
        <v>469</v>
      </c>
    </row>
    <row r="32" spans="1:16" ht="27" customHeight="1">
      <c r="A32" s="248"/>
      <c r="B32" s="244"/>
      <c r="C32" s="244"/>
      <c r="D32" s="244"/>
      <c r="E32" s="244"/>
      <c r="F32" s="244"/>
      <c r="G32" s="1120" t="s">
        <v>487</v>
      </c>
      <c r="H32" s="1121"/>
      <c r="I32" s="1121"/>
      <c r="J32" s="1122"/>
      <c r="K32" s="294">
        <v>1451794</v>
      </c>
      <c r="L32" s="294">
        <v>63105</v>
      </c>
      <c r="M32" s="295">
        <v>64926</v>
      </c>
      <c r="N32" s="296">
        <v>-2.8</v>
      </c>
    </row>
    <row r="33" spans="1:16" ht="13.5" customHeight="1">
      <c r="A33" s="248"/>
      <c r="B33" s="244"/>
      <c r="C33" s="244"/>
      <c r="D33" s="244"/>
      <c r="E33" s="244"/>
      <c r="F33" s="244"/>
      <c r="G33" s="1120" t="s">
        <v>488</v>
      </c>
      <c r="H33" s="1121"/>
      <c r="I33" s="1121"/>
      <c r="J33" s="1122"/>
      <c r="K33" s="294" t="s">
        <v>474</v>
      </c>
      <c r="L33" s="294" t="s">
        <v>474</v>
      </c>
      <c r="M33" s="295" t="s">
        <v>474</v>
      </c>
      <c r="N33" s="296" t="s">
        <v>474</v>
      </c>
    </row>
    <row r="34" spans="1:16" ht="27" customHeight="1">
      <c r="A34" s="248"/>
      <c r="B34" s="244"/>
      <c r="C34" s="244"/>
      <c r="D34" s="244"/>
      <c r="E34" s="244"/>
      <c r="F34" s="244"/>
      <c r="G34" s="1120" t="s">
        <v>489</v>
      </c>
      <c r="H34" s="1121"/>
      <c r="I34" s="1121"/>
      <c r="J34" s="1122"/>
      <c r="K34" s="294" t="s">
        <v>474</v>
      </c>
      <c r="L34" s="294" t="s">
        <v>474</v>
      </c>
      <c r="M34" s="295">
        <v>24</v>
      </c>
      <c r="N34" s="296" t="s">
        <v>474</v>
      </c>
    </row>
    <row r="35" spans="1:16" ht="27" customHeight="1">
      <c r="A35" s="248"/>
      <c r="B35" s="244"/>
      <c r="C35" s="244"/>
      <c r="D35" s="244"/>
      <c r="E35" s="244"/>
      <c r="F35" s="244"/>
      <c r="G35" s="1120" t="s">
        <v>490</v>
      </c>
      <c r="H35" s="1121"/>
      <c r="I35" s="1121"/>
      <c r="J35" s="1122"/>
      <c r="K35" s="294">
        <v>241501</v>
      </c>
      <c r="L35" s="294">
        <v>10497</v>
      </c>
      <c r="M35" s="295">
        <v>18007</v>
      </c>
      <c r="N35" s="296">
        <v>-41.7</v>
      </c>
    </row>
    <row r="36" spans="1:16" ht="27" customHeight="1">
      <c r="A36" s="248"/>
      <c r="B36" s="244"/>
      <c r="C36" s="244"/>
      <c r="D36" s="244"/>
      <c r="E36" s="244"/>
      <c r="F36" s="244"/>
      <c r="G36" s="1120" t="s">
        <v>491</v>
      </c>
      <c r="H36" s="1121"/>
      <c r="I36" s="1121"/>
      <c r="J36" s="1122"/>
      <c r="K36" s="294" t="s">
        <v>474</v>
      </c>
      <c r="L36" s="294" t="s">
        <v>474</v>
      </c>
      <c r="M36" s="295">
        <v>3275</v>
      </c>
      <c r="N36" s="296" t="s">
        <v>474</v>
      </c>
    </row>
    <row r="37" spans="1:16" ht="13.5" customHeight="1">
      <c r="A37" s="248"/>
      <c r="B37" s="244"/>
      <c r="C37" s="244"/>
      <c r="D37" s="244"/>
      <c r="E37" s="244"/>
      <c r="F37" s="244"/>
      <c r="G37" s="1120" t="s">
        <v>492</v>
      </c>
      <c r="H37" s="1121"/>
      <c r="I37" s="1121"/>
      <c r="J37" s="1122"/>
      <c r="K37" s="294">
        <v>9718</v>
      </c>
      <c r="L37" s="294">
        <v>422</v>
      </c>
      <c r="M37" s="295">
        <v>1233</v>
      </c>
      <c r="N37" s="296">
        <v>-65.8</v>
      </c>
    </row>
    <row r="38" spans="1:16" ht="27" customHeight="1">
      <c r="A38" s="248"/>
      <c r="B38" s="244"/>
      <c r="C38" s="244"/>
      <c r="D38" s="244"/>
      <c r="E38" s="244"/>
      <c r="F38" s="244"/>
      <c r="G38" s="1123" t="s">
        <v>493</v>
      </c>
      <c r="H38" s="1124"/>
      <c r="I38" s="1124"/>
      <c r="J38" s="1125"/>
      <c r="K38" s="297">
        <v>152</v>
      </c>
      <c r="L38" s="297">
        <v>7</v>
      </c>
      <c r="M38" s="298">
        <v>9</v>
      </c>
      <c r="N38" s="299">
        <v>-22.2</v>
      </c>
      <c r="O38" s="293"/>
    </row>
    <row r="39" spans="1:16">
      <c r="A39" s="248"/>
      <c r="B39" s="244"/>
      <c r="C39" s="244"/>
      <c r="D39" s="244"/>
      <c r="E39" s="244"/>
      <c r="F39" s="244"/>
      <c r="G39" s="1123" t="s">
        <v>494</v>
      </c>
      <c r="H39" s="1124"/>
      <c r="I39" s="1124"/>
      <c r="J39" s="1125"/>
      <c r="K39" s="300">
        <v>-49484</v>
      </c>
      <c r="L39" s="300">
        <v>-2151</v>
      </c>
      <c r="M39" s="301">
        <v>-4280</v>
      </c>
      <c r="N39" s="302">
        <v>-49.7</v>
      </c>
      <c r="O39" s="293"/>
    </row>
    <row r="40" spans="1:16" ht="27" customHeight="1">
      <c r="A40" s="248"/>
      <c r="B40" s="244"/>
      <c r="C40" s="244"/>
      <c r="D40" s="244"/>
      <c r="E40" s="244"/>
      <c r="F40" s="244"/>
      <c r="G40" s="1120" t="s">
        <v>495</v>
      </c>
      <c r="H40" s="1121"/>
      <c r="I40" s="1121"/>
      <c r="J40" s="1122"/>
      <c r="K40" s="300">
        <v>-1024139</v>
      </c>
      <c r="L40" s="300">
        <v>-44516</v>
      </c>
      <c r="M40" s="301">
        <v>-56807</v>
      </c>
      <c r="N40" s="302">
        <v>-21.6</v>
      </c>
      <c r="O40" s="293"/>
    </row>
    <row r="41" spans="1:16">
      <c r="A41" s="248"/>
      <c r="B41" s="244"/>
      <c r="C41" s="244"/>
      <c r="D41" s="244"/>
      <c r="E41" s="244"/>
      <c r="F41" s="244"/>
      <c r="G41" s="1126" t="s">
        <v>281</v>
      </c>
      <c r="H41" s="1127"/>
      <c r="I41" s="1127"/>
      <c r="J41" s="1128"/>
      <c r="K41" s="294">
        <v>629542</v>
      </c>
      <c r="L41" s="300">
        <v>27364</v>
      </c>
      <c r="M41" s="301">
        <v>26387</v>
      </c>
      <c r="N41" s="302">
        <v>3.7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3" t="s">
        <v>465</v>
      </c>
      <c r="J49" s="1115" t="s">
        <v>499</v>
      </c>
      <c r="K49" s="1116"/>
      <c r="L49" s="1116"/>
      <c r="M49" s="1116"/>
      <c r="N49" s="1117"/>
    </row>
    <row r="50" spans="1:14">
      <c r="A50" s="248"/>
      <c r="B50" s="244"/>
      <c r="C50" s="244"/>
      <c r="D50" s="244"/>
      <c r="E50" s="244"/>
      <c r="F50" s="244"/>
      <c r="G50" s="312"/>
      <c r="H50" s="313"/>
      <c r="I50" s="1114"/>
      <c r="J50" s="314" t="s">
        <v>500</v>
      </c>
      <c r="K50" s="315" t="s">
        <v>501</v>
      </c>
      <c r="L50" s="316" t="s">
        <v>502</v>
      </c>
      <c r="M50" s="317" t="s">
        <v>503</v>
      </c>
      <c r="N50" s="318" t="s">
        <v>504</v>
      </c>
    </row>
    <row r="51" spans="1:14">
      <c r="A51" s="248"/>
      <c r="B51" s="244"/>
      <c r="C51" s="244"/>
      <c r="D51" s="244"/>
      <c r="E51" s="244"/>
      <c r="F51" s="244"/>
      <c r="G51" s="310" t="s">
        <v>505</v>
      </c>
      <c r="H51" s="311"/>
      <c r="I51" s="319">
        <v>934619</v>
      </c>
      <c r="J51" s="320">
        <v>39248</v>
      </c>
      <c r="K51" s="321">
        <v>4.5</v>
      </c>
      <c r="L51" s="322">
        <v>78670</v>
      </c>
      <c r="M51" s="323">
        <v>3.1</v>
      </c>
      <c r="N51" s="324">
        <v>1.4</v>
      </c>
    </row>
    <row r="52" spans="1:14">
      <c r="A52" s="248"/>
      <c r="B52" s="244"/>
      <c r="C52" s="244"/>
      <c r="D52" s="244"/>
      <c r="E52" s="244"/>
      <c r="F52" s="244"/>
      <c r="G52" s="325"/>
      <c r="H52" s="326" t="s">
        <v>506</v>
      </c>
      <c r="I52" s="327">
        <v>625132</v>
      </c>
      <c r="J52" s="328">
        <v>26252</v>
      </c>
      <c r="K52" s="329">
        <v>-12.9</v>
      </c>
      <c r="L52" s="330">
        <v>38094</v>
      </c>
      <c r="M52" s="331">
        <v>-7.3</v>
      </c>
      <c r="N52" s="332">
        <v>-5.6</v>
      </c>
    </row>
    <row r="53" spans="1:14">
      <c r="A53" s="248"/>
      <c r="B53" s="244"/>
      <c r="C53" s="244"/>
      <c r="D53" s="244"/>
      <c r="E53" s="244"/>
      <c r="F53" s="244"/>
      <c r="G53" s="310" t="s">
        <v>507</v>
      </c>
      <c r="H53" s="311"/>
      <c r="I53" s="319">
        <v>1012749</v>
      </c>
      <c r="J53" s="320">
        <v>43092</v>
      </c>
      <c r="K53" s="321">
        <v>9.8000000000000007</v>
      </c>
      <c r="L53" s="322">
        <v>67201</v>
      </c>
      <c r="M53" s="323">
        <v>-14.6</v>
      </c>
      <c r="N53" s="324">
        <v>24.4</v>
      </c>
    </row>
    <row r="54" spans="1:14">
      <c r="A54" s="248"/>
      <c r="B54" s="244"/>
      <c r="C54" s="244"/>
      <c r="D54" s="244"/>
      <c r="E54" s="244"/>
      <c r="F54" s="244"/>
      <c r="G54" s="325"/>
      <c r="H54" s="326" t="s">
        <v>506</v>
      </c>
      <c r="I54" s="327">
        <v>814513</v>
      </c>
      <c r="J54" s="328">
        <v>34657</v>
      </c>
      <c r="K54" s="329">
        <v>32</v>
      </c>
      <c r="L54" s="330">
        <v>35210</v>
      </c>
      <c r="M54" s="331">
        <v>-7.6</v>
      </c>
      <c r="N54" s="332">
        <v>39.6</v>
      </c>
    </row>
    <row r="55" spans="1:14">
      <c r="A55" s="248"/>
      <c r="B55" s="244"/>
      <c r="C55" s="244"/>
      <c r="D55" s="244"/>
      <c r="E55" s="244"/>
      <c r="F55" s="244"/>
      <c r="G55" s="310" t="s">
        <v>508</v>
      </c>
      <c r="H55" s="311"/>
      <c r="I55" s="319">
        <v>607724</v>
      </c>
      <c r="J55" s="320">
        <v>25866</v>
      </c>
      <c r="K55" s="321">
        <v>-40</v>
      </c>
      <c r="L55" s="322">
        <v>75709</v>
      </c>
      <c r="M55" s="323">
        <v>12.7</v>
      </c>
      <c r="N55" s="324">
        <v>-52.7</v>
      </c>
    </row>
    <row r="56" spans="1:14">
      <c r="A56" s="248"/>
      <c r="B56" s="244"/>
      <c r="C56" s="244"/>
      <c r="D56" s="244"/>
      <c r="E56" s="244"/>
      <c r="F56" s="244"/>
      <c r="G56" s="325"/>
      <c r="H56" s="326" t="s">
        <v>506</v>
      </c>
      <c r="I56" s="327">
        <v>413423</v>
      </c>
      <c r="J56" s="328">
        <v>17596</v>
      </c>
      <c r="K56" s="329">
        <v>-49.2</v>
      </c>
      <c r="L56" s="330">
        <v>35212</v>
      </c>
      <c r="M56" s="331">
        <v>0</v>
      </c>
      <c r="N56" s="332">
        <v>-49.2</v>
      </c>
    </row>
    <row r="57" spans="1:14">
      <c r="A57" s="248"/>
      <c r="B57" s="244"/>
      <c r="C57" s="244"/>
      <c r="D57" s="244"/>
      <c r="E57" s="244"/>
      <c r="F57" s="244"/>
      <c r="G57" s="310" t="s">
        <v>509</v>
      </c>
      <c r="H57" s="311"/>
      <c r="I57" s="319">
        <v>1151273</v>
      </c>
      <c r="J57" s="320">
        <v>49286</v>
      </c>
      <c r="K57" s="321">
        <v>90.5</v>
      </c>
      <c r="L57" s="322">
        <v>90961</v>
      </c>
      <c r="M57" s="323">
        <v>20.100000000000001</v>
      </c>
      <c r="N57" s="324">
        <v>70.400000000000006</v>
      </c>
    </row>
    <row r="58" spans="1:14">
      <c r="A58" s="248"/>
      <c r="B58" s="244"/>
      <c r="C58" s="244"/>
      <c r="D58" s="244"/>
      <c r="E58" s="244"/>
      <c r="F58" s="244"/>
      <c r="G58" s="325"/>
      <c r="H58" s="326" t="s">
        <v>506</v>
      </c>
      <c r="I58" s="327">
        <v>550298</v>
      </c>
      <c r="J58" s="328">
        <v>23558</v>
      </c>
      <c r="K58" s="329">
        <v>33.9</v>
      </c>
      <c r="L58" s="330">
        <v>37720</v>
      </c>
      <c r="M58" s="331">
        <v>7.1</v>
      </c>
      <c r="N58" s="332">
        <v>26.8</v>
      </c>
    </row>
    <row r="59" spans="1:14">
      <c r="A59" s="248"/>
      <c r="B59" s="244"/>
      <c r="C59" s="244"/>
      <c r="D59" s="244"/>
      <c r="E59" s="244"/>
      <c r="F59" s="244"/>
      <c r="G59" s="310" t="s">
        <v>510</v>
      </c>
      <c r="H59" s="311"/>
      <c r="I59" s="319">
        <v>1030282</v>
      </c>
      <c r="J59" s="320">
        <v>44783</v>
      </c>
      <c r="K59" s="321">
        <v>-9.1</v>
      </c>
      <c r="L59" s="322">
        <v>106614</v>
      </c>
      <c r="M59" s="323">
        <v>17.2</v>
      </c>
      <c r="N59" s="324">
        <v>-26.3</v>
      </c>
    </row>
    <row r="60" spans="1:14">
      <c r="A60" s="248"/>
      <c r="B60" s="244"/>
      <c r="C60" s="244"/>
      <c r="D60" s="244"/>
      <c r="E60" s="244"/>
      <c r="F60" s="244"/>
      <c r="G60" s="325"/>
      <c r="H60" s="326" t="s">
        <v>506</v>
      </c>
      <c r="I60" s="333">
        <v>598599</v>
      </c>
      <c r="J60" s="328">
        <v>26019</v>
      </c>
      <c r="K60" s="329">
        <v>10.4</v>
      </c>
      <c r="L60" s="330">
        <v>45545</v>
      </c>
      <c r="M60" s="331">
        <v>20.7</v>
      </c>
      <c r="N60" s="332">
        <v>-10.3</v>
      </c>
    </row>
    <row r="61" spans="1:14">
      <c r="A61" s="248"/>
      <c r="B61" s="244"/>
      <c r="C61" s="244"/>
      <c r="D61" s="244"/>
      <c r="E61" s="244"/>
      <c r="F61" s="244"/>
      <c r="G61" s="310" t="s">
        <v>511</v>
      </c>
      <c r="H61" s="334"/>
      <c r="I61" s="335">
        <v>947329</v>
      </c>
      <c r="J61" s="336">
        <v>40455</v>
      </c>
      <c r="K61" s="337">
        <v>11.1</v>
      </c>
      <c r="L61" s="338">
        <v>83831</v>
      </c>
      <c r="M61" s="339">
        <v>7.7</v>
      </c>
      <c r="N61" s="324">
        <v>3.4</v>
      </c>
    </row>
    <row r="62" spans="1:14">
      <c r="A62" s="248"/>
      <c r="B62" s="244"/>
      <c r="C62" s="244"/>
      <c r="D62" s="244"/>
      <c r="E62" s="244"/>
      <c r="F62" s="244"/>
      <c r="G62" s="325"/>
      <c r="H62" s="326" t="s">
        <v>506</v>
      </c>
      <c r="I62" s="327">
        <v>600393</v>
      </c>
      <c r="J62" s="328">
        <v>25616</v>
      </c>
      <c r="K62" s="329">
        <v>2.8</v>
      </c>
      <c r="L62" s="330">
        <v>38356</v>
      </c>
      <c r="M62" s="331">
        <v>2.6</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8" t="s">
        <v>3</v>
      </c>
      <c r="D47" s="1138"/>
      <c r="E47" s="1139"/>
      <c r="F47" s="11">
        <v>11.55</v>
      </c>
      <c r="G47" s="12">
        <v>13.23</v>
      </c>
      <c r="H47" s="12">
        <v>14.53</v>
      </c>
      <c r="I47" s="12">
        <v>14.71</v>
      </c>
      <c r="J47" s="13">
        <v>16.440000000000001</v>
      </c>
    </row>
    <row r="48" spans="2:10" ht="57.75" customHeight="1">
      <c r="B48" s="14"/>
      <c r="C48" s="1140" t="s">
        <v>4</v>
      </c>
      <c r="D48" s="1140"/>
      <c r="E48" s="1141"/>
      <c r="F48" s="15">
        <v>3.69</v>
      </c>
      <c r="G48" s="16">
        <v>4.2300000000000004</v>
      </c>
      <c r="H48" s="16">
        <v>4.26</v>
      </c>
      <c r="I48" s="16">
        <v>5.98</v>
      </c>
      <c r="J48" s="17">
        <v>5.89</v>
      </c>
    </row>
    <row r="49" spans="2:10" ht="57.75" customHeight="1" thickBot="1">
      <c r="B49" s="18"/>
      <c r="C49" s="1142" t="s">
        <v>5</v>
      </c>
      <c r="D49" s="1142"/>
      <c r="E49" s="1143"/>
      <c r="F49" s="19">
        <v>5.72</v>
      </c>
      <c r="G49" s="20">
        <v>2.0099999999999998</v>
      </c>
      <c r="H49" s="20">
        <v>0.31</v>
      </c>
      <c r="I49" s="20">
        <v>1.81</v>
      </c>
      <c r="J49" s="21">
        <v>1.66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0" t="s">
        <v>518</v>
      </c>
      <c r="D34" s="1150"/>
      <c r="E34" s="1151"/>
      <c r="F34" s="32" t="s">
        <v>519</v>
      </c>
      <c r="G34" s="33" t="s">
        <v>520</v>
      </c>
      <c r="H34" s="33" t="s">
        <v>521</v>
      </c>
      <c r="I34" s="33" t="s">
        <v>522</v>
      </c>
      <c r="J34" s="34" t="s">
        <v>523</v>
      </c>
      <c r="K34" s="22"/>
      <c r="L34" s="22"/>
      <c r="M34" s="22"/>
      <c r="N34" s="22"/>
      <c r="O34" s="22"/>
      <c r="P34" s="22"/>
    </row>
    <row r="35" spans="1:16" ht="39" customHeight="1">
      <c r="A35" s="22"/>
      <c r="B35" s="35"/>
      <c r="C35" s="1144" t="s">
        <v>524</v>
      </c>
      <c r="D35" s="1145"/>
      <c r="E35" s="1146"/>
      <c r="F35" s="36">
        <v>8.9600000000000009</v>
      </c>
      <c r="G35" s="37">
        <v>9.77</v>
      </c>
      <c r="H35" s="37">
        <v>11.34</v>
      </c>
      <c r="I35" s="37">
        <v>12.53</v>
      </c>
      <c r="J35" s="38">
        <v>13.59</v>
      </c>
      <c r="K35" s="22"/>
      <c r="L35" s="22"/>
      <c r="M35" s="22"/>
      <c r="N35" s="22"/>
      <c r="O35" s="22"/>
      <c r="P35" s="22"/>
    </row>
    <row r="36" spans="1:16" ht="39" customHeight="1">
      <c r="A36" s="22"/>
      <c r="B36" s="35"/>
      <c r="C36" s="1144" t="s">
        <v>525</v>
      </c>
      <c r="D36" s="1145"/>
      <c r="E36" s="1146"/>
      <c r="F36" s="36">
        <v>3.69</v>
      </c>
      <c r="G36" s="37">
        <v>4.2300000000000004</v>
      </c>
      <c r="H36" s="37">
        <v>4.25</v>
      </c>
      <c r="I36" s="37">
        <v>5.98</v>
      </c>
      <c r="J36" s="38">
        <v>5.89</v>
      </c>
      <c r="K36" s="22"/>
      <c r="L36" s="22"/>
      <c r="M36" s="22"/>
      <c r="N36" s="22"/>
      <c r="O36" s="22"/>
      <c r="P36" s="22"/>
    </row>
    <row r="37" spans="1:16" ht="39" customHeight="1">
      <c r="A37" s="22"/>
      <c r="B37" s="35"/>
      <c r="C37" s="1144" t="s">
        <v>526</v>
      </c>
      <c r="D37" s="1145"/>
      <c r="E37" s="1146"/>
      <c r="F37" s="36">
        <v>4.5999999999999996</v>
      </c>
      <c r="G37" s="37">
        <v>5.18</v>
      </c>
      <c r="H37" s="37">
        <v>5.46</v>
      </c>
      <c r="I37" s="37">
        <v>5.6</v>
      </c>
      <c r="J37" s="38">
        <v>5.86</v>
      </c>
      <c r="K37" s="22"/>
      <c r="L37" s="22"/>
      <c r="M37" s="22"/>
      <c r="N37" s="22"/>
      <c r="O37" s="22"/>
      <c r="P37" s="22"/>
    </row>
    <row r="38" spans="1:16" ht="39" customHeight="1">
      <c r="A38" s="22"/>
      <c r="B38" s="35"/>
      <c r="C38" s="1144" t="s">
        <v>527</v>
      </c>
      <c r="D38" s="1145"/>
      <c r="E38" s="1146"/>
      <c r="F38" s="36">
        <v>1.74</v>
      </c>
      <c r="G38" s="37">
        <v>0.74</v>
      </c>
      <c r="H38" s="37">
        <v>0.79</v>
      </c>
      <c r="I38" s="37">
        <v>1.7</v>
      </c>
      <c r="J38" s="38">
        <v>1.95</v>
      </c>
      <c r="K38" s="22"/>
      <c r="L38" s="22"/>
      <c r="M38" s="22"/>
      <c r="N38" s="22"/>
      <c r="O38" s="22"/>
      <c r="P38" s="22"/>
    </row>
    <row r="39" spans="1:16" ht="39" customHeight="1">
      <c r="A39" s="22"/>
      <c r="B39" s="35"/>
      <c r="C39" s="1144" t="s">
        <v>528</v>
      </c>
      <c r="D39" s="1145"/>
      <c r="E39" s="1146"/>
      <c r="F39" s="36">
        <v>0.2</v>
      </c>
      <c r="G39" s="37">
        <v>0.26</v>
      </c>
      <c r="H39" s="37">
        <v>0.24</v>
      </c>
      <c r="I39" s="37">
        <v>0.28999999999999998</v>
      </c>
      <c r="J39" s="38">
        <v>0.22</v>
      </c>
      <c r="K39" s="22"/>
      <c r="L39" s="22"/>
      <c r="M39" s="22"/>
      <c r="N39" s="22"/>
      <c r="O39" s="22"/>
      <c r="P39" s="22"/>
    </row>
    <row r="40" spans="1:16" ht="39" customHeight="1">
      <c r="A40" s="22"/>
      <c r="B40" s="35"/>
      <c r="C40" s="1144" t="s">
        <v>529</v>
      </c>
      <c r="D40" s="1145"/>
      <c r="E40" s="1146"/>
      <c r="F40" s="36">
        <v>0.05</v>
      </c>
      <c r="G40" s="37">
        <v>0.03</v>
      </c>
      <c r="H40" s="37">
        <v>0.05</v>
      </c>
      <c r="I40" s="37">
        <v>0.03</v>
      </c>
      <c r="J40" s="38">
        <v>0.06</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530</v>
      </c>
      <c r="D42" s="1145"/>
      <c r="E42" s="1146"/>
      <c r="F42" s="36" t="s">
        <v>474</v>
      </c>
      <c r="G42" s="37" t="s">
        <v>474</v>
      </c>
      <c r="H42" s="37" t="s">
        <v>474</v>
      </c>
      <c r="I42" s="37" t="s">
        <v>474</v>
      </c>
      <c r="J42" s="38" t="s">
        <v>474</v>
      </c>
      <c r="K42" s="22"/>
      <c r="L42" s="22"/>
      <c r="M42" s="22"/>
      <c r="N42" s="22"/>
      <c r="O42" s="22"/>
      <c r="P42" s="22"/>
    </row>
    <row r="43" spans="1:16" ht="39" customHeight="1" thickBot="1">
      <c r="A43" s="22"/>
      <c r="B43" s="40"/>
      <c r="C43" s="1147" t="s">
        <v>531</v>
      </c>
      <c r="D43" s="1148"/>
      <c r="E43" s="1149"/>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0" t="s">
        <v>11</v>
      </c>
      <c r="C45" s="1161"/>
      <c r="D45" s="58"/>
      <c r="E45" s="1166" t="s">
        <v>12</v>
      </c>
      <c r="F45" s="1166"/>
      <c r="G45" s="1166"/>
      <c r="H45" s="1166"/>
      <c r="I45" s="1166"/>
      <c r="J45" s="1167"/>
      <c r="K45" s="59">
        <v>1610</v>
      </c>
      <c r="L45" s="60">
        <v>1599</v>
      </c>
      <c r="M45" s="60">
        <v>1549</v>
      </c>
      <c r="N45" s="60">
        <v>1494</v>
      </c>
      <c r="O45" s="61">
        <v>1452</v>
      </c>
      <c r="P45" s="48"/>
      <c r="Q45" s="48"/>
      <c r="R45" s="48"/>
      <c r="S45" s="48"/>
      <c r="T45" s="48"/>
      <c r="U45" s="48"/>
    </row>
    <row r="46" spans="1:21" ht="30.75" customHeight="1">
      <c r="A46" s="48"/>
      <c r="B46" s="1162"/>
      <c r="C46" s="1163"/>
      <c r="D46" s="62"/>
      <c r="E46" s="1154" t="s">
        <v>13</v>
      </c>
      <c r="F46" s="1154"/>
      <c r="G46" s="1154"/>
      <c r="H46" s="1154"/>
      <c r="I46" s="1154"/>
      <c r="J46" s="1155"/>
      <c r="K46" s="63" t="s">
        <v>474</v>
      </c>
      <c r="L46" s="64" t="s">
        <v>474</v>
      </c>
      <c r="M46" s="64" t="s">
        <v>474</v>
      </c>
      <c r="N46" s="64" t="s">
        <v>474</v>
      </c>
      <c r="O46" s="65" t="s">
        <v>474</v>
      </c>
      <c r="P46" s="48"/>
      <c r="Q46" s="48"/>
      <c r="R46" s="48"/>
      <c r="S46" s="48"/>
      <c r="T46" s="48"/>
      <c r="U46" s="48"/>
    </row>
    <row r="47" spans="1:21" ht="30.75" customHeight="1">
      <c r="A47" s="48"/>
      <c r="B47" s="1162"/>
      <c r="C47" s="1163"/>
      <c r="D47" s="62"/>
      <c r="E47" s="1154" t="s">
        <v>14</v>
      </c>
      <c r="F47" s="1154"/>
      <c r="G47" s="1154"/>
      <c r="H47" s="1154"/>
      <c r="I47" s="1154"/>
      <c r="J47" s="1155"/>
      <c r="K47" s="63" t="s">
        <v>474</v>
      </c>
      <c r="L47" s="64" t="s">
        <v>474</v>
      </c>
      <c r="M47" s="64" t="s">
        <v>474</v>
      </c>
      <c r="N47" s="64" t="s">
        <v>474</v>
      </c>
      <c r="O47" s="65" t="s">
        <v>474</v>
      </c>
      <c r="P47" s="48"/>
      <c r="Q47" s="48"/>
      <c r="R47" s="48"/>
      <c r="S47" s="48"/>
      <c r="T47" s="48"/>
      <c r="U47" s="48"/>
    </row>
    <row r="48" spans="1:21" ht="30.75" customHeight="1">
      <c r="A48" s="48"/>
      <c r="B48" s="1162"/>
      <c r="C48" s="1163"/>
      <c r="D48" s="62"/>
      <c r="E48" s="1154" t="s">
        <v>15</v>
      </c>
      <c r="F48" s="1154"/>
      <c r="G48" s="1154"/>
      <c r="H48" s="1154"/>
      <c r="I48" s="1154"/>
      <c r="J48" s="1155"/>
      <c r="K48" s="63">
        <v>246</v>
      </c>
      <c r="L48" s="64">
        <v>223</v>
      </c>
      <c r="M48" s="64">
        <v>241</v>
      </c>
      <c r="N48" s="64">
        <v>245</v>
      </c>
      <c r="O48" s="65">
        <v>242</v>
      </c>
      <c r="P48" s="48"/>
      <c r="Q48" s="48"/>
      <c r="R48" s="48"/>
      <c r="S48" s="48"/>
      <c r="T48" s="48"/>
      <c r="U48" s="48"/>
    </row>
    <row r="49" spans="1:21" ht="30.75" customHeight="1">
      <c r="A49" s="48"/>
      <c r="B49" s="1162"/>
      <c r="C49" s="1163"/>
      <c r="D49" s="62"/>
      <c r="E49" s="1154" t="s">
        <v>16</v>
      </c>
      <c r="F49" s="1154"/>
      <c r="G49" s="1154"/>
      <c r="H49" s="1154"/>
      <c r="I49" s="1154"/>
      <c r="J49" s="1155"/>
      <c r="K49" s="63">
        <v>304</v>
      </c>
      <c r="L49" s="64">
        <v>304</v>
      </c>
      <c r="M49" s="64">
        <v>3</v>
      </c>
      <c r="N49" s="64" t="s">
        <v>474</v>
      </c>
      <c r="O49" s="65" t="s">
        <v>474</v>
      </c>
      <c r="P49" s="48"/>
      <c r="Q49" s="48"/>
      <c r="R49" s="48"/>
      <c r="S49" s="48"/>
      <c r="T49" s="48"/>
      <c r="U49" s="48"/>
    </row>
    <row r="50" spans="1:21" ht="30.75" customHeight="1">
      <c r="A50" s="48"/>
      <c r="B50" s="1162"/>
      <c r="C50" s="1163"/>
      <c r="D50" s="62"/>
      <c r="E50" s="1154" t="s">
        <v>17</v>
      </c>
      <c r="F50" s="1154"/>
      <c r="G50" s="1154"/>
      <c r="H50" s="1154"/>
      <c r="I50" s="1154"/>
      <c r="J50" s="1155"/>
      <c r="K50" s="63">
        <v>21</v>
      </c>
      <c r="L50" s="64">
        <v>18</v>
      </c>
      <c r="M50" s="64">
        <v>15</v>
      </c>
      <c r="N50" s="64">
        <v>12</v>
      </c>
      <c r="O50" s="65">
        <v>10</v>
      </c>
      <c r="P50" s="48"/>
      <c r="Q50" s="48"/>
      <c r="R50" s="48"/>
      <c r="S50" s="48"/>
      <c r="T50" s="48"/>
      <c r="U50" s="48"/>
    </row>
    <row r="51" spans="1:21" ht="30.75" customHeight="1">
      <c r="A51" s="48"/>
      <c r="B51" s="1164"/>
      <c r="C51" s="1165"/>
      <c r="D51" s="66"/>
      <c r="E51" s="1154" t="s">
        <v>18</v>
      </c>
      <c r="F51" s="1154"/>
      <c r="G51" s="1154"/>
      <c r="H51" s="1154"/>
      <c r="I51" s="1154"/>
      <c r="J51" s="1155"/>
      <c r="K51" s="63">
        <v>0</v>
      </c>
      <c r="L51" s="64">
        <v>0</v>
      </c>
      <c r="M51" s="64">
        <v>0</v>
      </c>
      <c r="N51" s="64">
        <v>0</v>
      </c>
      <c r="O51" s="65">
        <v>0</v>
      </c>
      <c r="P51" s="48"/>
      <c r="Q51" s="48"/>
      <c r="R51" s="48"/>
      <c r="S51" s="48"/>
      <c r="T51" s="48"/>
      <c r="U51" s="48"/>
    </row>
    <row r="52" spans="1:21" ht="30.75" customHeight="1">
      <c r="A52" s="48"/>
      <c r="B52" s="1152" t="s">
        <v>19</v>
      </c>
      <c r="C52" s="1153"/>
      <c r="D52" s="66"/>
      <c r="E52" s="1154" t="s">
        <v>20</v>
      </c>
      <c r="F52" s="1154"/>
      <c r="G52" s="1154"/>
      <c r="H52" s="1154"/>
      <c r="I52" s="1154"/>
      <c r="J52" s="1155"/>
      <c r="K52" s="63">
        <v>1243</v>
      </c>
      <c r="L52" s="64">
        <v>1245</v>
      </c>
      <c r="M52" s="64">
        <v>1061</v>
      </c>
      <c r="N52" s="64">
        <v>1075</v>
      </c>
      <c r="O52" s="65">
        <v>1074</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938</v>
      </c>
      <c r="L53" s="69">
        <v>899</v>
      </c>
      <c r="M53" s="69">
        <v>747</v>
      </c>
      <c r="N53" s="69">
        <v>676</v>
      </c>
      <c r="O53" s="70">
        <v>630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0" t="s">
        <v>24</v>
      </c>
      <c r="C41" s="1181"/>
      <c r="D41" s="81"/>
      <c r="E41" s="1182" t="s">
        <v>25</v>
      </c>
      <c r="F41" s="1182"/>
      <c r="G41" s="1182"/>
      <c r="H41" s="1183"/>
      <c r="I41" s="82">
        <v>11843</v>
      </c>
      <c r="J41" s="83">
        <v>11389</v>
      </c>
      <c r="K41" s="83">
        <v>10994</v>
      </c>
      <c r="L41" s="83">
        <v>10551</v>
      </c>
      <c r="M41" s="84">
        <v>10375</v>
      </c>
    </row>
    <row r="42" spans="2:13" ht="27.75" customHeight="1">
      <c r="B42" s="1170"/>
      <c r="C42" s="1171"/>
      <c r="D42" s="85"/>
      <c r="E42" s="1174" t="s">
        <v>26</v>
      </c>
      <c r="F42" s="1174"/>
      <c r="G42" s="1174"/>
      <c r="H42" s="1175"/>
      <c r="I42" s="86">
        <v>76</v>
      </c>
      <c r="J42" s="87">
        <v>58</v>
      </c>
      <c r="K42" s="87">
        <v>43</v>
      </c>
      <c r="L42" s="87">
        <v>31</v>
      </c>
      <c r="M42" s="88">
        <v>21</v>
      </c>
    </row>
    <row r="43" spans="2:13" ht="27.75" customHeight="1">
      <c r="B43" s="1170"/>
      <c r="C43" s="1171"/>
      <c r="D43" s="85"/>
      <c r="E43" s="1174" t="s">
        <v>27</v>
      </c>
      <c r="F43" s="1174"/>
      <c r="G43" s="1174"/>
      <c r="H43" s="1175"/>
      <c r="I43" s="86">
        <v>3865</v>
      </c>
      <c r="J43" s="87">
        <v>4070</v>
      </c>
      <c r="K43" s="87">
        <v>3875</v>
      </c>
      <c r="L43" s="87">
        <v>3592</v>
      </c>
      <c r="M43" s="88">
        <v>3551</v>
      </c>
    </row>
    <row r="44" spans="2:13" ht="27.75" customHeight="1">
      <c r="B44" s="1170"/>
      <c r="C44" s="1171"/>
      <c r="D44" s="85"/>
      <c r="E44" s="1174" t="s">
        <v>28</v>
      </c>
      <c r="F44" s="1174"/>
      <c r="G44" s="1174"/>
      <c r="H44" s="1175"/>
      <c r="I44" s="86">
        <v>311</v>
      </c>
      <c r="J44" s="87">
        <v>14</v>
      </c>
      <c r="K44" s="87" t="s">
        <v>474</v>
      </c>
      <c r="L44" s="87" t="s">
        <v>474</v>
      </c>
      <c r="M44" s="88" t="s">
        <v>474</v>
      </c>
    </row>
    <row r="45" spans="2:13" ht="27.75" customHeight="1">
      <c r="B45" s="1170"/>
      <c r="C45" s="1171"/>
      <c r="D45" s="85"/>
      <c r="E45" s="1174" t="s">
        <v>29</v>
      </c>
      <c r="F45" s="1174"/>
      <c r="G45" s="1174"/>
      <c r="H45" s="1175"/>
      <c r="I45" s="86">
        <v>4139</v>
      </c>
      <c r="J45" s="87">
        <v>3993</v>
      </c>
      <c r="K45" s="87">
        <v>3764</v>
      </c>
      <c r="L45" s="87">
        <v>3540</v>
      </c>
      <c r="M45" s="88">
        <v>3317</v>
      </c>
    </row>
    <row r="46" spans="2:13" ht="27.75" customHeight="1">
      <c r="B46" s="1170"/>
      <c r="C46" s="1171"/>
      <c r="D46" s="85"/>
      <c r="E46" s="1174" t="s">
        <v>30</v>
      </c>
      <c r="F46" s="1174"/>
      <c r="G46" s="1174"/>
      <c r="H46" s="1175"/>
      <c r="I46" s="86">
        <v>861</v>
      </c>
      <c r="J46" s="87">
        <v>467</v>
      </c>
      <c r="K46" s="87">
        <v>433</v>
      </c>
      <c r="L46" s="87">
        <v>390</v>
      </c>
      <c r="M46" s="88">
        <v>296</v>
      </c>
    </row>
    <row r="47" spans="2:13" ht="27.75" customHeight="1">
      <c r="B47" s="1170"/>
      <c r="C47" s="1171"/>
      <c r="D47" s="85"/>
      <c r="E47" s="1174" t="s">
        <v>31</v>
      </c>
      <c r="F47" s="1174"/>
      <c r="G47" s="1174"/>
      <c r="H47" s="1175"/>
      <c r="I47" s="86" t="s">
        <v>474</v>
      </c>
      <c r="J47" s="87" t="s">
        <v>474</v>
      </c>
      <c r="K47" s="87" t="s">
        <v>474</v>
      </c>
      <c r="L47" s="87" t="s">
        <v>474</v>
      </c>
      <c r="M47" s="88" t="s">
        <v>474</v>
      </c>
    </row>
    <row r="48" spans="2:13" ht="27.75" customHeight="1">
      <c r="B48" s="1172"/>
      <c r="C48" s="1173"/>
      <c r="D48" s="85"/>
      <c r="E48" s="1174" t="s">
        <v>32</v>
      </c>
      <c r="F48" s="1174"/>
      <c r="G48" s="1174"/>
      <c r="H48" s="1175"/>
      <c r="I48" s="86" t="s">
        <v>474</v>
      </c>
      <c r="J48" s="87" t="s">
        <v>474</v>
      </c>
      <c r="K48" s="87" t="s">
        <v>474</v>
      </c>
      <c r="L48" s="87" t="s">
        <v>474</v>
      </c>
      <c r="M48" s="88" t="s">
        <v>474</v>
      </c>
    </row>
    <row r="49" spans="2:13" ht="27.75" customHeight="1">
      <c r="B49" s="1168" t="s">
        <v>33</v>
      </c>
      <c r="C49" s="1169"/>
      <c r="D49" s="89"/>
      <c r="E49" s="1174" t="s">
        <v>34</v>
      </c>
      <c r="F49" s="1174"/>
      <c r="G49" s="1174"/>
      <c r="H49" s="1175"/>
      <c r="I49" s="86">
        <v>1426</v>
      </c>
      <c r="J49" s="87">
        <v>1337</v>
      </c>
      <c r="K49" s="87">
        <v>1338</v>
      </c>
      <c r="L49" s="87">
        <v>1434</v>
      </c>
      <c r="M49" s="88">
        <v>1559</v>
      </c>
    </row>
    <row r="50" spans="2:13" ht="27.75" customHeight="1">
      <c r="B50" s="1170"/>
      <c r="C50" s="1171"/>
      <c r="D50" s="85"/>
      <c r="E50" s="1174" t="s">
        <v>35</v>
      </c>
      <c r="F50" s="1174"/>
      <c r="G50" s="1174"/>
      <c r="H50" s="1175"/>
      <c r="I50" s="86">
        <v>493</v>
      </c>
      <c r="J50" s="87">
        <v>609</v>
      </c>
      <c r="K50" s="87">
        <v>568</v>
      </c>
      <c r="L50" s="87">
        <v>621</v>
      </c>
      <c r="M50" s="88">
        <v>601</v>
      </c>
    </row>
    <row r="51" spans="2:13" ht="27.75" customHeight="1">
      <c r="B51" s="1172"/>
      <c r="C51" s="1173"/>
      <c r="D51" s="85"/>
      <c r="E51" s="1174" t="s">
        <v>36</v>
      </c>
      <c r="F51" s="1174"/>
      <c r="G51" s="1174"/>
      <c r="H51" s="1175"/>
      <c r="I51" s="86">
        <v>9578</v>
      </c>
      <c r="J51" s="87">
        <v>9143</v>
      </c>
      <c r="K51" s="87">
        <v>8918</v>
      </c>
      <c r="L51" s="87">
        <v>8736</v>
      </c>
      <c r="M51" s="88">
        <v>8569</v>
      </c>
    </row>
    <row r="52" spans="2:13" ht="27.75" customHeight="1" thickBot="1">
      <c r="B52" s="1176" t="s">
        <v>37</v>
      </c>
      <c r="C52" s="1177"/>
      <c r="D52" s="90"/>
      <c r="E52" s="1178" t="s">
        <v>38</v>
      </c>
      <c r="F52" s="1178"/>
      <c r="G52" s="1178"/>
      <c r="H52" s="1179"/>
      <c r="I52" s="91">
        <v>9598</v>
      </c>
      <c r="J52" s="92">
        <v>8901</v>
      </c>
      <c r="K52" s="92">
        <v>8284</v>
      </c>
      <c r="L52" s="92">
        <v>7313</v>
      </c>
      <c r="M52" s="93">
        <v>6831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39248</v>
      </c>
      <c r="E3" s="116"/>
      <c r="F3" s="117">
        <v>78670</v>
      </c>
      <c r="G3" s="118"/>
      <c r="H3" s="119"/>
    </row>
    <row r="4" spans="1:8">
      <c r="A4" s="120"/>
      <c r="B4" s="121"/>
      <c r="C4" s="122"/>
      <c r="D4" s="123">
        <v>26252</v>
      </c>
      <c r="E4" s="124"/>
      <c r="F4" s="125">
        <v>38094</v>
      </c>
      <c r="G4" s="126"/>
      <c r="H4" s="127"/>
    </row>
    <row r="5" spans="1:8">
      <c r="A5" s="108" t="s">
        <v>507</v>
      </c>
      <c r="B5" s="113"/>
      <c r="C5" s="114"/>
      <c r="D5" s="115">
        <v>43092</v>
      </c>
      <c r="E5" s="116"/>
      <c r="F5" s="117">
        <v>67201</v>
      </c>
      <c r="G5" s="118"/>
      <c r="H5" s="119"/>
    </row>
    <row r="6" spans="1:8">
      <c r="A6" s="120"/>
      <c r="B6" s="121"/>
      <c r="C6" s="122"/>
      <c r="D6" s="123">
        <v>34657</v>
      </c>
      <c r="E6" s="124"/>
      <c r="F6" s="125">
        <v>35210</v>
      </c>
      <c r="G6" s="126"/>
      <c r="H6" s="127"/>
    </row>
    <row r="7" spans="1:8">
      <c r="A7" s="108" t="s">
        <v>508</v>
      </c>
      <c r="B7" s="113"/>
      <c r="C7" s="114"/>
      <c r="D7" s="115">
        <v>25866</v>
      </c>
      <c r="E7" s="116"/>
      <c r="F7" s="117">
        <v>75709</v>
      </c>
      <c r="G7" s="118"/>
      <c r="H7" s="119"/>
    </row>
    <row r="8" spans="1:8">
      <c r="A8" s="120"/>
      <c r="B8" s="121"/>
      <c r="C8" s="122"/>
      <c r="D8" s="123">
        <v>17596</v>
      </c>
      <c r="E8" s="124"/>
      <c r="F8" s="125">
        <v>35212</v>
      </c>
      <c r="G8" s="126"/>
      <c r="H8" s="127"/>
    </row>
    <row r="9" spans="1:8">
      <c r="A9" s="108" t="s">
        <v>509</v>
      </c>
      <c r="B9" s="113"/>
      <c r="C9" s="114"/>
      <c r="D9" s="115">
        <v>49286</v>
      </c>
      <c r="E9" s="116"/>
      <c r="F9" s="117">
        <v>90961</v>
      </c>
      <c r="G9" s="118"/>
      <c r="H9" s="119"/>
    </row>
    <row r="10" spans="1:8">
      <c r="A10" s="120"/>
      <c r="B10" s="121"/>
      <c r="C10" s="122"/>
      <c r="D10" s="123">
        <v>23558</v>
      </c>
      <c r="E10" s="124"/>
      <c r="F10" s="125">
        <v>37720</v>
      </c>
      <c r="G10" s="126"/>
      <c r="H10" s="127"/>
    </row>
    <row r="11" spans="1:8">
      <c r="A11" s="108" t="s">
        <v>510</v>
      </c>
      <c r="B11" s="113"/>
      <c r="C11" s="114"/>
      <c r="D11" s="115">
        <v>44783</v>
      </c>
      <c r="E11" s="116"/>
      <c r="F11" s="117">
        <v>106614</v>
      </c>
      <c r="G11" s="118"/>
      <c r="H11" s="119"/>
    </row>
    <row r="12" spans="1:8">
      <c r="A12" s="120"/>
      <c r="B12" s="121"/>
      <c r="C12" s="128"/>
      <c r="D12" s="123">
        <v>26019</v>
      </c>
      <c r="E12" s="124"/>
      <c r="F12" s="125">
        <v>45545</v>
      </c>
      <c r="G12" s="126"/>
      <c r="H12" s="127"/>
    </row>
    <row r="13" spans="1:8">
      <c r="A13" s="108"/>
      <c r="B13" s="113"/>
      <c r="C13" s="129"/>
      <c r="D13" s="130">
        <v>40455</v>
      </c>
      <c r="E13" s="131"/>
      <c r="F13" s="132">
        <v>83831</v>
      </c>
      <c r="G13" s="133"/>
      <c r="H13" s="119"/>
    </row>
    <row r="14" spans="1:8">
      <c r="A14" s="120"/>
      <c r="B14" s="121"/>
      <c r="C14" s="122"/>
      <c r="D14" s="123">
        <v>25616</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3.69</v>
      </c>
      <c r="C19" s="134">
        <f>ROUND(VALUE(SUBSTITUTE(実質収支比率等に係る経年分析!G$48,"▲","-")),2)</f>
        <v>4.2300000000000004</v>
      </c>
      <c r="D19" s="134">
        <f>ROUND(VALUE(SUBSTITUTE(実質収支比率等に係る経年分析!H$48,"▲","-")),2)</f>
        <v>4.26</v>
      </c>
      <c r="E19" s="134">
        <f>ROUND(VALUE(SUBSTITUTE(実質収支比率等に係る経年分析!I$48,"▲","-")),2)</f>
        <v>5.98</v>
      </c>
      <c r="F19" s="134">
        <f>ROUND(VALUE(SUBSTITUTE(実質収支比率等に係る経年分析!J$48,"▲","-")),2)</f>
        <v>5.89</v>
      </c>
    </row>
    <row r="20" spans="1:11">
      <c r="A20" s="134" t="s">
        <v>43</v>
      </c>
      <c r="B20" s="134">
        <f>ROUND(VALUE(SUBSTITUTE(実質収支比率等に係る経年分析!F$47,"▲","-")),2)</f>
        <v>11.55</v>
      </c>
      <c r="C20" s="134">
        <f>ROUND(VALUE(SUBSTITUTE(実質収支比率等に係る経年分析!G$47,"▲","-")),2)</f>
        <v>13.23</v>
      </c>
      <c r="D20" s="134">
        <f>ROUND(VALUE(SUBSTITUTE(実質収支比率等に係る経年分析!H$47,"▲","-")),2)</f>
        <v>14.53</v>
      </c>
      <c r="E20" s="134">
        <f>ROUND(VALUE(SUBSTITUTE(実質収支比率等に係る経年分析!I$47,"▲","-")),2)</f>
        <v>14.71</v>
      </c>
      <c r="F20" s="134">
        <f>ROUND(VALUE(SUBSTITUTE(実質収支比率等に係る経年分析!J$47,"▲","-")),2)</f>
        <v>16.440000000000001</v>
      </c>
    </row>
    <row r="21" spans="1:11">
      <c r="A21" s="134" t="s">
        <v>44</v>
      </c>
      <c r="B21" s="134">
        <f>IF(ISNUMBER(VALUE(SUBSTITUTE(実質収支比率等に係る経年分析!F$49,"▲","-"))),ROUND(VALUE(SUBSTITUTE(実質収支比率等に係る経年分析!F$49,"▲","-")),2),NA())</f>
        <v>5.72</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1.81</v>
      </c>
      <c r="F21" s="134">
        <f>IF(ISNUMBER(VALUE(SUBSTITUTE(実質収支比率等に係る経年分析!J$49,"▲","-"))),ROUND(VALUE(SUBSTITUTE(実質収支比率等に係る経年分析!J$49,"▲","-")),2),NA())</f>
        <v>1.66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枕崎市公共下水道事業特別会計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0.28999999999999998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1.95</v>
      </c>
    </row>
    <row r="33" spans="1:16">
      <c r="A33" s="135" t="str">
        <f>IF(連結実質赤字比率に係る赤字・黒字の構成分析!C$37="",NA(),連結実質赤字比率に係る赤字・黒字の構成分析!C$37)</f>
        <v>枕崎市立病院事業会計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5.86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4.2300000000000004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5.89</v>
      </c>
    </row>
    <row r="35" spans="1:16">
      <c r="A35" s="135" t="str">
        <f>IF(連結実質赤字比率に係る赤字・黒字の構成分析!C$35="",NA(),連結実質赤字比率に係る赤字・黒字の構成分析!C$35)</f>
        <v>枕崎市水道事業会計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8.9600000000000009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13.59</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3.42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2.12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4.1900000000000004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2.88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1243</v>
      </c>
      <c r="E42" s="136"/>
      <c r="F42" s="136"/>
      <c r="G42" s="136">
        <f>'実質公債費比率（分子）の構造'!L$52</f>
        <v>1245</v>
      </c>
      <c r="H42" s="136"/>
      <c r="I42" s="136"/>
      <c r="J42" s="136">
        <f>'実質公債費比率（分子）の構造'!M$52</f>
        <v>1061</v>
      </c>
      <c r="K42" s="136"/>
      <c r="L42" s="136"/>
      <c r="M42" s="136">
        <f>'実質公債費比率（分子）の構造'!N$52</f>
        <v>1075</v>
      </c>
      <c r="N42" s="136"/>
      <c r="O42" s="136"/>
      <c r="P42" s="136">
        <f>'実質公債費比率（分子）の構造'!O$52</f>
        <v>1074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21</v>
      </c>
      <c r="C44" s="136"/>
      <c r="D44" s="136"/>
      <c r="E44" s="136">
        <f>'実質公債費比率（分子）の構造'!L$50</f>
        <v>18</v>
      </c>
      <c r="F44" s="136"/>
      <c r="G44" s="136"/>
      <c r="H44" s="136">
        <f>'実質公債費比率（分子）の構造'!M$50</f>
        <v>15</v>
      </c>
      <c r="I44" s="136"/>
      <c r="J44" s="136"/>
      <c r="K44" s="136">
        <f>'実質公債費比率（分子）の構造'!N$50</f>
        <v>12</v>
      </c>
      <c r="L44" s="136"/>
      <c r="M44" s="136"/>
      <c r="N44" s="136">
        <f>'実質公債費比率（分子）の構造'!O$50</f>
        <v>10</v>
      </c>
      <c r="O44" s="136"/>
      <c r="P44" s="136"/>
    </row>
    <row r="45" spans="1:16">
      <c r="A45" s="136" t="s">
        <v>54</v>
      </c>
      <c r="B45" s="136">
        <f>'実質公債費比率（分子）の構造'!K$49</f>
        <v>304</v>
      </c>
      <c r="C45" s="136"/>
      <c r="D45" s="136"/>
      <c r="E45" s="136">
        <f>'実質公債費比率（分子）の構造'!L$49</f>
        <v>304</v>
      </c>
      <c r="F45" s="136"/>
      <c r="G45" s="136"/>
      <c r="H45" s="136">
        <f>'実質公債費比率（分子）の構造'!M$49</f>
        <v>3</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246</v>
      </c>
      <c r="C46" s="136"/>
      <c r="D46" s="136"/>
      <c r="E46" s="136">
        <f>'実質公債費比率（分子）の構造'!L$48</f>
        <v>223</v>
      </c>
      <c r="F46" s="136"/>
      <c r="G46" s="136"/>
      <c r="H46" s="136">
        <f>'実質公債費比率（分子）の構造'!M$48</f>
        <v>241</v>
      </c>
      <c r="I46" s="136"/>
      <c r="J46" s="136"/>
      <c r="K46" s="136">
        <f>'実質公債費比率（分子）の構造'!N$48</f>
        <v>245</v>
      </c>
      <c r="L46" s="136"/>
      <c r="M46" s="136"/>
      <c r="N46" s="136">
        <f>'実質公債費比率（分子）の構造'!O$48</f>
        <v>242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1610</v>
      </c>
      <c r="C49" s="136"/>
      <c r="D49" s="136"/>
      <c r="E49" s="136">
        <f>'実質公債費比率（分子）の構造'!L$45</f>
        <v>1599</v>
      </c>
      <c r="F49" s="136"/>
      <c r="G49" s="136"/>
      <c r="H49" s="136">
        <f>'実質公債費比率（分子）の構造'!M$45</f>
        <v>1549</v>
      </c>
      <c r="I49" s="136"/>
      <c r="J49" s="136"/>
      <c r="K49" s="136">
        <f>'実質公債費比率（分子）の構造'!N$45</f>
        <v>1494</v>
      </c>
      <c r="L49" s="136"/>
      <c r="M49" s="136"/>
      <c r="N49" s="136">
        <f>'実質公債費比率（分子）の構造'!O$45</f>
        <v>1452</v>
      </c>
      <c r="O49" s="136"/>
      <c r="P49" s="136"/>
    </row>
    <row r="50" spans="1:16">
      <c r="A50" s="136" t="s">
        <v>59</v>
      </c>
      <c r="B50" s="136" t="e">
        <f>NA()</f>
        <v>#N/A</v>
      </c>
      <c r="C50" s="136">
        <f>IF(ISNUMBER('実質公債費比率（分子）の構造'!K$53),'実質公債費比率（分子）の構造'!K$53,NA())</f>
        <v>938</v>
      </c>
      <c r="D50" s="136" t="e">
        <f>NA()</f>
        <v>#N/A</v>
      </c>
      <c r="E50" s="136" t="e">
        <f>NA()</f>
        <v>#N/A</v>
      </c>
      <c r="F50" s="136">
        <f>IF(ISNUMBER('実質公債費比率（分子）の構造'!L$53),'実質公債費比率（分子）の構造'!L$53,NA())</f>
        <v>899</v>
      </c>
      <c r="G50" s="136" t="e">
        <f>NA()</f>
        <v>#N/A</v>
      </c>
      <c r="H50" s="136" t="e">
        <f>NA()</f>
        <v>#N/A</v>
      </c>
      <c r="I50" s="136">
        <f>IF(ISNUMBER('実質公債費比率（分子）の構造'!M$53),'実質公債費比率（分子）の構造'!M$53,NA())</f>
        <v>747</v>
      </c>
      <c r="J50" s="136" t="e">
        <f>NA()</f>
        <v>#N/A</v>
      </c>
      <c r="K50" s="136" t="e">
        <f>NA()</f>
        <v>#N/A</v>
      </c>
      <c r="L50" s="136">
        <f>IF(ISNUMBER('実質公債費比率（分子）の構造'!N$53),'実質公債費比率（分子）の構造'!N$53,NA())</f>
        <v>676</v>
      </c>
      <c r="M50" s="136" t="e">
        <f>NA()</f>
        <v>#N/A</v>
      </c>
      <c r="N50" s="136" t="e">
        <f>NA()</f>
        <v>#N/A</v>
      </c>
      <c r="O50" s="136">
        <f>IF(ISNUMBER('実質公債費比率（分子）の構造'!O$53),'実質公債費比率（分子）の構造'!O$53,NA())</f>
        <v>630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9578</v>
      </c>
      <c r="E56" s="135"/>
      <c r="F56" s="135"/>
      <c r="G56" s="135">
        <f>'将来負担比率（分子）の構造'!J$51</f>
        <v>9143</v>
      </c>
      <c r="H56" s="135"/>
      <c r="I56" s="135"/>
      <c r="J56" s="135">
        <f>'将来負担比率（分子）の構造'!K$51</f>
        <v>8918</v>
      </c>
      <c r="K56" s="135"/>
      <c r="L56" s="135"/>
      <c r="M56" s="135">
        <f>'将来負担比率（分子）の構造'!L$51</f>
        <v>8736</v>
      </c>
      <c r="N56" s="135"/>
      <c r="O56" s="135"/>
      <c r="P56" s="135">
        <f>'将来負担比率（分子）の構造'!M$51</f>
        <v>8569</v>
      </c>
    </row>
    <row r="57" spans="1:16">
      <c r="A57" s="135" t="s">
        <v>35</v>
      </c>
      <c r="B57" s="135"/>
      <c r="C57" s="135"/>
      <c r="D57" s="135">
        <f>'将来負担比率（分子）の構造'!I$50</f>
        <v>493</v>
      </c>
      <c r="E57" s="135"/>
      <c r="F57" s="135"/>
      <c r="G57" s="135">
        <f>'将来負担比率（分子）の構造'!J$50</f>
        <v>609</v>
      </c>
      <c r="H57" s="135"/>
      <c r="I57" s="135"/>
      <c r="J57" s="135">
        <f>'将来負担比率（分子）の構造'!K$50</f>
        <v>568</v>
      </c>
      <c r="K57" s="135"/>
      <c r="L57" s="135"/>
      <c r="M57" s="135">
        <f>'将来負担比率（分子）の構造'!L$50</f>
        <v>621</v>
      </c>
      <c r="N57" s="135"/>
      <c r="O57" s="135"/>
      <c r="P57" s="135">
        <f>'将来負担比率（分子）の構造'!M$50</f>
        <v>601</v>
      </c>
    </row>
    <row r="58" spans="1:16">
      <c r="A58" s="135" t="s">
        <v>34</v>
      </c>
      <c r="B58" s="135"/>
      <c r="C58" s="135"/>
      <c r="D58" s="135">
        <f>'将来負担比率（分子）の構造'!I$49</f>
        <v>1426</v>
      </c>
      <c r="E58" s="135"/>
      <c r="F58" s="135"/>
      <c r="G58" s="135">
        <f>'将来負担比率（分子）の構造'!J$49</f>
        <v>1337</v>
      </c>
      <c r="H58" s="135"/>
      <c r="I58" s="135"/>
      <c r="J58" s="135">
        <f>'将来負担比率（分子）の構造'!K$49</f>
        <v>1338</v>
      </c>
      <c r="K58" s="135"/>
      <c r="L58" s="135"/>
      <c r="M58" s="135">
        <f>'将来負担比率（分子）の構造'!L$49</f>
        <v>1434</v>
      </c>
      <c r="N58" s="135"/>
      <c r="O58" s="135"/>
      <c r="P58" s="135">
        <f>'将来負担比率（分子）の構造'!M$49</f>
        <v>1559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861</v>
      </c>
      <c r="C61" s="135"/>
      <c r="D61" s="135"/>
      <c r="E61" s="135">
        <f>'将来負担比率（分子）の構造'!J$46</f>
        <v>467</v>
      </c>
      <c r="F61" s="135"/>
      <c r="G61" s="135"/>
      <c r="H61" s="135">
        <f>'将来負担比率（分子）の構造'!K$46</f>
        <v>433</v>
      </c>
      <c r="I61" s="135"/>
      <c r="J61" s="135"/>
      <c r="K61" s="135">
        <f>'将来負担比率（分子）の構造'!L$46</f>
        <v>390</v>
      </c>
      <c r="L61" s="135"/>
      <c r="M61" s="135"/>
      <c r="N61" s="135">
        <f>'将来負担比率（分子）の構造'!M$46</f>
        <v>296</v>
      </c>
      <c r="O61" s="135"/>
      <c r="P61" s="135"/>
    </row>
    <row r="62" spans="1:16">
      <c r="A62" s="135" t="s">
        <v>29</v>
      </c>
      <c r="B62" s="135">
        <f>'将来負担比率（分子）の構造'!I$45</f>
        <v>4139</v>
      </c>
      <c r="C62" s="135"/>
      <c r="D62" s="135"/>
      <c r="E62" s="135">
        <f>'将来負担比率（分子）の構造'!J$45</f>
        <v>3993</v>
      </c>
      <c r="F62" s="135"/>
      <c r="G62" s="135"/>
      <c r="H62" s="135">
        <f>'将来負担比率（分子）の構造'!K$45</f>
        <v>3764</v>
      </c>
      <c r="I62" s="135"/>
      <c r="J62" s="135"/>
      <c r="K62" s="135">
        <f>'将来負担比率（分子）の構造'!L$45</f>
        <v>3540</v>
      </c>
      <c r="L62" s="135"/>
      <c r="M62" s="135"/>
      <c r="N62" s="135">
        <f>'将来負担比率（分子）の構造'!M$45</f>
        <v>3317</v>
      </c>
      <c r="O62" s="135"/>
      <c r="P62" s="135"/>
    </row>
    <row r="63" spans="1:16">
      <c r="A63" s="135" t="s">
        <v>28</v>
      </c>
      <c r="B63" s="135">
        <f>'将来負担比率（分子）の構造'!I$44</f>
        <v>311</v>
      </c>
      <c r="C63" s="135"/>
      <c r="D63" s="135"/>
      <c r="E63" s="135">
        <f>'将来負担比率（分子）の構造'!J$44</f>
        <v>14</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3865</v>
      </c>
      <c r="C64" s="135"/>
      <c r="D64" s="135"/>
      <c r="E64" s="135">
        <f>'将来負担比率（分子）の構造'!J$43</f>
        <v>4070</v>
      </c>
      <c r="F64" s="135"/>
      <c r="G64" s="135"/>
      <c r="H64" s="135">
        <f>'将来負担比率（分子）の構造'!K$43</f>
        <v>3875</v>
      </c>
      <c r="I64" s="135"/>
      <c r="J64" s="135"/>
      <c r="K64" s="135">
        <f>'将来負担比率（分子）の構造'!L$43</f>
        <v>3592</v>
      </c>
      <c r="L64" s="135"/>
      <c r="M64" s="135"/>
      <c r="N64" s="135">
        <f>'将来負担比率（分子）の構造'!M$43</f>
        <v>3551</v>
      </c>
      <c r="O64" s="135"/>
      <c r="P64" s="135"/>
    </row>
    <row r="65" spans="1:16">
      <c r="A65" s="135" t="s">
        <v>26</v>
      </c>
      <c r="B65" s="135">
        <f>'将来負担比率（分子）の構造'!I$42</f>
        <v>76</v>
      </c>
      <c r="C65" s="135"/>
      <c r="D65" s="135"/>
      <c r="E65" s="135">
        <f>'将来負担比率（分子）の構造'!J$42</f>
        <v>58</v>
      </c>
      <c r="F65" s="135"/>
      <c r="G65" s="135"/>
      <c r="H65" s="135">
        <f>'将来負担比率（分子）の構造'!K$42</f>
        <v>43</v>
      </c>
      <c r="I65" s="135"/>
      <c r="J65" s="135"/>
      <c r="K65" s="135">
        <f>'将来負担比率（分子）の構造'!L$42</f>
        <v>31</v>
      </c>
      <c r="L65" s="135"/>
      <c r="M65" s="135"/>
      <c r="N65" s="135">
        <f>'将来負担比率（分子）の構造'!M$42</f>
        <v>21</v>
      </c>
      <c r="O65" s="135"/>
      <c r="P65" s="135"/>
    </row>
    <row r="66" spans="1:16">
      <c r="A66" s="135" t="s">
        <v>25</v>
      </c>
      <c r="B66" s="135">
        <f>'将来負担比率（分子）の構造'!I$41</f>
        <v>11843</v>
      </c>
      <c r="C66" s="135"/>
      <c r="D66" s="135"/>
      <c r="E66" s="135">
        <f>'将来負担比率（分子）の構造'!J$41</f>
        <v>11389</v>
      </c>
      <c r="F66" s="135"/>
      <c r="G66" s="135"/>
      <c r="H66" s="135">
        <f>'将来負担比率（分子）の構造'!K$41</f>
        <v>10994</v>
      </c>
      <c r="I66" s="135"/>
      <c r="J66" s="135"/>
      <c r="K66" s="135">
        <f>'将来負担比率（分子）の構造'!L$41</f>
        <v>10551</v>
      </c>
      <c r="L66" s="135"/>
      <c r="M66" s="135"/>
      <c r="N66" s="135">
        <f>'将来負担比率（分子）の構造'!M$41</f>
        <v>10375</v>
      </c>
      <c r="O66" s="135"/>
      <c r="P66" s="135"/>
    </row>
    <row r="67" spans="1:16">
      <c r="A67" s="135" t="s">
        <v>63</v>
      </c>
      <c r="B67" s="135" t="e">
        <f>NA()</f>
        <v>#N/A</v>
      </c>
      <c r="C67" s="135">
        <f>IF(ISNUMBER('将来負担比率（分子）の構造'!I$52), IF('将来負担比率（分子）の構造'!I$52 &lt; 0, 0, '将来負担比率（分子）の構造'!I$52), NA())</f>
        <v>9598</v>
      </c>
      <c r="D67" s="135" t="e">
        <f>NA()</f>
        <v>#N/A</v>
      </c>
      <c r="E67" s="135" t="e">
        <f>NA()</f>
        <v>#N/A</v>
      </c>
      <c r="F67" s="135">
        <f>IF(ISNUMBER('将来負担比率（分子）の構造'!J$52), IF('将来負担比率（分子）の構造'!J$52 &lt; 0, 0, '将来負担比率（分子）の構造'!J$52), NA())</f>
        <v>8901</v>
      </c>
      <c r="G67" s="135" t="e">
        <f>NA()</f>
        <v>#N/A</v>
      </c>
      <c r="H67" s="135" t="e">
        <f>NA()</f>
        <v>#N/A</v>
      </c>
      <c r="I67" s="135">
        <f>IF(ISNUMBER('将来負担比率（分子）の構造'!K$52), IF('将来負担比率（分子）の構造'!K$52 &lt; 0, 0, '将来負担比率（分子）の構造'!K$52), NA())</f>
        <v>8284</v>
      </c>
      <c r="J67" s="135" t="e">
        <f>NA()</f>
        <v>#N/A</v>
      </c>
      <c r="K67" s="135" t="e">
        <f>NA()</f>
        <v>#N/A</v>
      </c>
      <c r="L67" s="135">
        <f>IF(ISNUMBER('将来負担比率（分子）の構造'!L$52), IF('将来負担比率（分子）の構造'!L$52 &lt; 0, 0, '将来負担比率（分子）の構造'!L$52), NA())</f>
        <v>7313</v>
      </c>
      <c r="M67" s="135" t="e">
        <f>NA()</f>
        <v>#N/A</v>
      </c>
      <c r="N67" s="135" t="e">
        <f>NA()</f>
        <v>#N/A</v>
      </c>
      <c r="O67" s="135">
        <f>IF(ISNUMBER('将来負担比率（分子）の構造'!M$52), IF('将来負担比率（分子）の構造'!M$52 &lt; 0, 0, '将来負担比率（分子）の構造'!M$52), NA())</f>
        <v>6831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2016-04-28T11:57:22Z</cp:lastPrinted>
  <dcterms:created xsi:type="dcterms:W3CDTF">2016-02-15T02:26:42Z</dcterms:created>
  <dcterms:modified xsi:type="dcterms:W3CDTF">2016-04-28T12:26:42Z</dcterms:modified>
</cp:coreProperties>
</file>