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5C78D990-C296-495F-A267-99CA44EA6D19}"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AM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c r="BW35" i="10" s="1"/>
  <c r="BW36" i="10" s="1"/>
</calcChain>
</file>

<file path=xl/sharedStrings.xml><?xml version="1.0" encoding="utf-8"?>
<sst xmlns="http://schemas.openxmlformats.org/spreadsheetml/2006/main" count="1152" uniqueCount="555">
  <si>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</si>
  <si>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</si>
  <si>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</si>
  <si>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</si>
  <si>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</si>
  <si>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</si>
  <si>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</si>
  <si>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</si>
  <si>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</si>
  <si>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</si>
  <si>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</si>
  <si>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</si>
  <si>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</si>
  <si>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</si>
  <si>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</si>
  <si>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</si>
  <si>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</si>
  <si>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</si>
  <si>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</si>
  <si>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</si>
  <si>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</si>
  <si>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</si>
  <si>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</si>
  <si>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</si>
  <si>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</si>
  <si>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</si>
  <si>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</si>
  <si>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</si>
  <si>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</si>
  <si>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</si>
  <si>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</si>
  <si>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</si>
  <si>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</si>
  <si>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</si>
  <si>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</si>
  <si>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</si>
  <si>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</si>
  <si>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</si>
  <si>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</si>
  <si>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</si>
  <si>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</si>
  <si>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</si>
  <si>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</si>
  <si>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</si>
  <si>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</si>
  <si>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</si>
  <si>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</si>
  <si>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</si>
  <si>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</si>
  <si>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</si>
  <si>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</si>
  <si>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</si>
  <si>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</si>
  <si>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</si>
  <si>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</si>
  <si>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</si>
  <si>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</si>
  <si>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</si>
  <si>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</si>
  <si>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</si>
  <si>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</si>
  <si>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</si>
  <si>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</si>
  <si>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</si>
  <si>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</si>
  <si>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</si>
  <si>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</si>
  <si>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</si>
  <si>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</si>
  <si>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</si>
  <si>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</si>
  <si>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</si>
  <si>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</si>
  <si>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</si>
  <si>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</si>
  <si>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</si>
  <si>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</si>
  <si>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</si>
  <si>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</si>
  <si>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</si>
  <si>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</si>
  <si>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</si>
  <si>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</si>
  <si>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</si>
  <si>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</si>
  <si>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</si>
  <si>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</si>
  <si>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</si>
  <si>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</si>
  <si>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</si>
  <si>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</si>
  <si>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</si>
  <si>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</si>
  <si>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</si>
  <si>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</si>
  <si>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</si>
  <si>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</si>
  <si>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</si>
  <si>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</si>
  <si>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</si>
  <si>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</si>
  <si>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</si>
  <si>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</si>
  <si>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</si>
  <si>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</si>
  <si>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</si>
  <si>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</si>
  <si>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</si>
  <si>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</si>
  <si>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</si>
  <si>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</si>
  <si>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</si>
  <si>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</si>
  <si>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</si>
  <si>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</si>
  <si>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</si>
  <si>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</si>
  <si>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</si>
  <si>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</si>
  <si>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</si>
  <si>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</si>
  <si>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</si>
  <si>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</si>
  <si>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</si>
  <si>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</si>
  <si>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</si>
  <si>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</si>
  <si>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</si>
  <si>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</si>
  <si>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</si>
  <si>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</si>
  <si>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</si>
  <si>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</si>
  <si>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</si>
  <si>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</si>
  <si>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</si>
  <si>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</si>
  <si>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</si>
  <si>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</si>
  <si>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</si>
  <si>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</si>
  <si>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</si>
  <si>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</si>
  <si>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</si>
  <si>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</si>
  <si>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</si>
  <si>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</si>
  <si>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</si>
  <si>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</si>
  <si>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</si>
  <si>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</si>
  <si>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</si>
  <si>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</si>
  <si>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</si>
  <si>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</si>
  <si>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</si>
  <si>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</si>
  <si>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</si>
  <si>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</si>
  <si>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</si>
  <si>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</si>
  <si>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</si>
  <si>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</si>
  <si>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</si>
  <si>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</si>
  <si>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</si>
  <si>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</si>
  <si>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</si>
  <si>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</si>
  <si>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</si>
  <si>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</si>
  <si>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</si>
  <si>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</si>
  <si>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</si>
  <si>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</si>
  <si>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</si>
  <si>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</si>
  <si>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</si>
  <si>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</si>
  <si>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</si>
  <si>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</si>
  <si>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</si>
  <si>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</si>
  <si>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</si>
  <si>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</si>
  <si>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</si>
  <si>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</si>
  <si>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</si>
  <si>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</si>
  <si>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</si>
  <si>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</si>
  <si>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</si>
  <si>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</si>
  <si>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</si>
  <si>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</si>
  <si>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</si>
  <si>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</si>
  <si>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</si>
  <si>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</si>
  <si>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</si>
  <si>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</si>
  <si>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</si>
  <si>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</si>
  <si>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鹿児島県十島村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</si>
  <si>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</si>
  <si>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</si>
  <si>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</si>
  <si>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</si>
  <si>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</si>
  <si>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</si>
  <si>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</si>
  <si>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</si>
  <si>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</si>
  <si>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</si>
  <si>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</si>
  <si>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</si>
  <si>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</si>
  <si>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</si>
  <si>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</si>
  <si>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</si>
  <si>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</si>
  <si>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</si>
  <si>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</si>
  <si>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</si>
  <si>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</si>
  <si>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</si>
  <si>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</si>
  <si>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</si>
  <si>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</si>
  <si>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</si>
  <si>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</si>
  <si>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</si>
  <si>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</si>
  <si>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</si>
  <si>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</si>
  <si>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</si>
  <si>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</si>
  <si>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</si>
  <si>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</si>
  <si>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</si>
  <si>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</si>
  <si>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</si>
  <si>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</si>
  <si>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</si>
  <si>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</si>
  <si>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</si>
  <si>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</si>
  <si>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</si>
  <si>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</si>
  <si>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</si>
  <si>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</si>
  <si>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</si>
  <si>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</si>
  <si>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</si>
  <si>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</si>
  <si>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</si>
  <si>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</si>
  <si>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</si>
  <si>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</si>
  <si>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</si>
  <si>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</si>
  <si>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</si>
  <si>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</si>
  <si>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</si>
  <si>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</si>
  <si>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</si>
  <si>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</si>
  <si>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</si>
  <si>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</si>
  <si>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</si>
  <si>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</si>
  <si>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</si>
  <si>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</si>
  <si>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</si>
  <si>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</si>
  <si>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</si>
  <si>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</si>
  <si>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</si>
  <si>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</si>
  <si>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</si>
  <si>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</si>
  <si>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</si>
  <si>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</si>
  <si>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</si>
  <si>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</si>
  <si>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</si>
  <si>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</si>
  <si>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</si>
  <si>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</si>
  <si>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</si>
  <si>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</si>
  <si>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</si>
  <si>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</si>
  <si>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</si>
  <si>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</si>
  <si>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</si>
  <si>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</si>
  <si>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</si>
  <si>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</si>
  <si>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</si>
  <si>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</si>
  <si>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</si>
  <si>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</si>
  <si>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</si>
  <si>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</si>
  <si>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</si>
  <si>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</si>
  <si>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</si>
  <si>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</si>
  <si>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</si>
  <si>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</si>
  <si>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</si>
  <si>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</si>
  <si>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</si>
  <si>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</si>
  <si>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</si>
  <si>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</si>
  <si>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</si>
  <si>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</si>
  <si>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</si>
  <si>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</si>
  <si>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</si>
  <si>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</si>
  <si>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</si>
  <si>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</si>
  <si>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</si>
  <si>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</si>
  <si>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</si>
  <si>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</si>
  <si>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</si>
  <si>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</si>
  <si>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</si>
  <si>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</si>
  <si>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</si>
  <si>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</si>
  <si>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</si>
  <si>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</si>
  <si>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</si>
  <si>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</si>
  <si>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</si>
  <si>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</si>
  <si>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</si>
  <si>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</si>
  <si>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</si>
  <si>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</si>
  <si>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</si>
  <si>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</si>
  <si>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</si>
  <si>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</si>
  <si>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</si>
  <si>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</si>
  <si>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</si>
  <si>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</si>
  <si>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鹿児島県十島村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</si>
  <si>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</si>
  <si>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</si>
  <si>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</si>
  <si>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</si>
  <si>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</si>
  <si>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</si>
  <si>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</si>
  <si>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</si>
  <si>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</si>
  <si>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</si>
  <si>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</si>
  <si>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</si>
  <si>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</si>
  <si>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</si>
  <si>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</si>
  <si>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</si>
  <si>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</si>
  <si>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</si>
  <si>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</si>
  <si>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</si>
  <si>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</si>
  <si>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</si>
  <si>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</si>
  <si>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</si>
  <si>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</si>
  <si>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</si>
  <si>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</si>
  <si>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</si>
  <si>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</si>
  <si>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</si>
  <si>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</si>
  <si>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</si>
  <si>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</si>
  <si>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</si>
  <si>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</si>
  <si>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</si>
  <si>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</si>
  <si>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船舶交通特別会計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</si>
  <si>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</si>
  <si>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</si>
  <si>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</si>
  <si>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</si>
  <si>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</si>
  <si>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</si>
  <si>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</si>
  <si>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</si>
  <si>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</si>
  <si>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</si>
  <si>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</si>
  <si>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</si>
  <si>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</si>
  <si>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</si>
  <si>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</si>
  <si>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</si>
  <si>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</si>
  <si>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</si>
  <si>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</si>
  <si>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</si>
  <si>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</si>
  <si>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</si>
  <si>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</si>
  <si>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</si>
  <si>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</si>
  <si>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</si>
  <si>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</si>
  <si>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</si>
  <si>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</si>
  <si>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</si>
  <si>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</si>
  <si>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</si>
  <si>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</si>
  <si>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</si>
  <si>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</si>
  <si>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</si>
  <si>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</si>
  <si>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</si>
  <si>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</si>
  <si>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</si>
  <si>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</si>
  <si>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</si>
  <si>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</si>
  <si>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</si>
  <si>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</si>
  <si>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</si>
  <si>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</si>
  <si>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</si>
  <si>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</si>
  <si>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</si>
  <si>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</si>
  <si>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</si>
  <si>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</si>
  <si>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</si>
  <si>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</si>
  <si>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</si>
  <si>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</si>
  <si>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</si>
  <si>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</si>
  <si>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</si>
  <si>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</si>
  <si>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</si>
  <si>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</si>
  <si>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</si>
  <si>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</si>
  <si>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</si>
  <si>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</si>
  <si>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</si>
  <si>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</si>
  <si>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</si>
  <si>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</si>
  <si>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</si>
  <si>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</si>
  <si>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</si>
  <si>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</si>
  <si>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</si>
  <si>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</si>
  <si>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</si>
  <si>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</si>
  <si>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</si>
  <si>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</si>
  <si>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</si>
  <si>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</si>
  <si>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</si>
  <si>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</si>
  <si>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</si>
  <si>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</si>
  <si>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</si>
  <si>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</si>
  <si>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</si>
  <si>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</si>
  <si>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</si>
  <si>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</si>
  <si>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</si>
  <si>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</si>
  <si>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</si>
  <si>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</si>
  <si>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</si>
  <si>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</si>
  <si>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</si>
  <si>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</si>
  <si>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</si>
  <si>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</si>
  <si>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</si>
  <si>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</si>
  <si>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</si>
  <si>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</si>
  <si>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</si>
  <si>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</si>
  <si>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</si>
  <si>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</si>
  <si>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</si>
  <si>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</si>
  <si>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</si>
  <si>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</si>
  <si>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</si>
  <si>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</si>
  <si>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</si>
  <si>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</si>
  <si>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</si>
  <si>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</si>
  <si>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</si>
  <si>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</si>
  <si>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</si>
  <si>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</si>
  <si>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</si>
  <si>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</si>
  <si>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</si>
  <si>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</si>
  <si>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</si>
  <si>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</si>
  <si>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</si>
  <si>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</si>
  <si>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</si>
  <si>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</si>
  <si>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</si>
  <si>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</si>
  <si>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5.28</t>
  </si>
  <si>
    <t>▲ 4.57</t>
  </si>
  <si>
    <t>簡易水道特別会計</t>
  </si>
  <si>
    <t>▲ 1.01</t>
  </si>
  <si>
    <t>一般会計</t>
  </si>
  <si>
    <t>船舶交通特別会計</t>
  </si>
  <si>
    <t>国民健康保険特別会計</t>
  </si>
  <si>
    <t>介護保険特別会計</t>
  </si>
  <si>
    <t>後期高齢者医療特別会計</t>
  </si>
  <si>
    <t>へき地診療所運営事業特別会計</t>
  </si>
  <si>
    <t>その他会計（赤字）</t>
  </si>
  <si>
    <t>その他会計（黒字）</t>
  </si>
  <si>
    <t>R01</t>
    <phoneticPr fontId="5"/>
  </si>
  <si>
    <t>R02</t>
    <phoneticPr fontId="5"/>
  </si>
  <si>
    <t>R03</t>
    <phoneticPr fontId="5"/>
  </si>
  <si>
    <t>R04</t>
    <phoneticPr fontId="5"/>
  </si>
  <si>
    <t>R05</t>
    <phoneticPr fontId="5"/>
  </si>
  <si>
    <t>鹿児島県後期高齢者医療広域連合（一般会計）</t>
    <rPh sb="16" eb="18">
      <t>イッパン</t>
    </rPh>
    <rPh sb="18" eb="20">
      <t>カイケイ</t>
    </rPh>
    <phoneticPr fontId="10"/>
  </si>
  <si>
    <t>鹿児島県後期高齢者医療広域連合（後期高齢者医療特別会計）</t>
    <phoneticPr fontId="10"/>
  </si>
  <si>
    <t>鹿児島県市町村総合事務組合</t>
    <phoneticPr fontId="10"/>
  </si>
  <si>
    <t>(地域振興基金(R05年度末現在))</t>
    <phoneticPr fontId="5"/>
  </si>
  <si>
    <t>(住民医療費運営引当基金(R05年度末現在))</t>
    <phoneticPr fontId="5"/>
  </si>
  <si>
    <t>(渡船施設基金(R05年度末現在))</t>
    <phoneticPr fontId="5"/>
  </si>
  <si>
    <t>(災害引当基金(R05年度末現在))</t>
    <phoneticPr fontId="5"/>
  </si>
  <si>
    <t>(トカラふるさとづくり基金(R05年度末現在))</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</si>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</sst>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9068-44EE-A6E6-73F365EF65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4260103</c:v>
                </c:pt>
                <c:pt idx="1">
                  <c:v>4280404</c:v>
                </c:pt>
                <c:pt idx="2">
                  <c:v>4512865</c:v>
                </c:pt>
                <c:pt idx="3">
                  <c:v>3374205</c:v>
                </c:pt>
                <c:pt idx="4">
                  <c:v>2554592</c:v>
                </c:pt>
              </c:numCache>
            </c:numRef>
          </c:val>
          <c:smooth val="0"/>
          <c:extLst>
            <c:ext xmlns:c16="http://schemas.microsoft.com/office/drawing/2014/chart" uri="{C3380CC4-5D6E-409C-BE32-E72D297353CC}">
              <c16:uniqueId val="{00000001-9068-44EE-A6E6-73F365EF6521}"/>
            </c:ext>
          </c:extLst>
        </c:ser>
        <c:dLbls>
          <c:showLegendKey val="0"/>
          <c:showVal val="0"/>
          <c:showCatName val="0"/>
          <c:showSerName val="0"/>
          <c:showPercent val="0"/>
          <c:showBubbleSize val="0"/>
        </c:dLbls>
        <c:marker val="1"/>
        <c:smooth val="0"/>
        <c:axId val="506335920"/>
        <c:axId val="506336704"/>
      </c:lineChart>
      <c:catAx>
        <c:axId val="50633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36704"/>
        <c:crosses val="autoZero"/>
        <c:auto val="1"/>
        <c:lblAlgn val="ctr"/>
        <c:lblOffset val="100"/>
        <c:tickLblSkip val="1"/>
        <c:tickMarkSkip val="1"/>
        <c:noMultiLvlLbl val="0"/>
      </c:catAx>
      <c:valAx>
        <c:axId val="506336704"/>
        <c:scaling>
          <c:orientation val="minMax"/>
          <c:max val="5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3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5.82</c:v>
                </c:pt>
                <c:pt idx="1">
                  <c:v>4.8600000000000003</c:v>
                </c:pt>
                <c:pt idx="2">
                  <c:v>4.0199999999999996</c:v>
                </c:pt>
                <c:pt idx="3">
                  <c:v>4.5999999999999996</c:v>
                </c:pt>
                <c:pt idx="4">
                  <c:v>3.46</c:v>
                </c:pt>
              </c:numCache>
            </c:numRef>
          </c:val>
          <c:extLst>
            <c:ext xmlns:c16="http://schemas.microsoft.com/office/drawing/2014/chart" uri="{C3380CC4-5D6E-409C-BE32-E72D297353CC}">
              <c16:uniqueId val="{00000000-61FB-40C4-92FA-FB3299D165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46.83</c:v>
                </c:pt>
                <c:pt idx="1">
                  <c:v>44.51</c:v>
                </c:pt>
                <c:pt idx="2">
                  <c:v>46.16</c:v>
                </c:pt>
                <c:pt idx="3">
                  <c:v>45.96</c:v>
                </c:pt>
                <c:pt idx="4">
                  <c:v>43.12</c:v>
                </c:pt>
              </c:numCache>
            </c:numRef>
          </c:val>
          <c:extLst>
            <c:ext xmlns:c16="http://schemas.microsoft.com/office/drawing/2014/chart" uri="{C3380CC4-5D6E-409C-BE32-E72D297353CC}">
              <c16:uniqueId val="{00000001-61FB-40C4-92FA-FB3299D165DB}"/>
            </c:ext>
          </c:extLst>
        </c:ser>
        <c:dLbls>
          <c:showLegendKey val="0"/>
          <c:showVal val="0"/>
          <c:showCatName val="0"/>
          <c:showSerName val="0"/>
          <c:showPercent val="0"/>
          <c:showBubbleSize val="0"/>
        </c:dLbls>
        <c:gapWidth val="250"/>
        <c:overlap val="100"/>
        <c:axId val="500360592"/>
        <c:axId val="50035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2.96</c:v>
                </c:pt>
                <c:pt idx="1">
                  <c:v>-5.28</c:v>
                </c:pt>
                <c:pt idx="2">
                  <c:v>4.7300000000000004</c:v>
                </c:pt>
                <c:pt idx="3">
                  <c:v>7.49</c:v>
                </c:pt>
                <c:pt idx="4">
                  <c:v>-4.57</c:v>
                </c:pt>
              </c:numCache>
            </c:numRef>
          </c:val>
          <c:smooth val="0"/>
          <c:extLst>
            <c:ext xmlns:c16="http://schemas.microsoft.com/office/drawing/2014/chart" uri="{C3380CC4-5D6E-409C-BE32-E72D297353CC}">
              <c16:uniqueId val="{00000002-61FB-40C4-92FA-FB3299D165DB}"/>
            </c:ext>
          </c:extLst>
        </c:ser>
        <c:dLbls>
          <c:showLegendKey val="0"/>
          <c:showVal val="0"/>
          <c:showCatName val="0"/>
          <c:showSerName val="0"/>
          <c:showPercent val="0"/>
          <c:showBubbleSize val="0"/>
        </c:dLbls>
        <c:marker val="1"/>
        <c:smooth val="0"/>
        <c:axId val="500360592"/>
        <c:axId val="500359808"/>
      </c:lineChart>
      <c:catAx>
        <c:axId val="50036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359808"/>
        <c:crosses val="autoZero"/>
        <c:auto val="1"/>
        <c:lblAlgn val="ctr"/>
        <c:lblOffset val="100"/>
        <c:tickLblSkip val="1"/>
        <c:tickMarkSkip val="1"/>
        <c:noMultiLvlLbl val="0"/>
      </c:catAx>
      <c:valAx>
        <c:axId val="50035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36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46-470A-B1C2-35AF2CB358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46-470A-B1C2-35AF2CB358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46-470A-B1C2-35AF2CB3583D}"/>
            </c:ext>
          </c:extLst>
        </c:ser>
        <c:ser>
          <c:idx val="3"/>
          <c:order val="3"/>
          <c:tx>
            <c:strRef>
              <c:f>データシート!$A$30</c:f>
              <c:strCache>
                <c:ptCount val="1"/>
                <c:pt idx="0">
                  <c:v>へき地診療所運営事業特別会計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46-470A-B1C2-35AF2CB358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7246-470A-B1C2-35AF2CB3583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c:v>
                </c:pt>
                <c:pt idx="2">
                  <c:v>#N/A</c:v>
                </c:pt>
                <c:pt idx="3">
                  <c:v>0.71</c:v>
                </c:pt>
                <c:pt idx="4">
                  <c:v>#N/A</c:v>
                </c:pt>
                <c:pt idx="5">
                  <c:v>0.52</c:v>
                </c:pt>
                <c:pt idx="6">
                  <c:v>#N/A</c:v>
                </c:pt>
                <c:pt idx="7">
                  <c:v>0.17</c:v>
                </c:pt>
                <c:pt idx="8">
                  <c:v>#N/A</c:v>
                </c:pt>
                <c:pt idx="9">
                  <c:v>0.18</c:v>
                </c:pt>
              </c:numCache>
            </c:numRef>
          </c:val>
          <c:extLst>
            <c:ext xmlns:c16="http://schemas.microsoft.com/office/drawing/2014/chart" uri="{C3380CC4-5D6E-409C-BE32-E72D297353CC}">
              <c16:uniqueId val="{00000005-7246-470A-B1C2-35AF2CB358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0.55000000000000004</c:v>
                </c:pt>
                <c:pt idx="6">
                  <c:v>#N/A</c:v>
                </c:pt>
                <c:pt idx="7">
                  <c:v>0.02</c:v>
                </c:pt>
                <c:pt idx="8">
                  <c:v>#N/A</c:v>
                </c:pt>
                <c:pt idx="9">
                  <c:v>0.43</c:v>
                </c:pt>
              </c:numCache>
            </c:numRef>
          </c:val>
          <c:extLst>
            <c:ext xmlns:c16="http://schemas.microsoft.com/office/drawing/2014/chart" uri="{C3380CC4-5D6E-409C-BE32-E72D297353CC}">
              <c16:uniqueId val="{00000006-7246-470A-B1C2-35AF2CB3583D}"/>
            </c:ext>
          </c:extLst>
        </c:ser>
        <c:ser>
          <c:idx val="7"/>
          <c:order val="7"/>
          <c:tx>
            <c:strRef>
              <c:f>データシート!$A$34</c:f>
              <c:strCache>
                <c:ptCount val="1"/>
                <c:pt idx="0">
                  <c:v>船舶交通特別会計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11.61</c:v>
                </c:pt>
                <c:pt idx="2">
                  <c:v>#N/A</c:v>
                </c:pt>
                <c:pt idx="3">
                  <c:v>0.79</c:v>
                </c:pt>
                <c:pt idx="4">
                  <c:v>#N/A</c:v>
                </c:pt>
                <c:pt idx="5">
                  <c:v>5.34</c:v>
                </c:pt>
                <c:pt idx="6">
                  <c:v>#N/A</c:v>
                </c:pt>
                <c:pt idx="7">
                  <c:v>3.46</c:v>
                </c:pt>
                <c:pt idx="8">
                  <c:v>#N/A</c:v>
                </c:pt>
                <c:pt idx="9">
                  <c:v>2.75</c:v>
                </c:pt>
              </c:numCache>
            </c:numRef>
          </c:val>
          <c:extLst>
            <c:ext xmlns:c16="http://schemas.microsoft.com/office/drawing/2014/chart" uri="{C3380CC4-5D6E-409C-BE32-E72D297353CC}">
              <c16:uniqueId val="{00000007-7246-470A-B1C2-35AF2CB358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4.8600000000000003</c:v>
                </c:pt>
                <c:pt idx="4">
                  <c:v>#N/A</c:v>
                </c:pt>
                <c:pt idx="5">
                  <c:v>4.0199999999999996</c:v>
                </c:pt>
                <c:pt idx="6">
                  <c:v>#N/A</c:v>
                </c:pt>
                <c:pt idx="7">
                  <c:v>4.5999999999999996</c:v>
                </c:pt>
                <c:pt idx="8">
                  <c:v>#N/A</c:v>
                </c:pt>
                <c:pt idx="9">
                  <c:v>3.45</c:v>
                </c:pt>
              </c:numCache>
            </c:numRef>
          </c:val>
          <c:extLst>
            <c:ext xmlns:c16="http://schemas.microsoft.com/office/drawing/2014/chart" uri="{C3380CC4-5D6E-409C-BE32-E72D297353CC}">
              <c16:uniqueId val="{00000008-7246-470A-B1C2-35AF2CB3583D}"/>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1.01</c:v>
                </c:pt>
                <c:pt idx="9">
                  <c:v>#N/A</c:v>
                </c:pt>
              </c:numCache>
            </c:numRef>
          </c:val>
          <c:extLst>
            <c:ext xmlns:c16="http://schemas.microsoft.com/office/drawing/2014/chart" uri="{C3380CC4-5D6E-409C-BE32-E72D297353CC}">
              <c16:uniqueId val="{00000009-7246-470A-B1C2-35AF2CB3583D}"/>
            </c:ext>
          </c:extLst>
        </c:ser>
        <c:dLbls>
          <c:showLegendKey val="0"/>
          <c:showVal val="0"/>
          <c:showCatName val="0"/>
          <c:showSerName val="0"/>
          <c:showPercent val="0"/>
          <c:showBubbleSize val="0"/>
        </c:dLbls>
        <c:gapWidth val="150"/>
        <c:overlap val="100"/>
        <c:axId val="500358240"/>
        <c:axId val="506334352"/>
      </c:barChart>
      <c:catAx>
        <c:axId val="50035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34352"/>
        <c:crosses val="autoZero"/>
        <c:auto val="1"/>
        <c:lblAlgn val="ctr"/>
        <c:lblOffset val="100"/>
        <c:tickLblSkip val="1"/>
        <c:tickMarkSkip val="1"/>
        <c:noMultiLvlLbl val="0"/>
      </c:catAx>
      <c:valAx>
        <c:axId val="50633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35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c:v>
                </c:pt>
                <c:pt idx="5">
                  <c:v>348</c:v>
                </c:pt>
                <c:pt idx="8">
                  <c:v>429</c:v>
                </c:pt>
                <c:pt idx="11">
                  <c:v>446</c:v>
                </c:pt>
                <c:pt idx="14">
                  <c:v>491</c:v>
                </c:pt>
              </c:numCache>
            </c:numRef>
          </c:val>
          <c:extLst>
            <c:ext xmlns:c16="http://schemas.microsoft.com/office/drawing/2014/chart" uri="{C3380CC4-5D6E-409C-BE32-E72D297353CC}">
              <c16:uniqueId val="{00000000-4033-4C54-B530-031BB33E26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33-4C54-B530-031BB33E26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33-4C54-B530-031BB33E26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33-4C54-B530-031BB33E26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14</c:v>
                </c:pt>
                <c:pt idx="6">
                  <c:v>34</c:v>
                </c:pt>
                <c:pt idx="9">
                  <c:v>37</c:v>
                </c:pt>
                <c:pt idx="12">
                  <c:v>37</c:v>
                </c:pt>
              </c:numCache>
            </c:numRef>
          </c:val>
          <c:extLst>
            <c:ext xmlns:c16="http://schemas.microsoft.com/office/drawing/2014/chart" uri="{C3380CC4-5D6E-409C-BE32-E72D297353CC}">
              <c16:uniqueId val="{00000004-4033-4C54-B530-031BB33E26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33-4C54-B530-031BB33E26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33-4C54-B530-031BB33E26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450</c:v>
                </c:pt>
                <c:pt idx="3">
                  <c:v>435</c:v>
                </c:pt>
                <c:pt idx="6">
                  <c:v>413</c:v>
                </c:pt>
                <c:pt idx="9">
                  <c:v>430</c:v>
                </c:pt>
                <c:pt idx="12">
                  <c:v>540</c:v>
                </c:pt>
              </c:numCache>
            </c:numRef>
          </c:val>
          <c:extLst>
            <c:ext xmlns:c16="http://schemas.microsoft.com/office/drawing/2014/chart" uri="{C3380CC4-5D6E-409C-BE32-E72D297353CC}">
              <c16:uniqueId val="{00000007-4033-4C54-B530-031BB33E2666}"/>
            </c:ext>
          </c:extLst>
        </c:ser>
        <c:dLbls>
          <c:showLegendKey val="0"/>
          <c:showVal val="0"/>
          <c:showCatName val="0"/>
          <c:showSerName val="0"/>
          <c:showPercent val="0"/>
          <c:showBubbleSize val="0"/>
        </c:dLbls>
        <c:gapWidth val="100"/>
        <c:overlap val="100"/>
        <c:axId val="815833144"/>
        <c:axId val="81583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c:v>
                </c:pt>
                <c:pt idx="2">
                  <c:v>#N/A</c:v>
                </c:pt>
                <c:pt idx="3">
                  <c:v>#N/A</c:v>
                </c:pt>
                <c:pt idx="4">
                  <c:v>101</c:v>
                </c:pt>
                <c:pt idx="5">
                  <c:v>#N/A</c:v>
                </c:pt>
                <c:pt idx="6">
                  <c:v>#N/A</c:v>
                </c:pt>
                <c:pt idx="7">
                  <c:v>18</c:v>
                </c:pt>
                <c:pt idx="8">
                  <c:v>#N/A</c:v>
                </c:pt>
                <c:pt idx="9">
                  <c:v>#N/A</c:v>
                </c:pt>
                <c:pt idx="10">
                  <c:v>21</c:v>
                </c:pt>
                <c:pt idx="11">
                  <c:v>#N/A</c:v>
                </c:pt>
                <c:pt idx="12">
                  <c:v>#N/A</c:v>
                </c:pt>
                <c:pt idx="13">
                  <c:v>86</c:v>
                </c:pt>
                <c:pt idx="14">
                  <c:v>#N/A</c:v>
                </c:pt>
              </c:numCache>
            </c:numRef>
          </c:val>
          <c:smooth val="0"/>
          <c:extLst>
            <c:ext xmlns:c16="http://schemas.microsoft.com/office/drawing/2014/chart" uri="{C3380CC4-5D6E-409C-BE32-E72D297353CC}">
              <c16:uniqueId val="{00000008-4033-4C54-B530-031BB33E2666}"/>
            </c:ext>
          </c:extLst>
        </c:ser>
        <c:dLbls>
          <c:showLegendKey val="0"/>
          <c:showVal val="0"/>
          <c:showCatName val="0"/>
          <c:showSerName val="0"/>
          <c:showPercent val="0"/>
          <c:showBubbleSize val="0"/>
        </c:dLbls>
        <c:marker val="1"/>
        <c:smooth val="0"/>
        <c:axId val="815833144"/>
        <c:axId val="815833536"/>
      </c:lineChart>
      <c:catAx>
        <c:axId val="81583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5833536"/>
        <c:crosses val="autoZero"/>
        <c:auto val="1"/>
        <c:lblAlgn val="ctr"/>
        <c:lblOffset val="100"/>
        <c:tickLblSkip val="1"/>
        <c:tickMarkSkip val="1"/>
        <c:noMultiLvlLbl val="0"/>
      </c:catAx>
      <c:valAx>
        <c:axId val="8158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583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4493</c:v>
                </c:pt>
                <c:pt idx="5">
                  <c:v>4365</c:v>
                </c:pt>
                <c:pt idx="8">
                  <c:v>4526</c:v>
                </c:pt>
                <c:pt idx="11">
                  <c:v>4741</c:v>
                </c:pt>
                <c:pt idx="14">
                  <c:v>5290</c:v>
                </c:pt>
              </c:numCache>
            </c:numRef>
          </c:val>
          <c:extLst>
            <c:ext xmlns:c16="http://schemas.microsoft.com/office/drawing/2014/chart" uri="{C3380CC4-5D6E-409C-BE32-E72D297353CC}">
              <c16:uniqueId val="{00000000-4A21-4590-A601-46D5675A6C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21-4590-A601-46D5675A6C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2807</c:v>
                </c:pt>
                <c:pt idx="5">
                  <c:v>2885</c:v>
                </c:pt>
                <c:pt idx="8">
                  <c:v>2825</c:v>
                </c:pt>
                <c:pt idx="11">
                  <c:v>2911</c:v>
                </c:pt>
                <c:pt idx="14">
                  <c:v>1959</c:v>
                </c:pt>
              </c:numCache>
            </c:numRef>
          </c:val>
          <c:extLst>
            <c:ext xmlns:c16="http://schemas.microsoft.com/office/drawing/2014/chart" uri="{C3380CC4-5D6E-409C-BE32-E72D297353CC}">
              <c16:uniqueId val="{00000002-4A21-4590-A601-46D5675A6C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21-4590-A601-46D5675A6C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21-4590-A601-46D5675A6C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1-4590-A601-46D5675A6C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c:v>
                </c:pt>
                <c:pt idx="3">
                  <c:v>78</c:v>
                </c:pt>
                <c:pt idx="6">
                  <c:v>60</c:v>
                </c:pt>
                <c:pt idx="9">
                  <c:v>53</c:v>
                </c:pt>
                <c:pt idx="12">
                  <c:v>0</c:v>
                </c:pt>
              </c:numCache>
            </c:numRef>
          </c:val>
          <c:extLst>
            <c:ext xmlns:c16="http://schemas.microsoft.com/office/drawing/2014/chart" uri="{C3380CC4-5D6E-409C-BE32-E72D297353CC}">
              <c16:uniqueId val="{00000006-4A21-4590-A601-46D5675A6C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21-4590-A601-46D5675A6C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151</c:v>
                </c:pt>
                <c:pt idx="3">
                  <c:v>151</c:v>
                </c:pt>
                <c:pt idx="6">
                  <c:v>349</c:v>
                </c:pt>
                <c:pt idx="9">
                  <c:v>249</c:v>
                </c:pt>
                <c:pt idx="12">
                  <c:v>439</c:v>
                </c:pt>
              </c:numCache>
            </c:numRef>
          </c:val>
          <c:extLst>
            <c:ext xmlns:c16="http://schemas.microsoft.com/office/drawing/2014/chart" uri="{C3380CC4-5D6E-409C-BE32-E72D297353CC}">
              <c16:uniqueId val="{00000008-4A21-4590-A601-46D5675A6C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21-4590-A601-46D5675A6C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5015</c:v>
                </c:pt>
                <c:pt idx="3">
                  <c:v>5225</c:v>
                </c:pt>
                <c:pt idx="6">
                  <c:v>5919</c:v>
                </c:pt>
                <c:pt idx="9">
                  <c:v>6017</c:v>
                </c:pt>
                <c:pt idx="12">
                  <c:v>6012</c:v>
                </c:pt>
              </c:numCache>
            </c:numRef>
          </c:val>
          <c:extLst>
            <c:ext xmlns:c16="http://schemas.microsoft.com/office/drawing/2014/chart" uri="{C3380CC4-5D6E-409C-BE32-E72D297353CC}">
              <c16:uniqueId val="{0000000A-4A21-4590-A601-46D5675A6C4C}"/>
            </c:ext>
          </c:extLst>
        </c:ser>
        <c:dLbls>
          <c:showLegendKey val="0"/>
          <c:showVal val="0"/>
          <c:showCatName val="0"/>
          <c:showSerName val="0"/>
          <c:showPercent val="0"/>
          <c:showBubbleSize val="0"/>
        </c:dLbls>
        <c:gapWidth val="100"/>
        <c:overlap val="100"/>
        <c:axId val="806897552"/>
        <c:axId val="80689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21-4590-A601-46D5675A6C4C}"/>
            </c:ext>
          </c:extLst>
        </c:ser>
        <c:dLbls>
          <c:showLegendKey val="0"/>
          <c:showVal val="0"/>
          <c:showCatName val="0"/>
          <c:showSerName val="0"/>
          <c:showPercent val="0"/>
          <c:showBubbleSize val="0"/>
        </c:dLbls>
        <c:marker val="1"/>
        <c:smooth val="0"/>
        <c:axId val="806897552"/>
        <c:axId val="806898336"/>
      </c:lineChart>
      <c:catAx>
        <c:axId val="80689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6898336"/>
        <c:crosses val="autoZero"/>
        <c:auto val="1"/>
        <c:lblAlgn val="ctr"/>
        <c:lblOffset val="100"/>
        <c:tickLblSkip val="1"/>
        <c:tickMarkSkip val="1"/>
        <c:noMultiLvlLbl val="0"/>
      </c:catAx>
      <c:valAx>
        <c:axId val="80689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89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756</c:v>
                </c:pt>
                <c:pt idx="1">
                  <c:v>754</c:v>
                </c:pt>
                <c:pt idx="2">
                  <c:v>733</c:v>
                </c:pt>
              </c:numCache>
            </c:numRef>
          </c:val>
          <c:extLst>
            <c:ext xmlns:c16="http://schemas.microsoft.com/office/drawing/2014/chart" uri="{C3380CC4-5D6E-409C-BE32-E72D297353CC}">
              <c16:uniqueId val="{00000000-41AF-47A1-B550-AB7692017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418</c:v>
                </c:pt>
                <c:pt idx="1">
                  <c:v>453</c:v>
                </c:pt>
                <c:pt idx="2">
                  <c:v>453</c:v>
                </c:pt>
              </c:numCache>
            </c:numRef>
          </c:val>
          <c:extLst>
            <c:ext xmlns:c16="http://schemas.microsoft.com/office/drawing/2014/chart" uri="{C3380CC4-5D6E-409C-BE32-E72D297353CC}">
              <c16:uniqueId val="{00000001-41AF-47A1-B550-AB7692017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1467</c:v>
                </c:pt>
                <c:pt idx="1">
                  <c:v>1412</c:v>
                </c:pt>
                <c:pt idx="2">
                  <c:v>1399</c:v>
                </c:pt>
              </c:numCache>
            </c:numRef>
          </c:val>
          <c:extLst>
            <c:ext xmlns:c16="http://schemas.microsoft.com/office/drawing/2014/chart" uri="{C3380CC4-5D6E-409C-BE32-E72D297353CC}">
              <c16:uniqueId val="{00000002-41AF-47A1-B550-AB76920177C9}"/>
            </c:ext>
          </c:extLst>
        </c:ser>
        <c:dLbls>
          <c:showLegendKey val="0"/>
          <c:showVal val="0"/>
          <c:showCatName val="0"/>
          <c:showSerName val="0"/>
          <c:showPercent val="0"/>
          <c:showBubbleSize val="0"/>
        </c:dLbls>
        <c:gapWidth val="120"/>
        <c:overlap val="100"/>
        <c:axId val="806898728"/>
        <c:axId val="806899512"/>
      </c:barChart>
      <c:catAx>
        <c:axId val="80689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6899512"/>
        <c:crosses val="autoZero"/>
        <c:auto val="1"/>
        <c:lblAlgn val="ctr"/>
        <c:lblOffset val="100"/>
        <c:tickLblSkip val="1"/>
        <c:tickMarkSkip val="1"/>
        <c:noMultiLvlLbl val="0"/>
      </c:catAx>
      <c:valAx>
        <c:axId val="806899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689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655
101.15
4,818,750
4,633,801
58,787
1,699,203
6,011,701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所得が低いことなどから、財政基盤が弱く、類似団体平均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ポイント上昇しており、類似団体平均値を上回った。若い職員を多く抱え、有人</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島が広域に分散していることにより、マンパワーも必要となることから今後の人件費の増加が懸念される。このため、効率的な運営に努め、経常経費の抑制に努める。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77851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9073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143129</xdr:rowOff>
    </xdr:from>
    <xdr:to>
      <xdr:col>19</xdr:col>
      <xdr:colOff>133350</xdr:colOff>
      <xdr:row>65</xdr:row>
      <xdr:rowOff>46482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592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143129</xdr:rowOff>
    </xdr:from>
    <xdr:to>
      <xdr:col>15</xdr:col>
      <xdr:colOff>82550</xdr:colOff>
      <xdr:row>64</xdr:row>
      <xdr:rowOff>157607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592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44069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04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27051</xdr:rowOff>
    </xdr:from>
    <xdr:to>
      <xdr:col>23</xdr:col>
      <xdr:colOff>184150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170578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92329</xdr:rowOff>
    </xdr:from>
    <xdr:to>
      <xdr:col>15</xdr:col>
      <xdr:colOff>133350</xdr:colOff>
      <xdr:row>65</xdr:row>
      <xdr:rowOff>22479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164719</xdr:rowOff>
    </xdr:from>
    <xdr:to>
      <xdr:col>7</xdr:col>
      <xdr:colOff>31750</xdr:colOff>
      <xdr:row>65</xdr:row>
      <xdr:rowOff>94869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79646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有人島７島に要する行政コストに対して、分母となる人口が少数であることから類似団体平均を大きく上回っている。人件費で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％）増、物件費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a:t>
          </a:r>
          <a:r>
            <a:rPr lang="ja-JP" altLang="ja-JP" sz="1100" b="0" i="0" baseline="0">
              <a:solidFill>
                <a:schemeClr val="dk1"/>
              </a:solidFill>
              <a:effectLst/>
              <a:latin typeface="+mn-lt"/>
              <a:ea typeface="+mn-ea"/>
              <a:cs typeface="+mn-cs"/>
            </a:rPr>
            <a:t>一人あたりの決算額は約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人件費の増加は、衛生費の看護師増員に伴うものや、地域おこし協力隊員の増員が大きく影響している。物件費については、</a:t>
          </a:r>
          <a:r>
            <a:rPr kumimoji="1" lang="ja-JP" altLang="en-US" sz="1100">
              <a:solidFill>
                <a:schemeClr val="dk1"/>
              </a:solidFill>
              <a:effectLst/>
              <a:latin typeface="+mn-lt"/>
              <a:ea typeface="+mn-ea"/>
              <a:cs typeface="+mn-cs"/>
            </a:rPr>
            <a:t>飛行場整備に係る事業やテレワーク、ワーケーションに係る事業が完了したことにより減少したことなどが</a:t>
          </a:r>
          <a:r>
            <a:rPr kumimoji="1" lang="ja-JP" altLang="ja-JP" sz="1100">
              <a:solidFill>
                <a:schemeClr val="dk1"/>
              </a:solidFill>
              <a:effectLst/>
              <a:latin typeface="+mn-lt"/>
              <a:ea typeface="+mn-ea"/>
              <a:cs typeface="+mn-cs"/>
            </a:rPr>
            <a:t>影響している。</a:t>
          </a:r>
          <a:r>
            <a:rPr lang="ja-JP" altLang="ja-JP" sz="1100" b="0" i="0" baseline="0">
              <a:solidFill>
                <a:schemeClr val="dk1"/>
              </a:solidFill>
              <a:effectLst/>
              <a:latin typeface="+mn-lt"/>
              <a:ea typeface="+mn-ea"/>
              <a:cs typeface="+mn-cs"/>
            </a:rPr>
            <a:t>引き続き定員管理を含め効率的な運営に努める。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100326</xdr:rowOff>
    </xdr:from>
    <xdr:to>
      <xdr:col>23</xdr:col>
      <xdr:colOff>133350</xdr:colOff>
      <xdr:row>84</xdr:row>
      <xdr:rowOff>128589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02126"/>
          <a:ext cx="8382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72479</xdr:rowOff>
    </xdr:from>
    <xdr:to>
      <xdr:col>19</xdr:col>
      <xdr:colOff>133350</xdr:colOff>
      <xdr:row>84</xdr:row>
      <xdr:rowOff>128589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74279"/>
          <a:ext cx="889000" cy="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40013</xdr:rowOff>
    </xdr:from>
    <xdr:to>
      <xdr:col>15</xdr:col>
      <xdr:colOff>82550</xdr:colOff>
      <xdr:row>84</xdr:row>
      <xdr:rowOff>72479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41813"/>
          <a:ext cx="889000" cy="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137404</xdr:rowOff>
    </xdr:from>
    <xdr:to>
      <xdr:col>11</xdr:col>
      <xdr:colOff>31750</xdr:colOff>
      <xdr:row>84</xdr:row>
      <xdr:rowOff>40013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67754"/>
          <a:ext cx="889000" cy="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49526</xdr:rowOff>
    </xdr:from>
    <xdr:to>
      <xdr:col>23</xdr:col>
      <xdr:colOff>184150</xdr:colOff>
      <xdr:row>84</xdr:row>
      <xdr:rowOff>151126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21603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77789</xdr:rowOff>
    </xdr:from>
    <xdr:to>
      <xdr:col>19</xdr:col>
      <xdr:colOff>184150</xdr:colOff>
      <xdr:row>85</xdr:row>
      <xdr:rowOff>7939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164166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21679</xdr:rowOff>
    </xdr:from>
    <xdr:to>
      <xdr:col>15</xdr:col>
      <xdr:colOff>133350</xdr:colOff>
      <xdr:row>84</xdr:row>
      <xdr:rowOff>123279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108056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160663</xdr:rowOff>
    </xdr:from>
    <xdr:to>
      <xdr:col>11</xdr:col>
      <xdr:colOff>82550</xdr:colOff>
      <xdr:row>84</xdr:row>
      <xdr:rowOff>90813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86604</xdr:rowOff>
    </xdr:from>
    <xdr:to>
      <xdr:col>7</xdr:col>
      <xdr:colOff>31750</xdr:colOff>
      <xdr:row>84</xdr:row>
      <xdr:rowOff>16754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職員の採用・退職や経験年数階層の変動指数が減少していることから前年度比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ﾎﾟｲﾝﾄ</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している。類似団体平均と同様の水準であるが、今後においても、国や県、周辺市町村の動向を参考に給与の適正化に努める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113537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073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84582</xdr:rowOff>
    </xdr:from>
    <xdr:to>
      <xdr:col>77</xdr:col>
      <xdr:colOff>44450</xdr:colOff>
      <xdr:row>88</xdr:row>
      <xdr:rowOff>43435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00732"/>
          <a:ext cx="8890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43435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1655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28956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876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62737</xdr:rowOff>
    </xdr:from>
    <xdr:to>
      <xdr:col>81</xdr:col>
      <xdr:colOff>95250</xdr:colOff>
      <xdr:row>87</xdr:row>
      <xdr:rowOff>164337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79264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33782</xdr:rowOff>
    </xdr:from>
    <xdr:to>
      <xdr:col>77</xdr:col>
      <xdr:colOff>95250</xdr:colOff>
      <xdr:row>87</xdr:row>
      <xdr:rowOff>135382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145559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1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人口が減少したこと</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衛生費の看護師増員に伴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90297</xdr:rowOff>
    </xdr:from>
    <xdr:to>
      <xdr:col>81</xdr:col>
      <xdr:colOff>44450</xdr:colOff>
      <xdr:row>62</xdr:row>
      <xdr:rowOff>166019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20197"/>
          <a:ext cx="838200" cy="7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28823</xdr:rowOff>
    </xdr:from>
    <xdr:to>
      <xdr:col>77</xdr:col>
      <xdr:colOff>44450</xdr:colOff>
      <xdr:row>62</xdr:row>
      <xdr:rowOff>90297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658723"/>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25721</xdr:rowOff>
    </xdr:from>
    <xdr:to>
      <xdr:col>72</xdr:col>
      <xdr:colOff>203200</xdr:colOff>
      <xdr:row>62</xdr:row>
      <xdr:rowOff>28823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5562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149715</xdr:rowOff>
    </xdr:from>
    <xdr:to>
      <xdr:col>68</xdr:col>
      <xdr:colOff>152400</xdr:colOff>
      <xdr:row>62</xdr:row>
      <xdr:rowOff>25721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08165"/>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115219</xdr:rowOff>
    </xdr:from>
    <xdr:to>
      <xdr:col>81</xdr:col>
      <xdr:colOff>95250</xdr:colOff>
      <xdr:row>63</xdr:row>
      <xdr:rowOff>45369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87296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1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39497</xdr:rowOff>
    </xdr:from>
    <xdr:to>
      <xdr:col>77</xdr:col>
      <xdr:colOff>95250</xdr:colOff>
      <xdr:row>62</xdr:row>
      <xdr:rowOff>141097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125874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5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149473</xdr:rowOff>
    </xdr:from>
    <xdr:to>
      <xdr:col>73</xdr:col>
      <xdr:colOff>44450</xdr:colOff>
      <xdr:row>62</xdr:row>
      <xdr:rowOff>79623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64400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146371</xdr:rowOff>
    </xdr:from>
    <xdr:to>
      <xdr:col>68</xdr:col>
      <xdr:colOff>203200</xdr:colOff>
      <xdr:row>62</xdr:row>
      <xdr:rowOff>76521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61298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98915</xdr:rowOff>
    </xdr:from>
    <xdr:to>
      <xdr:col>64</xdr:col>
      <xdr:colOff>152400</xdr:colOff>
      <xdr:row>62</xdr:row>
      <xdr:rowOff>29065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単年度比率では前年度比で約</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地方債発行についてシミレーションを的確に行い公債費比率の上昇に注意を払い、交付税措置率の低い地方債の借入れの抑制を行う。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54610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563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1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056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143510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充当可能財源が将来負担額を上回っているため、将来負担比率は発生していないが、平成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大型事業（ﾌﾞﾛｰﾄﾞﾊﾞﾝﾄﾞ再整備、防災行政無線整備、庁舎耐震化、非常用発電機整備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655
101.15
4,818,750
4,633,801
58,787
1,699,203
6,011,701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高くなった。退職者の不補充で人件費を抑制してきたが、人口激減対策、子育て対策、情報通信対策、医療・介護環境の充実、産業振興などの対策のため、ここ数年、新規職員を積極的に採用している。これらの人件費が将来的に大きな負担となることが予想されることから、</a:t>
          </a:r>
          <a:r>
            <a:rPr lang="en-US" altLang="ja-JP" sz="1100" b="0" i="0" baseline="0">
              <a:solidFill>
                <a:schemeClr val="dk1"/>
              </a:solidFill>
              <a:effectLst/>
              <a:latin typeface="+mn-lt"/>
              <a:ea typeface="+mn-ea"/>
              <a:cs typeface="+mn-cs"/>
            </a:rPr>
            <a:t>ICT</a:t>
          </a:r>
          <a:r>
            <a:rPr lang="ja-JP" altLang="ja-JP" sz="1100" b="0" i="0" baseline="0">
              <a:solidFill>
                <a:schemeClr val="dk1"/>
              </a:solidFill>
              <a:effectLst/>
              <a:latin typeface="+mn-lt"/>
              <a:ea typeface="+mn-ea"/>
              <a:cs typeface="+mn-cs"/>
            </a:rPr>
            <a:t>の積極的な導入などの働き方改革、デジタル化を進め、全体業務の効率化を図るとともに人件費の抑制、適正化に努める。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36</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5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6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54610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6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72390</xdr:rowOff>
    </xdr:from>
    <xdr:to>
      <xdr:col>20</xdr:col>
      <xdr:colOff>38100</xdr:colOff>
      <xdr:row>37</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xdr:rowOff>
    </xdr:from>
    <xdr:to>
      <xdr:col>15</xdr:col>
      <xdr:colOff>149225</xdr:colOff>
      <xdr:row>36</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49530</xdr:rowOff>
    </xdr:from>
    <xdr:to>
      <xdr:col>6</xdr:col>
      <xdr:colOff>171450</xdr:colOff>
      <xdr:row>36</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物件費の総額では前年度比で</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となっており、経常収支比率に占める物件費の比率も、</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ﾎﾟｲﾝﾄ</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今後も人口対策に係る産業振興等の事業のほか、</a:t>
          </a:r>
          <a:r>
            <a:rPr lang="ja-JP" altLang="en-US" sz="1100" b="0" i="0" baseline="0">
              <a:solidFill>
                <a:schemeClr val="dk1"/>
              </a:solidFill>
              <a:effectLst/>
              <a:latin typeface="+mn-lt"/>
              <a:ea typeface="+mn-ea"/>
              <a:cs typeface="+mn-cs"/>
            </a:rPr>
            <a:t>デジタル化関連事業</a:t>
          </a:r>
          <a:r>
            <a:rPr lang="ja-JP" altLang="ja-JP" sz="1100" b="0" i="0" baseline="0">
              <a:solidFill>
                <a:schemeClr val="dk1"/>
              </a:solidFill>
              <a:effectLst/>
              <a:latin typeface="+mn-lt"/>
              <a:ea typeface="+mn-ea"/>
              <a:cs typeface="+mn-cs"/>
            </a:rPr>
            <a:t>や子育て関連事業、介護事業などの需要が伸びると考えられ、また働き方改革に伴う事業の外部委託も増えることが予想されることから、緊急性・必要性を見極め、効率のよい財政運営に努める。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576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58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07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07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村単独の扶助費については、制度の見直しを実施し、財政への負担軽減に努めており、今後についても財政状況をみながら抑制に努める。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その他</a:t>
          </a:r>
          <a:r>
            <a:rPr lang="ja-JP" altLang="ja-JP" sz="1100" b="0" i="0" baseline="0">
              <a:solidFill>
                <a:schemeClr val="dk1"/>
              </a:solidFill>
              <a:effectLst/>
              <a:latin typeface="+mn-lt"/>
              <a:ea typeface="+mn-ea"/>
              <a:cs typeface="+mn-cs"/>
            </a:rPr>
            <a:t>については、経常収支比率では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ﾎﾟｲﾝﾄ</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している。対前年度比で</a:t>
          </a:r>
          <a:r>
            <a:rPr lang="ja-JP" altLang="en-US" sz="1100" b="0" i="0" baseline="0">
              <a:solidFill>
                <a:schemeClr val="dk1"/>
              </a:solidFill>
              <a:effectLst/>
              <a:latin typeface="+mn-lt"/>
              <a:ea typeface="+mn-ea"/>
              <a:cs typeface="+mn-cs"/>
            </a:rPr>
            <a:t>積立金</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などが影響している。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9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324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補助費は、前年度比で</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となっているが、補助費等の割合は前年度と比較して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今後、更なる人口対策を講じていく中で、産業分野の育成、</a:t>
          </a:r>
          <a:r>
            <a:rPr lang="en-US" altLang="ja-JP" sz="1100" b="0" i="0" baseline="0">
              <a:solidFill>
                <a:schemeClr val="dk1"/>
              </a:solidFill>
              <a:effectLst/>
              <a:latin typeface="+mn-lt"/>
              <a:ea typeface="+mn-ea"/>
              <a:cs typeface="+mn-cs"/>
            </a:rPr>
            <a:t>UI</a:t>
          </a:r>
          <a:r>
            <a:rPr lang="ja-JP" altLang="ja-JP" sz="1100" b="0" i="0" baseline="0">
              <a:solidFill>
                <a:schemeClr val="dk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ﾀｰﾝ者の生活基盤の確立を支援するための補助費の要望が予想されるが、制度の実態及び効果を検証しながら終期の設定を含め随時見直しをしていくこととする。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8831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96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公債費については、類似団体と比較して高くなっている。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財政力が弱いことから今後も港湾、道路、防災対策</a:t>
          </a:r>
          <a:r>
            <a:rPr lang="ja-JP" altLang="en-US" sz="1100" b="0" i="0" baseline="0">
              <a:solidFill>
                <a:schemeClr val="dk1"/>
              </a:solidFill>
              <a:effectLst/>
              <a:latin typeface="+mn-lt"/>
              <a:ea typeface="+mn-ea"/>
              <a:cs typeface="+mn-cs"/>
            </a:rPr>
            <a:t>、教育関連</a:t>
          </a:r>
          <a:r>
            <a:rPr lang="ja-JP" altLang="ja-JP" sz="1100" b="0" i="0" baseline="0">
              <a:solidFill>
                <a:schemeClr val="dk1"/>
              </a:solidFill>
              <a:effectLst/>
              <a:latin typeface="+mn-lt"/>
              <a:ea typeface="+mn-ea"/>
              <a:cs typeface="+mn-cs"/>
            </a:rPr>
            <a:t>を中心にまだ多くの地方債を必要とするが、シミレーションを的確に行い地方債残高の減少に努める。なお、平成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年度から複数年にわたる大規模事業がスタートし、令和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年度に公債費のピークを迎えることが予想されるため、ここ数年は状況を注視していく必要がある。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123189</xdr:rowOff>
    </xdr:from>
    <xdr:to>
      <xdr:col>24</xdr:col>
      <xdr:colOff>25400</xdr:colOff>
      <xdr:row>79</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9628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123189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54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79</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54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100330</xdr:rowOff>
    </xdr:from>
    <xdr:to>
      <xdr:col>11</xdr:col>
      <xdr:colOff>9525</xdr:colOff>
      <xdr:row>80</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6448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114300</xdr:rowOff>
    </xdr:from>
    <xdr:to>
      <xdr:col>24</xdr:col>
      <xdr:colOff>76200</xdr:colOff>
      <xdr:row>80</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86377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72389</xdr:rowOff>
    </xdr:from>
    <xdr:to>
      <xdr:col>20</xdr:col>
      <xdr:colOff>38100</xdr:colOff>
      <xdr:row>79</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19050</xdr:rowOff>
    </xdr:from>
    <xdr:to>
      <xdr:col>6</xdr:col>
      <xdr:colOff>171450</xdr:colOff>
      <xdr:row>80</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76</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8411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29029</xdr:rowOff>
    </xdr:from>
    <xdr:to>
      <xdr:col>78</xdr:col>
      <xdr:colOff>69850</xdr:colOff>
      <xdr:row>76</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59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56787</xdr:rowOff>
    </xdr:from>
    <xdr:to>
      <xdr:col>73</xdr:col>
      <xdr:colOff>180975</xdr:colOff>
      <xdr:row>76</xdr:row>
      <xdr:rowOff>29029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1553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14333</xdr:rowOff>
    </xdr:from>
    <xdr:to>
      <xdr:col>69</xdr:col>
      <xdr:colOff>92075</xdr:colOff>
      <xdr:row>75</xdr:row>
      <xdr:rowOff>56787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73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74567</xdr:rowOff>
    </xdr:from>
    <xdr:to>
      <xdr:col>82</xdr:col>
      <xdr:colOff>158750</xdr:colOff>
      <xdr:row>76</xdr:row>
      <xdr:rowOff>4716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91094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155320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4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149679</xdr:rowOff>
    </xdr:from>
    <xdr:to>
      <xdr:col>74</xdr:col>
      <xdr:colOff>31750</xdr:colOff>
      <xdr:row>76</xdr:row>
      <xdr:rowOff>79829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90005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5987</xdr:rowOff>
    </xdr:from>
    <xdr:to>
      <xdr:col>69</xdr:col>
      <xdr:colOff>142875</xdr:colOff>
      <xdr:row>75</xdr:row>
      <xdr:rowOff>107587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117764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134983</xdr:rowOff>
    </xdr:from>
    <xdr:to>
      <xdr:col>65</xdr:col>
      <xdr:colOff>53975</xdr:colOff>
      <xdr:row>75</xdr:row>
      <xdr:rowOff>65133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75310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46368</xdr:rowOff>
    </xdr:from>
    <xdr:to>
      <xdr:col>29</xdr:col>
      <xdr:colOff>127000</xdr:colOff>
      <xdr:row>13</xdr:row>
      <xdr:rowOff>104245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322843"/>
          <a:ext cx="647700" cy="5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104245</xdr:rowOff>
    </xdr:from>
    <xdr:to>
      <xdr:col>26</xdr:col>
      <xdr:colOff>50800</xdr:colOff>
      <xdr:row>14</xdr:row>
      <xdr:rowOff>46799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380720"/>
          <a:ext cx="698500" cy="11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46799</xdr:rowOff>
    </xdr:from>
    <xdr:to>
      <xdr:col>22</xdr:col>
      <xdr:colOff>114300</xdr:colOff>
      <xdr:row>14</xdr:row>
      <xdr:rowOff>69160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494724"/>
          <a:ext cx="698500" cy="22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69160</xdr:rowOff>
    </xdr:from>
    <xdr:to>
      <xdr:col>18</xdr:col>
      <xdr:colOff>177800</xdr:colOff>
      <xdr:row>14</xdr:row>
      <xdr:rowOff>116229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517085"/>
          <a:ext cx="698500" cy="4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167018</xdr:rowOff>
    </xdr:from>
    <xdr:to>
      <xdr:col>29</xdr:col>
      <xdr:colOff>177800</xdr:colOff>
      <xdr:row>13</xdr:row>
      <xdr:rowOff>97168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27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12095</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11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53445</xdr:rowOff>
    </xdr:from>
    <xdr:to>
      <xdr:col>26</xdr:col>
      <xdr:colOff>101600</xdr:colOff>
      <xdr:row>13</xdr:row>
      <xdr:rowOff>155045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32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165222</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09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167449</xdr:rowOff>
    </xdr:from>
    <xdr:to>
      <xdr:col>22</xdr:col>
      <xdr:colOff>165100</xdr:colOff>
      <xdr:row>14</xdr:row>
      <xdr:rowOff>97599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44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107776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2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18360</xdr:rowOff>
    </xdr:from>
    <xdr:to>
      <xdr:col>19</xdr:col>
      <xdr:colOff>38100</xdr:colOff>
      <xdr:row>14</xdr:row>
      <xdr:rowOff>119960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46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130137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23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65429</xdr:rowOff>
    </xdr:from>
    <xdr:to>
      <xdr:col>15</xdr:col>
      <xdr:colOff>101600</xdr:colOff>
      <xdr:row>14</xdr:row>
      <xdr:rowOff>167029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51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5756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28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71092</xdr:rowOff>
    </xdr:from>
    <xdr:to>
      <xdr:col>29</xdr:col>
      <xdr:colOff>127000</xdr:colOff>
      <xdr:row>36</xdr:row>
      <xdr:rowOff>97918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81442"/>
          <a:ext cx="647700" cy="36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97918</xdr:rowOff>
    </xdr:from>
    <xdr:to>
      <xdr:col>26</xdr:col>
      <xdr:colOff>50800</xdr:colOff>
      <xdr:row>36</xdr:row>
      <xdr:rowOff>118748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1168"/>
          <a:ext cx="698500" cy="2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7062</xdr:rowOff>
    </xdr:from>
    <xdr:to>
      <xdr:col>22</xdr:col>
      <xdr:colOff>114300</xdr:colOff>
      <xdr:row>36</xdr:row>
      <xdr:rowOff>118748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17412"/>
          <a:ext cx="698500" cy="45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7062</xdr:rowOff>
    </xdr:from>
    <xdr:to>
      <xdr:col>18</xdr:col>
      <xdr:colOff>177800</xdr:colOff>
      <xdr:row>35</xdr:row>
      <xdr:rowOff>48510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17412"/>
          <a:ext cx="698500" cy="4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20292</xdr:rowOff>
    </xdr:from>
    <xdr:to>
      <xdr:col>29</xdr:col>
      <xdr:colOff>177800</xdr:colOff>
      <xdr:row>35</xdr:row>
      <xdr:rowOff>121892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208269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47118</xdr:rowOff>
    </xdr:from>
    <xdr:to>
      <xdr:col>26</xdr:col>
      <xdr:colOff>101600</xdr:colOff>
      <xdr:row>36</xdr:row>
      <xdr:rowOff>148718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67948</xdr:rowOff>
    </xdr:from>
    <xdr:to>
      <xdr:col>22</xdr:col>
      <xdr:colOff>165100</xdr:colOff>
      <xdr:row>36</xdr:row>
      <xdr:rowOff>169548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154325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299162</xdr:rowOff>
    </xdr:from>
    <xdr:to>
      <xdr:col>19</xdr:col>
      <xdr:colOff>38100</xdr:colOff>
      <xdr:row>35</xdr:row>
      <xdr:rowOff>57862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340610</xdr:rowOff>
    </xdr:from>
    <xdr:to>
      <xdr:col>15</xdr:col>
      <xdr:colOff>101600</xdr:colOff>
      <xdr:row>35</xdr:row>
      <xdr:rowOff>99310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0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109487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7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655
101.15
4,818,750
4,633,801
58,787
1,699,203
6,011,701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86027</xdr:rowOff>
    </xdr:from>
    <xdr:to>
      <xdr:col>24</xdr:col>
      <xdr:colOff>63500</xdr:colOff>
      <xdr:row>31</xdr:row>
      <xdr:rowOff>7443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29527"/>
          <a:ext cx="838200" cy="9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7443</xdr:rowOff>
    </xdr:from>
    <xdr:to>
      <xdr:col>19</xdr:col>
      <xdr:colOff>177800</xdr:colOff>
      <xdr:row>31</xdr:row>
      <xdr:rowOff>132151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322393"/>
          <a:ext cx="889000" cy="1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132151</xdr:rowOff>
    </xdr:from>
    <xdr:to>
      <xdr:col>15</xdr:col>
      <xdr:colOff>50800</xdr:colOff>
      <xdr:row>31</xdr:row>
      <xdr:rowOff>140967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4710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140967</xdr:rowOff>
    </xdr:from>
    <xdr:to>
      <xdr:col>10</xdr:col>
      <xdr:colOff>114300</xdr:colOff>
      <xdr:row>33</xdr:row>
      <xdr:rowOff>5113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455917"/>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35227</xdr:rowOff>
    </xdr:from>
    <xdr:to>
      <xdr:col>24</xdr:col>
      <xdr:colOff>114300</xdr:colOff>
      <xdr:row>30</xdr:row>
      <xdr:rowOff>136827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1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121604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128093</xdr:rowOff>
    </xdr:from>
    <xdr:to>
      <xdr:col>20</xdr:col>
      <xdr:colOff>38100</xdr:colOff>
      <xdr:row>31</xdr:row>
      <xdr:rowOff>58243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2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74770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0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81351</xdr:rowOff>
    </xdr:from>
    <xdr:to>
      <xdr:col>15</xdr:col>
      <xdr:colOff>101600</xdr:colOff>
      <xdr:row>32</xdr:row>
      <xdr:rowOff>11501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28028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7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90167</xdr:rowOff>
    </xdr:from>
    <xdr:to>
      <xdr:col>10</xdr:col>
      <xdr:colOff>165100</xdr:colOff>
      <xdr:row>32</xdr:row>
      <xdr:rowOff>20317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36844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1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125763</xdr:rowOff>
    </xdr:from>
    <xdr:to>
      <xdr:col>6</xdr:col>
      <xdr:colOff>38100</xdr:colOff>
      <xdr:row>33</xdr:row>
      <xdr:rowOff>55913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72440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8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12543</xdr:rowOff>
    </xdr:from>
    <xdr:to>
      <xdr:col>24</xdr:col>
      <xdr:colOff>63500</xdr:colOff>
      <xdr:row>55</xdr:row>
      <xdr:rowOff>73968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42293"/>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12543</xdr:rowOff>
    </xdr:from>
    <xdr:to>
      <xdr:col>19</xdr:col>
      <xdr:colOff>177800</xdr:colOff>
      <xdr:row>55</xdr:row>
      <xdr:rowOff>47441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42293"/>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47441</xdr:rowOff>
    </xdr:from>
    <xdr:to>
      <xdr:col>15</xdr:col>
      <xdr:colOff>50800</xdr:colOff>
      <xdr:row>55</xdr:row>
      <xdr:rowOff>85500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77191"/>
          <a:ext cx="889000" cy="3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85500</xdr:rowOff>
    </xdr:from>
    <xdr:to>
      <xdr:col>10</xdr:col>
      <xdr:colOff>114300</xdr:colOff>
      <xdr:row>55</xdr:row>
      <xdr:rowOff>112257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15250"/>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23168</xdr:rowOff>
    </xdr:from>
    <xdr:to>
      <xdr:col>24</xdr:col>
      <xdr:colOff>114300</xdr:colOff>
      <xdr:row>55</xdr:row>
      <xdr:rowOff>124768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46045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133193</xdr:rowOff>
    </xdr:from>
    <xdr:to>
      <xdr:col>20</xdr:col>
      <xdr:colOff>38100</xdr:colOff>
      <xdr:row>55</xdr:row>
      <xdr:rowOff>63343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79870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168091</xdr:rowOff>
    </xdr:from>
    <xdr:to>
      <xdr:col>15</xdr:col>
      <xdr:colOff>101600</xdr:colOff>
      <xdr:row>55</xdr:row>
      <xdr:rowOff>98241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114768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0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34700</xdr:rowOff>
    </xdr:from>
    <xdr:to>
      <xdr:col>10</xdr:col>
      <xdr:colOff>165100</xdr:colOff>
      <xdr:row>55</xdr:row>
      <xdr:rowOff>136300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152827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3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61457</xdr:rowOff>
    </xdr:from>
    <xdr:to>
      <xdr:col>6</xdr:col>
      <xdr:colOff>38100</xdr:colOff>
      <xdr:row>55</xdr:row>
      <xdr:rowOff>163057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8134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6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113311</xdr:rowOff>
    </xdr:from>
    <xdr:to>
      <xdr:col>24</xdr:col>
      <xdr:colOff>63500</xdr:colOff>
      <xdr:row>78</xdr:row>
      <xdr:rowOff>128778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6411"/>
          <a:ext cx="8382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107714</xdr:rowOff>
    </xdr:from>
    <xdr:to>
      <xdr:col>19</xdr:col>
      <xdr:colOff>177800</xdr:colOff>
      <xdr:row>78</xdr:row>
      <xdr:rowOff>113311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0814"/>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97802</xdr:rowOff>
    </xdr:from>
    <xdr:to>
      <xdr:col>15</xdr:col>
      <xdr:colOff>50800</xdr:colOff>
      <xdr:row>78</xdr:row>
      <xdr:rowOff>107714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0902"/>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97802</xdr:rowOff>
    </xdr:from>
    <xdr:to>
      <xdr:col>10</xdr:col>
      <xdr:colOff>114300</xdr:colOff>
      <xdr:row>78</xdr:row>
      <xdr:rowOff>104949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0902"/>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77978</xdr:rowOff>
    </xdr:from>
    <xdr:to>
      <xdr:col>24</xdr:col>
      <xdr:colOff>114300</xdr:colOff>
      <xdr:row>79</xdr:row>
      <xdr:rowOff>8128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164355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62511</xdr:rowOff>
    </xdr:from>
    <xdr:to>
      <xdr:col>20</xdr:col>
      <xdr:colOff>38100</xdr:colOff>
      <xdr:row>78</xdr:row>
      <xdr:rowOff>164111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155238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56914</xdr:rowOff>
    </xdr:from>
    <xdr:to>
      <xdr:col>15</xdr:col>
      <xdr:colOff>101600</xdr:colOff>
      <xdr:row>78</xdr:row>
      <xdr:rowOff>158514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149641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47002</xdr:rowOff>
    </xdr:from>
    <xdr:to>
      <xdr:col>10</xdr:col>
      <xdr:colOff>165100</xdr:colOff>
      <xdr:row>78</xdr:row>
      <xdr:rowOff>148602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139729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54149</xdr:rowOff>
    </xdr:from>
    <xdr:to>
      <xdr:col>6</xdr:col>
      <xdr:colOff>38100</xdr:colOff>
      <xdr:row>78</xdr:row>
      <xdr:rowOff>155749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131646</xdr:rowOff>
    </xdr:from>
    <xdr:to>
      <xdr:col>24</xdr:col>
      <xdr:colOff>63500</xdr:colOff>
      <xdr:row>95</xdr:row>
      <xdr:rowOff>105349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47946"/>
          <a:ext cx="838200" cy="1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17635</xdr:rowOff>
    </xdr:from>
    <xdr:to>
      <xdr:col>19</xdr:col>
      <xdr:colOff>177800</xdr:colOff>
      <xdr:row>95</xdr:row>
      <xdr:rowOff>105349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33935"/>
          <a:ext cx="889000" cy="2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17635</xdr:rowOff>
    </xdr:from>
    <xdr:to>
      <xdr:col>15</xdr:col>
      <xdr:colOff>50800</xdr:colOff>
      <xdr:row>95</xdr:row>
      <xdr:rowOff>132057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33935"/>
          <a:ext cx="889000" cy="2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132057</xdr:rowOff>
    </xdr:from>
    <xdr:to>
      <xdr:col>10</xdr:col>
      <xdr:colOff>114300</xdr:colOff>
      <xdr:row>96</xdr:row>
      <xdr:rowOff>55980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19807"/>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80846</xdr:rowOff>
    </xdr:from>
    <xdr:to>
      <xdr:col>24</xdr:col>
      <xdr:colOff>114300</xdr:colOff>
      <xdr:row>95</xdr:row>
      <xdr:rowOff>10996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103723</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4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54549</xdr:rowOff>
    </xdr:from>
    <xdr:to>
      <xdr:col>20</xdr:col>
      <xdr:colOff>38100</xdr:colOff>
      <xdr:row>95</xdr:row>
      <xdr:rowOff>156149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147276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138285</xdr:rowOff>
    </xdr:from>
    <xdr:to>
      <xdr:col>15</xdr:col>
      <xdr:colOff>101600</xdr:colOff>
      <xdr:row>94</xdr:row>
      <xdr:rowOff>68435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84962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81257</xdr:rowOff>
    </xdr:from>
    <xdr:to>
      <xdr:col>10</xdr:col>
      <xdr:colOff>165100</xdr:colOff>
      <xdr:row>96</xdr:row>
      <xdr:rowOff>11407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27934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5180</xdr:rowOff>
    </xdr:from>
    <xdr:to>
      <xdr:col>6</xdr:col>
      <xdr:colOff>38100</xdr:colOff>
      <xdr:row>96</xdr:row>
      <xdr:rowOff>106780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97907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156858</xdr:rowOff>
    </xdr:from>
    <xdr:to>
      <xdr:col>55</xdr:col>
      <xdr:colOff>0</xdr:colOff>
      <xdr:row>37</xdr:row>
      <xdr:rowOff>7865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29058"/>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160749</xdr:rowOff>
    </xdr:from>
    <xdr:to>
      <xdr:col>50</xdr:col>
      <xdr:colOff>114300</xdr:colOff>
      <xdr:row>37</xdr:row>
      <xdr:rowOff>7865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332949"/>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74180</xdr:rowOff>
    </xdr:from>
    <xdr:to>
      <xdr:col>45</xdr:col>
      <xdr:colOff>177800</xdr:colOff>
      <xdr:row>36</xdr:row>
      <xdr:rowOff>160749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46380"/>
          <a:ext cx="889000" cy="8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74180</xdr:rowOff>
    </xdr:from>
    <xdr:to>
      <xdr:col>41</xdr:col>
      <xdr:colOff>50800</xdr:colOff>
      <xdr:row>37</xdr:row>
      <xdr:rowOff>14813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46380"/>
          <a:ext cx="8890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106058</xdr:rowOff>
    </xdr:from>
    <xdr:to>
      <xdr:col>55</xdr:col>
      <xdr:colOff>50800</xdr:colOff>
      <xdr:row>37</xdr:row>
      <xdr:rowOff>36208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128935</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128515</xdr:rowOff>
    </xdr:from>
    <xdr:to>
      <xdr:col>50</xdr:col>
      <xdr:colOff>165100</xdr:colOff>
      <xdr:row>37</xdr:row>
      <xdr:rowOff>58665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75192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7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109949</xdr:rowOff>
    </xdr:from>
    <xdr:to>
      <xdr:col>46</xdr:col>
      <xdr:colOff>38100</xdr:colOff>
      <xdr:row>37</xdr:row>
      <xdr:rowOff>40099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56626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23380</xdr:rowOff>
    </xdr:from>
    <xdr:to>
      <xdr:col>41</xdr:col>
      <xdr:colOff>101600</xdr:colOff>
      <xdr:row>36</xdr:row>
      <xdr:rowOff>124980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141507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135463</xdr:rowOff>
    </xdr:from>
    <xdr:to>
      <xdr:col>36</xdr:col>
      <xdr:colOff>165100</xdr:colOff>
      <xdr:row>37</xdr:row>
      <xdr:rowOff>65613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82140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8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54156</xdr:rowOff>
    </xdr:from>
    <xdr:to>
      <xdr:col>55</xdr:col>
      <xdr:colOff>0</xdr:colOff>
      <xdr:row>55</xdr:row>
      <xdr:rowOff>70070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312456"/>
          <a:ext cx="838200" cy="1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136759</xdr:rowOff>
    </xdr:from>
    <xdr:to>
      <xdr:col>50</xdr:col>
      <xdr:colOff>114300</xdr:colOff>
      <xdr:row>54</xdr:row>
      <xdr:rowOff>54156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052159"/>
          <a:ext cx="889000" cy="2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136759</xdr:rowOff>
    </xdr:from>
    <xdr:to>
      <xdr:col>45</xdr:col>
      <xdr:colOff>177800</xdr:colOff>
      <xdr:row>53</xdr:row>
      <xdr:rowOff>18449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052159"/>
          <a:ext cx="889000" cy="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18449</xdr:rowOff>
    </xdr:from>
    <xdr:to>
      <xdr:col>41</xdr:col>
      <xdr:colOff>50800</xdr:colOff>
      <xdr:row>53</xdr:row>
      <xdr:rowOff>23091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105299"/>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19270</xdr:rowOff>
    </xdr:from>
    <xdr:to>
      <xdr:col>55</xdr:col>
      <xdr:colOff>50800</xdr:colOff>
      <xdr:row>55</xdr:row>
      <xdr:rowOff>120870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4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42147</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300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3356</xdr:rowOff>
    </xdr:from>
    <xdr:to>
      <xdr:col>50</xdr:col>
      <xdr:colOff>165100</xdr:colOff>
      <xdr:row>54</xdr:row>
      <xdr:rowOff>104956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121483</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036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85959</xdr:rowOff>
    </xdr:from>
    <xdr:to>
      <xdr:col>46</xdr:col>
      <xdr:colOff>38100</xdr:colOff>
      <xdr:row>53</xdr:row>
      <xdr:rowOff>16109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0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32636</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05205" y="8776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139099</xdr:rowOff>
    </xdr:from>
    <xdr:to>
      <xdr:col>41</xdr:col>
      <xdr:colOff>101600</xdr:colOff>
      <xdr:row>53</xdr:row>
      <xdr:rowOff>69249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0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85776</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8829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143741</xdr:rowOff>
    </xdr:from>
    <xdr:to>
      <xdr:col>36</xdr:col>
      <xdr:colOff>165100</xdr:colOff>
      <xdr:row>53</xdr:row>
      <xdr:rowOff>73891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0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90418</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27205" y="8834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88688</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775988"/>
          <a:ext cx="1270" cy="73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35365</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551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88688</xdr:rowOff>
    </xdr:from>
    <xdr:to>
      <xdr:col>55</xdr:col>
      <xdr:colOff>88900</xdr:colOff>
      <xdr:row>74</xdr:row>
      <xdr:rowOff>88688</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77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55766</xdr:rowOff>
    </xdr:from>
    <xdr:to>
      <xdr:col>55</xdr:col>
      <xdr:colOff>0</xdr:colOff>
      <xdr:row>77</xdr:row>
      <xdr:rowOff>75261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085966"/>
          <a:ext cx="838200" cy="1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13696</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86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35269</xdr:rowOff>
    </xdr:from>
    <xdr:to>
      <xdr:col>55</xdr:col>
      <xdr:colOff>50800</xdr:colOff>
      <xdr:row>78</xdr:row>
      <xdr:rowOff>136869</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40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144443</xdr:rowOff>
    </xdr:from>
    <xdr:to>
      <xdr:col>50</xdr:col>
      <xdr:colOff>114300</xdr:colOff>
      <xdr:row>76</xdr:row>
      <xdr:rowOff>55766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317393"/>
          <a:ext cx="889000" cy="7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44059</xdr:rowOff>
    </xdr:from>
    <xdr:to>
      <xdr:col>50</xdr:col>
      <xdr:colOff>165100</xdr:colOff>
      <xdr:row>78</xdr:row>
      <xdr:rowOff>145659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41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136786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5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144443</xdr:rowOff>
    </xdr:from>
    <xdr:to>
      <xdr:col>45</xdr:col>
      <xdr:colOff>177800</xdr:colOff>
      <xdr:row>75</xdr:row>
      <xdr:rowOff>139728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317393"/>
          <a:ext cx="889000" cy="6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25468</xdr:rowOff>
    </xdr:from>
    <xdr:to>
      <xdr:col>46</xdr:col>
      <xdr:colOff>38100</xdr:colOff>
      <xdr:row>78</xdr:row>
      <xdr:rowOff>127068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118195</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119349</xdr:rowOff>
    </xdr:from>
    <xdr:to>
      <xdr:col>41</xdr:col>
      <xdr:colOff>50800</xdr:colOff>
      <xdr:row>75</xdr:row>
      <xdr:rowOff>139728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292299"/>
          <a:ext cx="889000" cy="7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52512</xdr:rowOff>
    </xdr:from>
    <xdr:to>
      <xdr:col>41</xdr:col>
      <xdr:colOff>101600</xdr:colOff>
      <xdr:row>78</xdr:row>
      <xdr:rowOff>154112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145239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53527</xdr:rowOff>
    </xdr:from>
    <xdr:to>
      <xdr:col>36</xdr:col>
      <xdr:colOff>165100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146254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24461</xdr:rowOff>
    </xdr:from>
    <xdr:to>
      <xdr:col>55</xdr:col>
      <xdr:colOff>50800</xdr:colOff>
      <xdr:row>77</xdr:row>
      <xdr:rowOff>126061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47338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4966</xdr:rowOff>
    </xdr:from>
    <xdr:to>
      <xdr:col>50</xdr:col>
      <xdr:colOff>165100</xdr:colOff>
      <xdr:row>76</xdr:row>
      <xdr:rowOff>106566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123093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1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93643</xdr:rowOff>
    </xdr:from>
    <xdr:to>
      <xdr:col>46</xdr:col>
      <xdr:colOff>38100</xdr:colOff>
      <xdr:row>72</xdr:row>
      <xdr:rowOff>23793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40320</xdr:rowOff>
    </xdr:from>
    <xdr:ext cx="69018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05205" y="12041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88928</xdr:rowOff>
    </xdr:from>
    <xdr:to>
      <xdr:col>41</xdr:col>
      <xdr:colOff>101600</xdr:colOff>
      <xdr:row>76</xdr:row>
      <xdr:rowOff>19078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35605</xdr:rowOff>
    </xdr:from>
    <xdr:ext cx="69018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16205" y="1272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68549</xdr:rowOff>
    </xdr:from>
    <xdr:to>
      <xdr:col>36</xdr:col>
      <xdr:colOff>165100</xdr:colOff>
      <xdr:row>71</xdr:row>
      <xdr:rowOff>170149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15226</xdr:rowOff>
    </xdr:from>
    <xdr:ext cx="69018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27205" y="1201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98003</xdr:rowOff>
    </xdr:from>
    <xdr:to>
      <xdr:col>55</xdr:col>
      <xdr:colOff>0</xdr:colOff>
      <xdr:row>96</xdr:row>
      <xdr:rowOff>18411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385753"/>
          <a:ext cx="8382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98003</xdr:rowOff>
    </xdr:from>
    <xdr:to>
      <xdr:col>50</xdr:col>
      <xdr:colOff>114300</xdr:colOff>
      <xdr:row>96</xdr:row>
      <xdr:rowOff>60032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385753"/>
          <a:ext cx="889000" cy="1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111007</xdr:rowOff>
    </xdr:from>
    <xdr:to>
      <xdr:col>45</xdr:col>
      <xdr:colOff>177800</xdr:colOff>
      <xdr:row>96</xdr:row>
      <xdr:rowOff>60032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227307"/>
          <a:ext cx="889000" cy="2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111007</xdr:rowOff>
    </xdr:from>
    <xdr:to>
      <xdr:col>41</xdr:col>
      <xdr:colOff>50800</xdr:colOff>
      <xdr:row>96</xdr:row>
      <xdr:rowOff>124440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227307"/>
          <a:ext cx="889000" cy="3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139061</xdr:rowOff>
    </xdr:from>
    <xdr:to>
      <xdr:col>55</xdr:col>
      <xdr:colOff>50800</xdr:colOff>
      <xdr:row>96</xdr:row>
      <xdr:rowOff>69211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4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161938</xdr:rowOff>
    </xdr:from>
    <xdr:ext cx="690189"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278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47203</xdr:rowOff>
    </xdr:from>
    <xdr:to>
      <xdr:col>50</xdr:col>
      <xdr:colOff>165100</xdr:colOff>
      <xdr:row>95</xdr:row>
      <xdr:rowOff>148803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3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165330</xdr:rowOff>
    </xdr:from>
    <xdr:ext cx="69018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294205" y="161101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9232</xdr:rowOff>
    </xdr:from>
    <xdr:to>
      <xdr:col>46</xdr:col>
      <xdr:colOff>38100</xdr:colOff>
      <xdr:row>96</xdr:row>
      <xdr:rowOff>110832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4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127359</xdr:rowOff>
    </xdr:from>
    <xdr:ext cx="69018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05205" y="16243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60207</xdr:rowOff>
    </xdr:from>
    <xdr:to>
      <xdr:col>41</xdr:col>
      <xdr:colOff>101600</xdr:colOff>
      <xdr:row>94</xdr:row>
      <xdr:rowOff>161807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1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6884</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5951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73640</xdr:rowOff>
    </xdr:from>
    <xdr:to>
      <xdr:col>36</xdr:col>
      <xdr:colOff>165100</xdr:colOff>
      <xdr:row>97</xdr:row>
      <xdr:rowOff>3790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95</xdr:row>
      <xdr:rowOff>20317</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27205" y="1630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41964</xdr:rowOff>
    </xdr:from>
    <xdr:to>
      <xdr:col>85</xdr:col>
      <xdr:colOff>126364</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871264"/>
          <a:ext cx="1269" cy="78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149327</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66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160091</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64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41964</xdr:rowOff>
    </xdr:from>
    <xdr:to>
      <xdr:col>86</xdr:col>
      <xdr:colOff>25400</xdr:colOff>
      <xdr:row>34</xdr:row>
      <xdr:rowOff>41964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87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110615</xdr:rowOff>
    </xdr:from>
    <xdr:to>
      <xdr:col>85</xdr:col>
      <xdr:colOff>127000</xdr:colOff>
      <xdr:row>34</xdr:row>
      <xdr:rowOff>41964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5597015"/>
          <a:ext cx="838200" cy="27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22327</xdr:rowOff>
    </xdr:from>
    <xdr:ext cx="534377"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37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43900</xdr:rowOff>
    </xdr:from>
    <xdr:to>
      <xdr:col>85</xdr:col>
      <xdr:colOff>177800</xdr:colOff>
      <xdr:row>38</xdr:row>
      <xdr:rowOff>145500</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55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9288</xdr:rowOff>
    </xdr:from>
    <xdr:to>
      <xdr:col>81</xdr:col>
      <xdr:colOff>50800</xdr:colOff>
      <xdr:row>32</xdr:row>
      <xdr:rowOff>110615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5324238"/>
          <a:ext cx="889000" cy="2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42773</xdr:rowOff>
    </xdr:from>
    <xdr:to>
      <xdr:col>81</xdr:col>
      <xdr:colOff>101600</xdr:colOff>
      <xdr:row>38</xdr:row>
      <xdr:rowOff>144373</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135500</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14111" y="66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9288</xdr:rowOff>
    </xdr:from>
    <xdr:to>
      <xdr:col>76</xdr:col>
      <xdr:colOff>114300</xdr:colOff>
      <xdr:row>32</xdr:row>
      <xdr:rowOff>86039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5324238"/>
          <a:ext cx="889000" cy="2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40346</xdr:rowOff>
    </xdr:from>
    <xdr:to>
      <xdr:col>76</xdr:col>
      <xdr:colOff>165100</xdr:colOff>
      <xdr:row>38</xdr:row>
      <xdr:rowOff>141946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133073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25111" y="66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86039</xdr:rowOff>
    </xdr:from>
    <xdr:to>
      <xdr:col>71</xdr:col>
      <xdr:colOff>177800</xdr:colOff>
      <xdr:row>36</xdr:row>
      <xdr:rowOff>32910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5572439"/>
          <a:ext cx="889000" cy="6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34985</xdr:rowOff>
    </xdr:from>
    <xdr:to>
      <xdr:col>72</xdr:col>
      <xdr:colOff>38100</xdr:colOff>
      <xdr:row>38</xdr:row>
      <xdr:rowOff>136585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127712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36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36213</xdr:rowOff>
    </xdr:from>
    <xdr:to>
      <xdr:col>67</xdr:col>
      <xdr:colOff>101600</xdr:colOff>
      <xdr:row>38</xdr:row>
      <xdr:rowOff>137813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128940</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162614</xdr:rowOff>
    </xdr:from>
    <xdr:to>
      <xdr:col>85</xdr:col>
      <xdr:colOff>177800</xdr:colOff>
      <xdr:row>34</xdr:row>
      <xdr:rowOff>92764</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58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115641</xdr:rowOff>
    </xdr:from>
    <xdr:ext cx="599010"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57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59815</xdr:rowOff>
    </xdr:from>
    <xdr:to>
      <xdr:col>81</xdr:col>
      <xdr:colOff>101600</xdr:colOff>
      <xdr:row>32</xdr:row>
      <xdr:rowOff>161415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5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6492</xdr:rowOff>
    </xdr:from>
    <xdr:ext cx="59901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181795" y="532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129938</xdr:rowOff>
    </xdr:from>
    <xdr:to>
      <xdr:col>76</xdr:col>
      <xdr:colOff>165100</xdr:colOff>
      <xdr:row>31</xdr:row>
      <xdr:rowOff>60088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5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76615</xdr:rowOff>
    </xdr:from>
    <xdr:ext cx="59901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292795" y="504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35239</xdr:rowOff>
    </xdr:from>
    <xdr:to>
      <xdr:col>72</xdr:col>
      <xdr:colOff>38100</xdr:colOff>
      <xdr:row>32</xdr:row>
      <xdr:rowOff>136839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55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153366</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03795" y="52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153560</xdr:rowOff>
    </xdr:from>
    <xdr:to>
      <xdr:col>67</xdr:col>
      <xdr:colOff>101600</xdr:colOff>
      <xdr:row>36</xdr:row>
      <xdr:rowOff>83710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1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100237</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14795" y="5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130024</xdr:rowOff>
    </xdr:from>
    <xdr:to>
      <xdr:col>85</xdr:col>
      <xdr:colOff>126364</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302974"/>
          <a:ext cx="1269" cy="134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76701</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130024</xdr:rowOff>
    </xdr:from>
    <xdr:to>
      <xdr:col>86</xdr:col>
      <xdr:colOff>25400</xdr:colOff>
      <xdr:row>71</xdr:row>
      <xdr:rowOff>130024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30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31064</xdr:rowOff>
    </xdr:from>
    <xdr:to>
      <xdr:col>85</xdr:col>
      <xdr:colOff>127000</xdr:colOff>
      <xdr:row>71</xdr:row>
      <xdr:rowOff>146746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04014"/>
          <a:ext cx="838200" cy="1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73641</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7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95214</xdr:rowOff>
    </xdr:from>
    <xdr:to>
      <xdr:col>85</xdr:col>
      <xdr:colOff>177800</xdr:colOff>
      <xdr:row>78</xdr:row>
      <xdr:rowOff>25364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31064</xdr:rowOff>
    </xdr:from>
    <xdr:to>
      <xdr:col>81</xdr:col>
      <xdr:colOff>50800</xdr:colOff>
      <xdr:row>73</xdr:row>
      <xdr:rowOff>138010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204014"/>
          <a:ext cx="889000" cy="4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123253</xdr:rowOff>
    </xdr:from>
    <xdr:to>
      <xdr:col>81</xdr:col>
      <xdr:colOff>101600</xdr:colOff>
      <xdr:row>78</xdr:row>
      <xdr:rowOff>53403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3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44530</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4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137606</xdr:rowOff>
    </xdr:from>
    <xdr:to>
      <xdr:col>76</xdr:col>
      <xdr:colOff>114300</xdr:colOff>
      <xdr:row>73</xdr:row>
      <xdr:rowOff>138010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139106"/>
          <a:ext cx="889000" cy="5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146397</xdr:rowOff>
    </xdr:from>
    <xdr:to>
      <xdr:col>76</xdr:col>
      <xdr:colOff>165100</xdr:colOff>
      <xdr:row>78</xdr:row>
      <xdr:rowOff>76547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4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67674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4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137606</xdr:rowOff>
    </xdr:from>
    <xdr:to>
      <xdr:col>71</xdr:col>
      <xdr:colOff>177800</xdr:colOff>
      <xdr:row>72</xdr:row>
      <xdr:rowOff>153259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139106"/>
          <a:ext cx="889000" cy="3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145799</xdr:rowOff>
    </xdr:from>
    <xdr:to>
      <xdr:col>72</xdr:col>
      <xdr:colOff>38100</xdr:colOff>
      <xdr:row>78</xdr:row>
      <xdr:rowOff>75949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67076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4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153046</xdr:rowOff>
    </xdr:from>
    <xdr:to>
      <xdr:col>67</xdr:col>
      <xdr:colOff>101600</xdr:colOff>
      <xdr:row>78</xdr:row>
      <xdr:rowOff>83196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74323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95946</xdr:rowOff>
    </xdr:from>
    <xdr:to>
      <xdr:col>85</xdr:col>
      <xdr:colOff>177800</xdr:colOff>
      <xdr:row>72</xdr:row>
      <xdr:rowOff>26096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32251</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20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151714</xdr:rowOff>
    </xdr:from>
    <xdr:to>
      <xdr:col>81</xdr:col>
      <xdr:colOff>101600</xdr:colOff>
      <xdr:row>71</xdr:row>
      <xdr:rowOff>81864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1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98391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19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87210</xdr:rowOff>
    </xdr:from>
    <xdr:to>
      <xdr:col>76</xdr:col>
      <xdr:colOff>165100</xdr:colOff>
      <xdr:row>74</xdr:row>
      <xdr:rowOff>17360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33887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37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86806</xdr:rowOff>
    </xdr:from>
    <xdr:to>
      <xdr:col>72</xdr:col>
      <xdr:colOff>38100</xdr:colOff>
      <xdr:row>71</xdr:row>
      <xdr:rowOff>16956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0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33483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186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102459</xdr:rowOff>
    </xdr:from>
    <xdr:to>
      <xdr:col>67</xdr:col>
      <xdr:colOff>101600</xdr:colOff>
      <xdr:row>73</xdr:row>
      <xdr:rowOff>32609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49136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2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74053</xdr:rowOff>
    </xdr:from>
    <xdr:to>
      <xdr:col>85</xdr:col>
      <xdr:colOff>127000</xdr:colOff>
      <xdr:row>95</xdr:row>
      <xdr:rowOff>11621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018903"/>
          <a:ext cx="838200" cy="2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74053</xdr:rowOff>
    </xdr:from>
    <xdr:to>
      <xdr:col>81</xdr:col>
      <xdr:colOff>50800</xdr:colOff>
      <xdr:row>94</xdr:row>
      <xdr:rowOff>106082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018903"/>
          <a:ext cx="889000" cy="2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106082</xdr:rowOff>
    </xdr:from>
    <xdr:to>
      <xdr:col>76</xdr:col>
      <xdr:colOff>114300</xdr:colOff>
      <xdr:row>95</xdr:row>
      <xdr:rowOff>38926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222382"/>
          <a:ext cx="889000" cy="10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38926</xdr:rowOff>
    </xdr:from>
    <xdr:to>
      <xdr:col>71</xdr:col>
      <xdr:colOff>177800</xdr:colOff>
      <xdr:row>95</xdr:row>
      <xdr:rowOff>155296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326676"/>
          <a:ext cx="889000" cy="1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132271</xdr:rowOff>
    </xdr:from>
    <xdr:to>
      <xdr:col>85</xdr:col>
      <xdr:colOff>177800</xdr:colOff>
      <xdr:row>95</xdr:row>
      <xdr:rowOff>62421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155148</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09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23253</xdr:rowOff>
    </xdr:from>
    <xdr:to>
      <xdr:col>81</xdr:col>
      <xdr:colOff>101600</xdr:colOff>
      <xdr:row>93</xdr:row>
      <xdr:rowOff>124853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59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141380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574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55282</xdr:rowOff>
    </xdr:from>
    <xdr:to>
      <xdr:col>76</xdr:col>
      <xdr:colOff>165100</xdr:colOff>
      <xdr:row>94</xdr:row>
      <xdr:rowOff>156882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1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1959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5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159576</xdr:rowOff>
    </xdr:from>
    <xdr:to>
      <xdr:col>72</xdr:col>
      <xdr:colOff>38100</xdr:colOff>
      <xdr:row>95</xdr:row>
      <xdr:rowOff>89726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2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106253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0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104496</xdr:rowOff>
    </xdr:from>
    <xdr:to>
      <xdr:col>67</xdr:col>
      <xdr:colOff>101600</xdr:colOff>
      <xdr:row>96</xdr:row>
      <xdr:rowOff>34646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3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51173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16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152081</xdr:rowOff>
    </xdr:from>
    <xdr:to>
      <xdr:col>116</xdr:col>
      <xdr:colOff>63500</xdr:colOff>
      <xdr:row>71</xdr:row>
      <xdr:rowOff>118456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153581"/>
          <a:ext cx="838200" cy="13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118456</xdr:rowOff>
    </xdr:from>
    <xdr:to>
      <xdr:col>111</xdr:col>
      <xdr:colOff>177800</xdr:colOff>
      <xdr:row>73</xdr:row>
      <xdr:rowOff>24240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291406"/>
          <a:ext cx="889000" cy="2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24240</xdr:rowOff>
    </xdr:from>
    <xdr:to>
      <xdr:col>107</xdr:col>
      <xdr:colOff>50800</xdr:colOff>
      <xdr:row>75</xdr:row>
      <xdr:rowOff>135742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540090"/>
          <a:ext cx="889000" cy="4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135742</xdr:rowOff>
    </xdr:from>
    <xdr:to>
      <xdr:col>102</xdr:col>
      <xdr:colOff>114300</xdr:colOff>
      <xdr:row>75</xdr:row>
      <xdr:rowOff>166649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9449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101281</xdr:rowOff>
    </xdr:from>
    <xdr:to>
      <xdr:col>116</xdr:col>
      <xdr:colOff>114300</xdr:colOff>
      <xdr:row>71</xdr:row>
      <xdr:rowOff>31431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1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54308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0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67656</xdr:rowOff>
    </xdr:from>
    <xdr:to>
      <xdr:col>112</xdr:col>
      <xdr:colOff>38100</xdr:colOff>
      <xdr:row>71</xdr:row>
      <xdr:rowOff>169256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2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14333</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0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144890</xdr:rowOff>
    </xdr:from>
    <xdr:to>
      <xdr:col>107</xdr:col>
      <xdr:colOff>101600</xdr:colOff>
      <xdr:row>73</xdr:row>
      <xdr:rowOff>75040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4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91567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2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84942</xdr:rowOff>
    </xdr:from>
    <xdr:to>
      <xdr:col>102</xdr:col>
      <xdr:colOff>165100</xdr:colOff>
      <xdr:row>76</xdr:row>
      <xdr:rowOff>15092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31619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1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115849</xdr:rowOff>
    </xdr:from>
    <xdr:to>
      <xdr:col>98</xdr:col>
      <xdr:colOff>38100</xdr:colOff>
      <xdr:row>76</xdr:row>
      <xdr:rowOff>45999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62526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維持補修費、失業対策費、投資及び出資金、貸付金、前年度繰上充用金以外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離島である本村においては、インフラの整備が必要であり、その他、子育て支援関係、高齢者支援関係、医療関係、情報通信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特徴があるため普通建設事業の住民一人あたりのコストが類似団体よりかなり高い状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655
101.15
4,818,750
4,633,801
58,787
1,699,203
6,011,701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80734</xdr:rowOff>
    </xdr:from>
    <xdr:to>
      <xdr:col>24</xdr:col>
      <xdr:colOff>63500</xdr:colOff>
      <xdr:row>34</xdr:row>
      <xdr:rowOff>89560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10034"/>
          <a:ext cx="8382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89560</xdr:rowOff>
    </xdr:from>
    <xdr:to>
      <xdr:col>19</xdr:col>
      <xdr:colOff>177800</xdr:colOff>
      <xdr:row>34</xdr:row>
      <xdr:rowOff>118313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18860"/>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118313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90514"/>
          <a:ext cx="889000" cy="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168427</xdr:rowOff>
    </xdr:from>
    <xdr:to>
      <xdr:col>10</xdr:col>
      <xdr:colOff>114300</xdr:colOff>
      <xdr:row>34</xdr:row>
      <xdr:rowOff>61214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26277"/>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29934</xdr:rowOff>
    </xdr:from>
    <xdr:to>
      <xdr:col>24</xdr:col>
      <xdr:colOff>114300</xdr:colOff>
      <xdr:row>34</xdr:row>
      <xdr:rowOff>131534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52811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38760</xdr:rowOff>
    </xdr:from>
    <xdr:to>
      <xdr:col>20</xdr:col>
      <xdr:colOff>38100</xdr:colOff>
      <xdr:row>34</xdr:row>
      <xdr:rowOff>140360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156887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67513</xdr:rowOff>
    </xdr:from>
    <xdr:to>
      <xdr:col>15</xdr:col>
      <xdr:colOff>101600</xdr:colOff>
      <xdr:row>34</xdr:row>
      <xdr:rowOff>169113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xdr:rowOff>
    </xdr:from>
    <xdr:to>
      <xdr:col>10</xdr:col>
      <xdr:colOff>165100</xdr:colOff>
      <xdr:row>34</xdr:row>
      <xdr:rowOff>112014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128541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117627</xdr:rowOff>
    </xdr:from>
    <xdr:to>
      <xdr:col>6</xdr:col>
      <xdr:colOff>38100</xdr:colOff>
      <xdr:row>34</xdr:row>
      <xdr:rowOff>47777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64304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138804</xdr:rowOff>
    </xdr:from>
    <xdr:to>
      <xdr:col>24</xdr:col>
      <xdr:colOff>63500</xdr:colOff>
      <xdr:row>57</xdr:row>
      <xdr:rowOff>32916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40004"/>
          <a:ext cx="8382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74758</xdr:rowOff>
    </xdr:from>
    <xdr:to>
      <xdr:col>19</xdr:col>
      <xdr:colOff>177800</xdr:colOff>
      <xdr:row>56</xdr:row>
      <xdr:rowOff>138804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333058"/>
          <a:ext cx="889000" cy="4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74758</xdr:rowOff>
    </xdr:from>
    <xdr:to>
      <xdr:col>15</xdr:col>
      <xdr:colOff>50800</xdr:colOff>
      <xdr:row>54</xdr:row>
      <xdr:rowOff>107952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333058"/>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107952</xdr:rowOff>
    </xdr:from>
    <xdr:to>
      <xdr:col>10</xdr:col>
      <xdr:colOff>114300</xdr:colOff>
      <xdr:row>55</xdr:row>
      <xdr:rowOff>34374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366252"/>
          <a:ext cx="889000" cy="9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153566</xdr:rowOff>
    </xdr:from>
    <xdr:to>
      <xdr:col>24</xdr:col>
      <xdr:colOff>114300</xdr:colOff>
      <xdr:row>57</xdr:row>
      <xdr:rowOff>83716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4993</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06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88004</xdr:rowOff>
    </xdr:from>
    <xdr:to>
      <xdr:col>20</xdr:col>
      <xdr:colOff>38100</xdr:colOff>
      <xdr:row>57</xdr:row>
      <xdr:rowOff>18154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34681</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464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23958</xdr:rowOff>
    </xdr:from>
    <xdr:to>
      <xdr:col>15</xdr:col>
      <xdr:colOff>101600</xdr:colOff>
      <xdr:row>54</xdr:row>
      <xdr:rowOff>125558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142085</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057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57152</xdr:rowOff>
    </xdr:from>
    <xdr:to>
      <xdr:col>10</xdr:col>
      <xdr:colOff>165100</xdr:colOff>
      <xdr:row>54</xdr:row>
      <xdr:rowOff>158752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3829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090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155024</xdr:rowOff>
    </xdr:from>
    <xdr:to>
      <xdr:col>6</xdr:col>
      <xdr:colOff>38100</xdr:colOff>
      <xdr:row>55</xdr:row>
      <xdr:rowOff>85174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4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101701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188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46725</xdr:rowOff>
    </xdr:from>
    <xdr:to>
      <xdr:col>24</xdr:col>
      <xdr:colOff>63500</xdr:colOff>
      <xdr:row>74</xdr:row>
      <xdr:rowOff>87792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91125"/>
          <a:ext cx="838200" cy="38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23013</xdr:rowOff>
    </xdr:from>
    <xdr:to>
      <xdr:col>19</xdr:col>
      <xdr:colOff>177800</xdr:colOff>
      <xdr:row>74</xdr:row>
      <xdr:rowOff>87792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10313"/>
          <a:ext cx="889000" cy="6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23013</xdr:rowOff>
    </xdr:from>
    <xdr:to>
      <xdr:col>15</xdr:col>
      <xdr:colOff>50800</xdr:colOff>
      <xdr:row>75</xdr:row>
      <xdr:rowOff>57809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10313"/>
          <a:ext cx="889000" cy="20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62544</xdr:rowOff>
    </xdr:from>
    <xdr:to>
      <xdr:col>10</xdr:col>
      <xdr:colOff>114300</xdr:colOff>
      <xdr:row>75</xdr:row>
      <xdr:rowOff>57809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749844"/>
          <a:ext cx="889000" cy="1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167375</xdr:rowOff>
    </xdr:from>
    <xdr:to>
      <xdr:col>24</xdr:col>
      <xdr:colOff>114300</xdr:colOff>
      <xdr:row>72</xdr:row>
      <xdr:rowOff>97525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18802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36992</xdr:rowOff>
    </xdr:from>
    <xdr:to>
      <xdr:col>20</xdr:col>
      <xdr:colOff>38100</xdr:colOff>
      <xdr:row>74</xdr:row>
      <xdr:rowOff>138592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155119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143663</xdr:rowOff>
    </xdr:from>
    <xdr:to>
      <xdr:col>15</xdr:col>
      <xdr:colOff>101600</xdr:colOff>
      <xdr:row>74</xdr:row>
      <xdr:rowOff>73813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90340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7009</xdr:rowOff>
    </xdr:from>
    <xdr:to>
      <xdr:col>10</xdr:col>
      <xdr:colOff>165100</xdr:colOff>
      <xdr:row>75</xdr:row>
      <xdr:rowOff>108609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125136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11744</xdr:rowOff>
    </xdr:from>
    <xdr:to>
      <xdr:col>6</xdr:col>
      <xdr:colOff>38100</xdr:colOff>
      <xdr:row>74</xdr:row>
      <xdr:rowOff>113344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129871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4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67408</xdr:rowOff>
    </xdr:from>
    <xdr:to>
      <xdr:col>24</xdr:col>
      <xdr:colOff>63500</xdr:colOff>
      <xdr:row>92</xdr:row>
      <xdr:rowOff>53022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5669358"/>
          <a:ext cx="838200" cy="1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67408</xdr:rowOff>
    </xdr:from>
    <xdr:to>
      <xdr:col>19</xdr:col>
      <xdr:colOff>177800</xdr:colOff>
      <xdr:row>91</xdr:row>
      <xdr:rowOff>71842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566935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24366</xdr:rowOff>
    </xdr:from>
    <xdr:to>
      <xdr:col>15</xdr:col>
      <xdr:colOff>50800</xdr:colOff>
      <xdr:row>91</xdr:row>
      <xdr:rowOff>71842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626316"/>
          <a:ext cx="8890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24366</xdr:rowOff>
    </xdr:from>
    <xdr:to>
      <xdr:col>10</xdr:col>
      <xdr:colOff>114300</xdr:colOff>
      <xdr:row>92</xdr:row>
      <xdr:rowOff>77699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5626316"/>
          <a:ext cx="889000" cy="2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63079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2222</xdr:rowOff>
    </xdr:from>
    <xdr:to>
      <xdr:col>24</xdr:col>
      <xdr:colOff>114300</xdr:colOff>
      <xdr:row>92</xdr:row>
      <xdr:rowOff>103822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7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25099</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62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16608</xdr:rowOff>
    </xdr:from>
    <xdr:to>
      <xdr:col>20</xdr:col>
      <xdr:colOff>38100</xdr:colOff>
      <xdr:row>91</xdr:row>
      <xdr:rowOff>118208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56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134735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39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21042</xdr:rowOff>
    </xdr:from>
    <xdr:to>
      <xdr:col>15</xdr:col>
      <xdr:colOff>101600</xdr:colOff>
      <xdr:row>91</xdr:row>
      <xdr:rowOff>122642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139169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39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145016</xdr:rowOff>
    </xdr:from>
    <xdr:to>
      <xdr:col>10</xdr:col>
      <xdr:colOff>165100</xdr:colOff>
      <xdr:row>91</xdr:row>
      <xdr:rowOff>75166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91693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35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26899</xdr:rowOff>
    </xdr:from>
    <xdr:to>
      <xdr:col>6</xdr:col>
      <xdr:colOff>38100</xdr:colOff>
      <xdr:row>92</xdr:row>
      <xdr:rowOff>128499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58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145026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55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3835</xdr:rowOff>
    </xdr:from>
    <xdr:to>
      <xdr:col>55</xdr:col>
      <xdr:colOff>0</xdr:colOff>
      <xdr:row>30</xdr:row>
      <xdr:rowOff>127356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147335"/>
          <a:ext cx="838200" cy="1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127356</xdr:rowOff>
    </xdr:from>
    <xdr:to>
      <xdr:col>50</xdr:col>
      <xdr:colOff>114300</xdr:colOff>
      <xdr:row>32</xdr:row>
      <xdr:rowOff>21685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270856"/>
          <a:ext cx="889000" cy="2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161931</xdr:rowOff>
    </xdr:from>
    <xdr:to>
      <xdr:col>45</xdr:col>
      <xdr:colOff>177800</xdr:colOff>
      <xdr:row>32</xdr:row>
      <xdr:rowOff>21685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305431"/>
          <a:ext cx="8890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161931</xdr:rowOff>
    </xdr:from>
    <xdr:to>
      <xdr:col>41</xdr:col>
      <xdr:colOff>50800</xdr:colOff>
      <xdr:row>38</xdr:row>
      <xdr:rowOff>36468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305431"/>
          <a:ext cx="889000" cy="1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72451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75633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124485</xdr:rowOff>
    </xdr:from>
    <xdr:to>
      <xdr:col>55</xdr:col>
      <xdr:colOff>50800</xdr:colOff>
      <xdr:row>30</xdr:row>
      <xdr:rowOff>54635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0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77512</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0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76556</xdr:rowOff>
    </xdr:from>
    <xdr:to>
      <xdr:col>50</xdr:col>
      <xdr:colOff>165100</xdr:colOff>
      <xdr:row>31</xdr:row>
      <xdr:rowOff>6706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2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23233</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49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142335</xdr:rowOff>
    </xdr:from>
    <xdr:to>
      <xdr:col>46</xdr:col>
      <xdr:colOff>38100</xdr:colOff>
      <xdr:row>32</xdr:row>
      <xdr:rowOff>72485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89012</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111131</xdr:rowOff>
    </xdr:from>
    <xdr:to>
      <xdr:col>41</xdr:col>
      <xdr:colOff>101600</xdr:colOff>
      <xdr:row>31</xdr:row>
      <xdr:rowOff>41281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57808</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50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157118</xdr:rowOff>
    </xdr:from>
    <xdr:to>
      <xdr:col>36</xdr:col>
      <xdr:colOff>165100</xdr:colOff>
      <xdr:row>38</xdr:row>
      <xdr:rowOff>87268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103795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52556</xdr:rowOff>
    </xdr:from>
    <xdr:to>
      <xdr:col>55</xdr:col>
      <xdr:colOff>0</xdr:colOff>
      <xdr:row>56</xdr:row>
      <xdr:rowOff>127570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3756"/>
          <a:ext cx="8382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52556</xdr:rowOff>
    </xdr:from>
    <xdr:to>
      <xdr:col>50</xdr:col>
      <xdr:colOff>114300</xdr:colOff>
      <xdr:row>56</xdr:row>
      <xdr:rowOff>157874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3756"/>
          <a:ext cx="889000" cy="1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112223</xdr:rowOff>
    </xdr:from>
    <xdr:to>
      <xdr:col>45</xdr:col>
      <xdr:colOff>177800</xdr:colOff>
      <xdr:row>56</xdr:row>
      <xdr:rowOff>157874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41973"/>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112223</xdr:rowOff>
    </xdr:from>
    <xdr:to>
      <xdr:col>41</xdr:col>
      <xdr:colOff>50800</xdr:colOff>
      <xdr:row>56</xdr:row>
      <xdr:rowOff>27925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41973"/>
          <a:ext cx="8890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76770</xdr:rowOff>
    </xdr:from>
    <xdr:to>
      <xdr:col>55</xdr:col>
      <xdr:colOff>50800</xdr:colOff>
      <xdr:row>57</xdr:row>
      <xdr:rowOff>6920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99647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1756</xdr:rowOff>
    </xdr:from>
    <xdr:to>
      <xdr:col>50</xdr:col>
      <xdr:colOff>165100</xdr:colOff>
      <xdr:row>56</xdr:row>
      <xdr:rowOff>103356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119883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107074</xdr:rowOff>
    </xdr:from>
    <xdr:to>
      <xdr:col>46</xdr:col>
      <xdr:colOff>38100</xdr:colOff>
      <xdr:row>57</xdr:row>
      <xdr:rowOff>37224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53751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8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61423</xdr:rowOff>
    </xdr:from>
    <xdr:to>
      <xdr:col>41</xdr:col>
      <xdr:colOff>101600</xdr:colOff>
      <xdr:row>55</xdr:row>
      <xdr:rowOff>163023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8100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6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148575</xdr:rowOff>
    </xdr:from>
    <xdr:to>
      <xdr:col>36</xdr:col>
      <xdr:colOff>165100</xdr:colOff>
      <xdr:row>56</xdr:row>
      <xdr:rowOff>78725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95252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5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114866</xdr:rowOff>
    </xdr:from>
    <xdr:to>
      <xdr:col>55</xdr:col>
      <xdr:colOff>0</xdr:colOff>
      <xdr:row>77</xdr:row>
      <xdr:rowOff>120405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16516"/>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120405</xdr:rowOff>
    </xdr:from>
    <xdr:to>
      <xdr:col>50</xdr:col>
      <xdr:colOff>114300</xdr:colOff>
      <xdr:row>77</xdr:row>
      <xdr:rowOff>137855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205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137855</xdr:rowOff>
    </xdr:from>
    <xdr:to>
      <xdr:col>45</xdr:col>
      <xdr:colOff>177800</xdr:colOff>
      <xdr:row>78</xdr:row>
      <xdr:rowOff>28910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9505"/>
          <a:ext cx="889000" cy="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103812</xdr:rowOff>
    </xdr:from>
    <xdr:to>
      <xdr:col>41</xdr:col>
      <xdr:colOff>50800</xdr:colOff>
      <xdr:row>78</xdr:row>
      <xdr:rowOff>28910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05462"/>
          <a:ext cx="889000" cy="9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64066</xdr:rowOff>
    </xdr:from>
    <xdr:to>
      <xdr:col>55</xdr:col>
      <xdr:colOff>50800</xdr:colOff>
      <xdr:row>77</xdr:row>
      <xdr:rowOff>165666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86943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1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69605</xdr:rowOff>
    </xdr:from>
    <xdr:to>
      <xdr:col>50</xdr:col>
      <xdr:colOff>165100</xdr:colOff>
      <xdr:row>77</xdr:row>
      <xdr:rowOff>171205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16282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87055</xdr:rowOff>
    </xdr:from>
    <xdr:to>
      <xdr:col>46</xdr:col>
      <xdr:colOff>38100</xdr:colOff>
      <xdr:row>78</xdr:row>
      <xdr:rowOff>17205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33732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6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149560</xdr:rowOff>
    </xdr:from>
    <xdr:to>
      <xdr:col>41</xdr:col>
      <xdr:colOff>101600</xdr:colOff>
      <xdr:row>78</xdr:row>
      <xdr:rowOff>79710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96237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2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53012</xdr:rowOff>
    </xdr:from>
    <xdr:to>
      <xdr:col>36</xdr:col>
      <xdr:colOff>165100</xdr:colOff>
      <xdr:row>77</xdr:row>
      <xdr:rowOff>154612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171139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64838</xdr:rowOff>
    </xdr:from>
    <xdr:to>
      <xdr:col>54</xdr:col>
      <xdr:colOff>189865</xdr:colOff>
      <xdr:row>98</xdr:row>
      <xdr:rowOff>2507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838238"/>
          <a:ext cx="1270" cy="96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6334</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2507</xdr:rowOff>
    </xdr:from>
    <xdr:to>
      <xdr:col>55</xdr:col>
      <xdr:colOff>88900</xdr:colOff>
      <xdr:row>98</xdr:row>
      <xdr:rowOff>2507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0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11515</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61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64838</xdr:rowOff>
    </xdr:from>
    <xdr:to>
      <xdr:col>55</xdr:col>
      <xdr:colOff>88900</xdr:colOff>
      <xdr:row>92</xdr:row>
      <xdr:rowOff>64838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8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114810</xdr:rowOff>
    </xdr:from>
    <xdr:to>
      <xdr:col>55</xdr:col>
      <xdr:colOff>0</xdr:colOff>
      <xdr:row>92</xdr:row>
      <xdr:rowOff>64838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5545310"/>
          <a:ext cx="838200" cy="29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30211</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60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51784</xdr:rowOff>
    </xdr:from>
    <xdr:to>
      <xdr:col>55</xdr:col>
      <xdr:colOff>50800</xdr:colOff>
      <xdr:row>97</xdr:row>
      <xdr:rowOff>153384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8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114810</xdr:rowOff>
    </xdr:from>
    <xdr:to>
      <xdr:col>50</xdr:col>
      <xdr:colOff>114300</xdr:colOff>
      <xdr:row>92</xdr:row>
      <xdr:rowOff>168818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545310"/>
          <a:ext cx="889000" cy="3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48529</xdr:rowOff>
    </xdr:from>
    <xdr:to>
      <xdr:col>50</xdr:col>
      <xdr:colOff>165100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141256</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77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168818</xdr:rowOff>
    </xdr:from>
    <xdr:to>
      <xdr:col>45</xdr:col>
      <xdr:colOff>177800</xdr:colOff>
      <xdr:row>93</xdr:row>
      <xdr:rowOff>13464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5942218"/>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37824</xdr:rowOff>
    </xdr:from>
    <xdr:to>
      <xdr:col>46</xdr:col>
      <xdr:colOff>38100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130551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13464</xdr:rowOff>
    </xdr:from>
    <xdr:to>
      <xdr:col>41</xdr:col>
      <xdr:colOff>50800</xdr:colOff>
      <xdr:row>94</xdr:row>
      <xdr:rowOff>169387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958314"/>
          <a:ext cx="889000" cy="3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57539</xdr:rowOff>
    </xdr:from>
    <xdr:to>
      <xdr:col>41</xdr:col>
      <xdr:colOff>101600</xdr:colOff>
      <xdr:row>97</xdr:row>
      <xdr:rowOff>159139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150266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62091</xdr:rowOff>
    </xdr:from>
    <xdr:to>
      <xdr:col>36</xdr:col>
      <xdr:colOff>165100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154818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14038</xdr:rowOff>
    </xdr:from>
    <xdr:to>
      <xdr:col>55</xdr:col>
      <xdr:colOff>50800</xdr:colOff>
      <xdr:row>92</xdr:row>
      <xdr:rowOff>115638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138515</xdr:rowOff>
    </xdr:from>
    <xdr:ext cx="690189"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740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64010</xdr:rowOff>
    </xdr:from>
    <xdr:to>
      <xdr:col>50</xdr:col>
      <xdr:colOff>165100</xdr:colOff>
      <xdr:row>90</xdr:row>
      <xdr:rowOff>165610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10687</xdr:rowOff>
    </xdr:from>
    <xdr:ext cx="690189"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94205" y="15269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118018</xdr:rowOff>
    </xdr:from>
    <xdr:to>
      <xdr:col>46</xdr:col>
      <xdr:colOff>38100</xdr:colOff>
      <xdr:row>93</xdr:row>
      <xdr:rowOff>48168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8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64695</xdr:rowOff>
    </xdr:from>
    <xdr:ext cx="69018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05205" y="15666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134114</xdr:rowOff>
    </xdr:from>
    <xdr:to>
      <xdr:col>41</xdr:col>
      <xdr:colOff>101600</xdr:colOff>
      <xdr:row>93</xdr:row>
      <xdr:rowOff>64264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80791</xdr:rowOff>
    </xdr:from>
    <xdr:ext cx="69018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16205" y="15682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118587</xdr:rowOff>
    </xdr:from>
    <xdr:to>
      <xdr:col>36</xdr:col>
      <xdr:colOff>165100</xdr:colOff>
      <xdr:row>95</xdr:row>
      <xdr:rowOff>48737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2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65264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0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39676</xdr:rowOff>
    </xdr:from>
    <xdr:to>
      <xdr:col>85</xdr:col>
      <xdr:colOff>126364</xdr:colOff>
      <xdr:row>39</xdr:row>
      <xdr:rowOff>29827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6211876"/>
          <a:ext cx="1269" cy="504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33654</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2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29827</xdr:rowOff>
    </xdr:from>
    <xdr:to>
      <xdr:col>86</xdr:col>
      <xdr:colOff>25400</xdr:colOff>
      <xdr:row>39</xdr:row>
      <xdr:rowOff>29827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1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157803</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98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39676</xdr:rowOff>
    </xdr:from>
    <xdr:to>
      <xdr:col>86</xdr:col>
      <xdr:colOff>25400</xdr:colOff>
      <xdr:row>36</xdr:row>
      <xdr:rowOff>39676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21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71851</xdr:rowOff>
    </xdr:from>
    <xdr:to>
      <xdr:col>85</xdr:col>
      <xdr:colOff>127000</xdr:colOff>
      <xdr:row>38</xdr:row>
      <xdr:rowOff>117566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15501"/>
          <a:ext cx="838200" cy="2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62283</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05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39406</xdr:rowOff>
    </xdr:from>
    <xdr:to>
      <xdr:col>85</xdr:col>
      <xdr:colOff>177800</xdr:colOff>
      <xdr:row>38</xdr:row>
      <xdr:rowOff>141006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55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69329</xdr:rowOff>
    </xdr:from>
    <xdr:to>
      <xdr:col>81</xdr:col>
      <xdr:colOff>50800</xdr:colOff>
      <xdr:row>37</xdr:row>
      <xdr:rowOff>71851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070079"/>
          <a:ext cx="889000" cy="3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49419</xdr:rowOff>
    </xdr:from>
    <xdr:to>
      <xdr:col>81</xdr:col>
      <xdr:colOff>101600</xdr:colOff>
      <xdr:row>38</xdr:row>
      <xdr:rowOff>151019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5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142146</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6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69329</xdr:rowOff>
    </xdr:from>
    <xdr:to>
      <xdr:col>76</xdr:col>
      <xdr:colOff>114300</xdr:colOff>
      <xdr:row>37</xdr:row>
      <xdr:rowOff>166564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070079"/>
          <a:ext cx="889000" cy="4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40793</xdr:rowOff>
    </xdr:from>
    <xdr:to>
      <xdr:col>76</xdr:col>
      <xdr:colOff>165100</xdr:colOff>
      <xdr:row>38</xdr:row>
      <xdr:rowOff>142393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133520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96819</xdr:rowOff>
    </xdr:from>
    <xdr:to>
      <xdr:col>71</xdr:col>
      <xdr:colOff>177800</xdr:colOff>
      <xdr:row>37</xdr:row>
      <xdr:rowOff>166564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240319"/>
          <a:ext cx="889000" cy="12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31821</xdr:rowOff>
    </xdr:from>
    <xdr:to>
      <xdr:col>72</xdr:col>
      <xdr:colOff>38100</xdr:colOff>
      <xdr:row>38</xdr:row>
      <xdr:rowOff>133421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124548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64089</xdr:rowOff>
    </xdr:from>
    <xdr:to>
      <xdr:col>67</xdr:col>
      <xdr:colOff>101600</xdr:colOff>
      <xdr:row>38</xdr:row>
      <xdr:rowOff>165689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156816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66766</xdr:rowOff>
    </xdr:from>
    <xdr:to>
      <xdr:col>85</xdr:col>
      <xdr:colOff>177800</xdr:colOff>
      <xdr:row>38</xdr:row>
      <xdr:rowOff>168366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17833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21051</xdr:rowOff>
    </xdr:from>
    <xdr:to>
      <xdr:col>81</xdr:col>
      <xdr:colOff>101600</xdr:colOff>
      <xdr:row>37</xdr:row>
      <xdr:rowOff>122651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139178</xdr:rowOff>
    </xdr:from>
    <xdr:ext cx="59901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181795" y="61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18529</xdr:rowOff>
    </xdr:from>
    <xdr:to>
      <xdr:col>76</xdr:col>
      <xdr:colOff>165100</xdr:colOff>
      <xdr:row>35</xdr:row>
      <xdr:rowOff>120129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0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136656</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292795" y="57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115764</xdr:rowOff>
    </xdr:from>
    <xdr:to>
      <xdr:col>72</xdr:col>
      <xdr:colOff>38100</xdr:colOff>
      <xdr:row>38</xdr:row>
      <xdr:rowOff>45914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62441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03795" y="62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46019</xdr:rowOff>
    </xdr:from>
    <xdr:to>
      <xdr:col>67</xdr:col>
      <xdr:colOff>101600</xdr:colOff>
      <xdr:row>30</xdr:row>
      <xdr:rowOff>147619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1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164146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14795" y="49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19106</xdr:rowOff>
    </xdr:from>
    <xdr:to>
      <xdr:col>85</xdr:col>
      <xdr:colOff>127000</xdr:colOff>
      <xdr:row>55</xdr:row>
      <xdr:rowOff>128505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448856"/>
          <a:ext cx="838200" cy="10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19106</xdr:rowOff>
    </xdr:from>
    <xdr:to>
      <xdr:col>81</xdr:col>
      <xdr:colOff>50800</xdr:colOff>
      <xdr:row>56</xdr:row>
      <xdr:rowOff>73628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448856"/>
          <a:ext cx="889000" cy="2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73628</xdr:rowOff>
    </xdr:from>
    <xdr:to>
      <xdr:col>76</xdr:col>
      <xdr:colOff>114300</xdr:colOff>
      <xdr:row>56</xdr:row>
      <xdr:rowOff>95523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674828"/>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95523</xdr:rowOff>
    </xdr:from>
    <xdr:to>
      <xdr:col>71</xdr:col>
      <xdr:colOff>177800</xdr:colOff>
      <xdr:row>56</xdr:row>
      <xdr:rowOff>107045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9672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77705</xdr:rowOff>
    </xdr:from>
    <xdr:to>
      <xdr:col>85</xdr:col>
      <xdr:colOff>177800</xdr:colOff>
      <xdr:row>56</xdr:row>
      <xdr:rowOff>7855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100582</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3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139756</xdr:rowOff>
    </xdr:from>
    <xdr:to>
      <xdr:col>81</xdr:col>
      <xdr:colOff>101600</xdr:colOff>
      <xdr:row>55</xdr:row>
      <xdr:rowOff>69906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3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86433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17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22828</xdr:rowOff>
    </xdr:from>
    <xdr:to>
      <xdr:col>76</xdr:col>
      <xdr:colOff>165100</xdr:colOff>
      <xdr:row>56</xdr:row>
      <xdr:rowOff>124428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140955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3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44723</xdr:rowOff>
    </xdr:from>
    <xdr:to>
      <xdr:col>72</xdr:col>
      <xdr:colOff>38100</xdr:colOff>
      <xdr:row>56</xdr:row>
      <xdr:rowOff>146323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162850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4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56245</xdr:rowOff>
    </xdr:from>
    <xdr:to>
      <xdr:col>67</xdr:col>
      <xdr:colOff>101600</xdr:colOff>
      <xdr:row>56</xdr:row>
      <xdr:rowOff>157845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2922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43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41964</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729264"/>
          <a:ext cx="1269" cy="78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149327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160091</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5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41964</xdr:rowOff>
    </xdr:from>
    <xdr:to>
      <xdr:col>86</xdr:col>
      <xdr:colOff>25400</xdr:colOff>
      <xdr:row>74</xdr:row>
      <xdr:rowOff>41964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729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110615</xdr:rowOff>
    </xdr:from>
    <xdr:to>
      <xdr:col>85</xdr:col>
      <xdr:colOff>127000</xdr:colOff>
      <xdr:row>74</xdr:row>
      <xdr:rowOff>41964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2455015"/>
          <a:ext cx="838200" cy="27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22327</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95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43900</xdr:rowOff>
    </xdr:from>
    <xdr:to>
      <xdr:col>85</xdr:col>
      <xdr:colOff>177800</xdr:colOff>
      <xdr:row>78</xdr:row>
      <xdr:rowOff>145500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9289</xdr:rowOff>
    </xdr:from>
    <xdr:to>
      <xdr:col>81</xdr:col>
      <xdr:colOff>50800</xdr:colOff>
      <xdr:row>72</xdr:row>
      <xdr:rowOff>110615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182239"/>
          <a:ext cx="889000" cy="2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42728</xdr:rowOff>
    </xdr:from>
    <xdr:to>
      <xdr:col>81</xdr:col>
      <xdr:colOff>101600</xdr:colOff>
      <xdr:row>78</xdr:row>
      <xdr:rowOff>144328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135455</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5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9289</xdr:rowOff>
    </xdr:from>
    <xdr:to>
      <xdr:col>76</xdr:col>
      <xdr:colOff>114300</xdr:colOff>
      <xdr:row>72</xdr:row>
      <xdr:rowOff>86038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2182239"/>
          <a:ext cx="889000" cy="24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40295</xdr:rowOff>
    </xdr:from>
    <xdr:to>
      <xdr:col>76</xdr:col>
      <xdr:colOff>165100</xdr:colOff>
      <xdr:row>78</xdr:row>
      <xdr:rowOff>141895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133022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86038</xdr:rowOff>
    </xdr:from>
    <xdr:to>
      <xdr:col>71</xdr:col>
      <xdr:colOff>177800</xdr:colOff>
      <xdr:row>76</xdr:row>
      <xdr:rowOff>32910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2430438"/>
          <a:ext cx="889000" cy="6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34982</xdr:rowOff>
    </xdr:from>
    <xdr:to>
      <xdr:col>72</xdr:col>
      <xdr:colOff>38100</xdr:colOff>
      <xdr:row>78</xdr:row>
      <xdr:rowOff>136582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127709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36207</xdr:rowOff>
    </xdr:from>
    <xdr:to>
      <xdr:col>67</xdr:col>
      <xdr:colOff>101600</xdr:colOff>
      <xdr:row>78</xdr:row>
      <xdr:rowOff>137807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128934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162614</xdr:rowOff>
    </xdr:from>
    <xdr:to>
      <xdr:col>85</xdr:col>
      <xdr:colOff>177800</xdr:colOff>
      <xdr:row>74</xdr:row>
      <xdr:rowOff>92764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6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115641</xdr:rowOff>
    </xdr:from>
    <xdr:ext cx="599010"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6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59815</xdr:rowOff>
    </xdr:from>
    <xdr:to>
      <xdr:col>81</xdr:col>
      <xdr:colOff>101600</xdr:colOff>
      <xdr:row>72</xdr:row>
      <xdr:rowOff>161415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2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6492</xdr:rowOff>
    </xdr:from>
    <xdr:ext cx="59901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181795" y="121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129939</xdr:rowOff>
    </xdr:from>
    <xdr:to>
      <xdr:col>76</xdr:col>
      <xdr:colOff>165100</xdr:colOff>
      <xdr:row>71</xdr:row>
      <xdr:rowOff>60089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76616</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292795" y="1190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35238</xdr:rowOff>
    </xdr:from>
    <xdr:to>
      <xdr:col>72</xdr:col>
      <xdr:colOff>38100</xdr:colOff>
      <xdr:row>72</xdr:row>
      <xdr:rowOff>136838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3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153365</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03795" y="1215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153560</xdr:rowOff>
    </xdr:from>
    <xdr:to>
      <xdr:col>67</xdr:col>
      <xdr:colOff>101600</xdr:colOff>
      <xdr:row>76</xdr:row>
      <xdr:rowOff>83710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0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100237</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14795" y="127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130023</xdr:rowOff>
    </xdr:from>
    <xdr:to>
      <xdr:col>85</xdr:col>
      <xdr:colOff>126364</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731973"/>
          <a:ext cx="1269" cy="134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76700</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130023</xdr:rowOff>
    </xdr:from>
    <xdr:to>
      <xdr:col>86</xdr:col>
      <xdr:colOff>25400</xdr:colOff>
      <xdr:row>91</xdr:row>
      <xdr:rowOff>130023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7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31065</xdr:rowOff>
    </xdr:from>
    <xdr:to>
      <xdr:col>85</xdr:col>
      <xdr:colOff>127000</xdr:colOff>
      <xdr:row>91</xdr:row>
      <xdr:rowOff>146746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5633015"/>
          <a:ext cx="838200" cy="1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73607</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70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95180</xdr:rowOff>
    </xdr:from>
    <xdr:to>
      <xdr:col>85</xdr:col>
      <xdr:colOff>177800</xdr:colOff>
      <xdr:row>98</xdr:row>
      <xdr:rowOff>25330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7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31065</xdr:rowOff>
    </xdr:from>
    <xdr:to>
      <xdr:col>81</xdr:col>
      <xdr:colOff>50800</xdr:colOff>
      <xdr:row>93</xdr:row>
      <xdr:rowOff>138010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5633015"/>
          <a:ext cx="889000" cy="4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123253</xdr:rowOff>
    </xdr:from>
    <xdr:to>
      <xdr:col>81</xdr:col>
      <xdr:colOff>101600</xdr:colOff>
      <xdr:row>98</xdr:row>
      <xdr:rowOff>53403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5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44530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4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137607</xdr:rowOff>
    </xdr:from>
    <xdr:to>
      <xdr:col>76</xdr:col>
      <xdr:colOff>114300</xdr:colOff>
      <xdr:row>93</xdr:row>
      <xdr:rowOff>138010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5568107"/>
          <a:ext cx="889000" cy="5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146396</xdr:rowOff>
    </xdr:from>
    <xdr:to>
      <xdr:col>76</xdr:col>
      <xdr:colOff>165100</xdr:colOff>
      <xdr:row>98</xdr:row>
      <xdr:rowOff>76546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7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67673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6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137607</xdr:rowOff>
    </xdr:from>
    <xdr:to>
      <xdr:col>71</xdr:col>
      <xdr:colOff>177800</xdr:colOff>
      <xdr:row>92</xdr:row>
      <xdr:rowOff>153259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5568107"/>
          <a:ext cx="889000" cy="35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145799</xdr:rowOff>
    </xdr:from>
    <xdr:to>
      <xdr:col>72</xdr:col>
      <xdr:colOff>38100</xdr:colOff>
      <xdr:row>98</xdr:row>
      <xdr:rowOff>75949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67076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6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153022</xdr:rowOff>
    </xdr:from>
    <xdr:to>
      <xdr:col>67</xdr:col>
      <xdr:colOff>101600</xdr:colOff>
      <xdr:row>98</xdr:row>
      <xdr:rowOff>83172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74299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95946</xdr:rowOff>
    </xdr:from>
    <xdr:to>
      <xdr:col>85</xdr:col>
      <xdr:colOff>177800</xdr:colOff>
      <xdr:row>92</xdr:row>
      <xdr:rowOff>26096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6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32251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6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151715</xdr:rowOff>
    </xdr:from>
    <xdr:to>
      <xdr:col>81</xdr:col>
      <xdr:colOff>101600</xdr:colOff>
      <xdr:row>91</xdr:row>
      <xdr:rowOff>81865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55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98392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35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87210</xdr:rowOff>
    </xdr:from>
    <xdr:to>
      <xdr:col>76</xdr:col>
      <xdr:colOff>165100</xdr:colOff>
      <xdr:row>94</xdr:row>
      <xdr:rowOff>17360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0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33887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80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86807</xdr:rowOff>
    </xdr:from>
    <xdr:to>
      <xdr:col>72</xdr:col>
      <xdr:colOff>38100</xdr:colOff>
      <xdr:row>91</xdr:row>
      <xdr:rowOff>16957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5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33484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52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102459</xdr:rowOff>
    </xdr:from>
    <xdr:to>
      <xdr:col>67</xdr:col>
      <xdr:colOff>101600</xdr:colOff>
      <xdr:row>93</xdr:row>
      <xdr:rowOff>32609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8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49136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565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94748</xdr:rowOff>
    </xdr:from>
    <xdr:to>
      <xdr:col>116</xdr:col>
      <xdr:colOff>63500</xdr:colOff>
      <xdr:row>34</xdr:row>
      <xdr:rowOff>3770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5581148"/>
          <a:ext cx="838200" cy="25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3770</xdr:rowOff>
    </xdr:from>
    <xdr:to>
      <xdr:col>111</xdr:col>
      <xdr:colOff>177800</xdr:colOff>
      <xdr:row>35</xdr:row>
      <xdr:rowOff>3267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5833070"/>
          <a:ext cx="889000" cy="1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3267</xdr:rowOff>
    </xdr:from>
    <xdr:to>
      <xdr:col>107</xdr:col>
      <xdr:colOff>50800</xdr:colOff>
      <xdr:row>38</xdr:row>
      <xdr:rowOff>115642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6004017"/>
          <a:ext cx="889000" cy="62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2757</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66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115642</xdr:rowOff>
    </xdr:from>
    <xdr:to>
      <xdr:col>102</xdr:col>
      <xdr:colOff>114300</xdr:colOff>
      <xdr:row>38</xdr:row>
      <xdr:rowOff>116008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6307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6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8303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694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43948</xdr:rowOff>
    </xdr:from>
    <xdr:to>
      <xdr:col>116</xdr:col>
      <xdr:colOff>114300</xdr:colOff>
      <xdr:row>32</xdr:row>
      <xdr:rowOff>145548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5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168425</xdr:rowOff>
    </xdr:from>
    <xdr:ext cx="599010"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548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124420</xdr:rowOff>
    </xdr:from>
    <xdr:to>
      <xdr:col>112</xdr:col>
      <xdr:colOff>38100</xdr:colOff>
      <xdr:row>34</xdr:row>
      <xdr:rowOff>54570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57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32</xdr:row>
      <xdr:rowOff>71097</xdr:rowOff>
    </xdr:from>
    <xdr:ext cx="59901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23795" y="55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123917</xdr:rowOff>
    </xdr:from>
    <xdr:to>
      <xdr:col>107</xdr:col>
      <xdr:colOff>101600</xdr:colOff>
      <xdr:row>35</xdr:row>
      <xdr:rowOff>54067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9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33</xdr:row>
      <xdr:rowOff>70594</xdr:rowOff>
    </xdr:from>
    <xdr:ext cx="59901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34795" y="572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64842</xdr:rowOff>
    </xdr:from>
    <xdr:to>
      <xdr:col>102</xdr:col>
      <xdr:colOff>165100</xdr:colOff>
      <xdr:row>38</xdr:row>
      <xdr:rowOff>166442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5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11519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3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65208</xdr:rowOff>
    </xdr:from>
    <xdr:to>
      <xdr:col>98</xdr:col>
      <xdr:colOff>38100</xdr:colOff>
      <xdr:row>38</xdr:row>
      <xdr:rowOff>166808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5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11885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35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前年度繰上充用金以外のすべての費目で類似団体より住民一人あたりのコストが高く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非常用発電設備の整備など複数年の大型公共事業を進めており、これらの整備に多額の地方債の借入れが必要となり、公債費については、これらの償還が始まり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年度まで上昇傾向がしばらく続く見込みであり、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住民一人あたりのコストは高い水準で推移すると考えられる。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財政調整基金残高の標準財政規模に対する比率は、標準財政規模が増加しており、財政調整金について取崩し額より積立額が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百万円少なかったが、実質収支及び実質単年度収支が黒字となっている。今後も歳出の抑制、財源の確保に努め、財政運営の弾力性、健全性を維持する。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簡易水道特別会計については、</a:t>
          </a:r>
          <a:r>
            <a:rPr lang="ja-JP" altLang="en-US" sz="1100" b="0" i="0" baseline="0">
              <a:solidFill>
                <a:schemeClr val="dk1"/>
              </a:solidFill>
              <a:effectLst/>
              <a:latin typeface="+mn-lt"/>
              <a:ea typeface="+mn-ea"/>
              <a:cs typeface="+mn-cs"/>
            </a:rPr>
            <a:t>法適用化への移行による打ち切り決算のため赤字となっているが、未収入特定財源を含めると黒字となる。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国</a:t>
          </a:r>
          <a:r>
            <a:rPr lang="ja-JP" altLang="ja-JP" sz="1100" b="0" i="0" baseline="0">
              <a:solidFill>
                <a:schemeClr val="dk1"/>
              </a:solidFill>
              <a:effectLst/>
              <a:latin typeface="+mn-lt"/>
              <a:ea typeface="+mn-ea"/>
              <a:cs typeface="+mn-cs"/>
            </a:rPr>
            <a:t>民健康保険特別会計、介護保険特別会計、後期高齢者医療特別会計、へき地診療所運営事業特別会計については、健康教室や保健指導の実施により、医療費の抑制を図っている。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前年度比で実質公債費比率が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ポイント下がっている。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ﾌﾞﾛｰﾄﾞﾊﾞﾝﾄﾞ整備等の大型公共事業の償還が始まり、今後、令和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年度までは元利償還金が大きく増加することが見込まれる。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地方債発行については、適切な管理を行い、実質公債費比率の上昇に注意を払い、交付税措置率の低い地方債の借入れの抑制などに努める。また、繰上償還による公債費の抑制についても進める。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減債基金残高のうち、実質公債比率の算定に用いる満期一括償還地方債の償還の財源としての積み立てはない。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地方債の残高は、前年度と比較し</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地方債については、将来負担比率にも大きく影響してくることから、当該年度で償還額以上の起債をなるべくしない形で今後も地方債残高の確実な縮減に努める必要がある。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充当可能基金は、前年度と比較して</a:t>
          </a:r>
          <a:r>
            <a:rPr lang="en-US" altLang="ja-JP" sz="1100" b="0" i="0" baseline="0">
              <a:solidFill>
                <a:schemeClr val="dk1"/>
              </a:solidFill>
              <a:effectLst/>
              <a:latin typeface="+mn-lt"/>
              <a:ea typeface="+mn-ea"/>
              <a:cs typeface="+mn-cs"/>
            </a:rPr>
            <a:t>952</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目的をより明確化して計画的な積立てを行い、将来の財源不足や行政需要に対応できるように努める。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基準財政需要額算入見込額は、</a:t>
          </a:r>
          <a:r>
            <a:rPr lang="en-US" altLang="ja-JP" sz="1100" b="0" i="0" baseline="0">
              <a:solidFill>
                <a:schemeClr val="dk1"/>
              </a:solidFill>
              <a:effectLst/>
              <a:latin typeface="+mn-lt"/>
              <a:ea typeface="+mn-ea"/>
              <a:cs typeface="+mn-cs"/>
            </a:rPr>
            <a:t>549</a:t>
          </a:r>
          <a:r>
            <a:rPr lang="ja-JP" altLang="ja-JP" sz="1100" b="0" i="0" baseline="0">
              <a:solidFill>
                <a:schemeClr val="dk1"/>
              </a:solidFill>
              <a:effectLst/>
              <a:latin typeface="+mn-lt"/>
              <a:ea typeface="+mn-ea"/>
              <a:cs typeface="+mn-cs"/>
            </a:rPr>
            <a:t>百万円増加している。</a:t>
          </a:r>
          <a:endParaRPr lang="ja-JP" altLang="ja-JP" sz="1400">
            <a:effectLst/>
          </a:endParaRPr>
        </a:p>
        <a:p>
          <a:r>
            <a:rPr lang="ja-JP" altLang="ja-JP" sz="110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介護施設等の整備による後年度の維持管理費の増加が危惧されるが、公共施設等総合管理計画に基づく適正な管理運営及び歳出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主に、財政調整基金で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百万円、地域振興基金で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百万円の積立が減少したことが主な要因である。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基金の活用の割合は増加していく状況であるが、基金積立の目的については、住民にしっかり周知を図り理解をしてもらう必要がある。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十島村においては、税収が収入全体の１割にも満たない脆弱な財政基盤であるため、基金の運用についても検討し、少しでも自主財源を確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保することとする。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地域振興基金：産業振興、防災対策、社会福祉、教育の発展に関する施策の推進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住民医療費運営引当基金：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村民医療費の引当て</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渡船施設基金：村営定期船及び村営高速船の建造</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災害引当基金：災害復旧費の引当て</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トカラふるさとづくり基金：ふるさと納税を原資とし、医療、福祉、定住対策等に関する施策</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基金全体で、取崩額に対して積立額が下回ったため、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については、定住促進事業、産業振興事業により、取崩額に対して積立額が下回ったため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地域振興基金：産業振興、定住対策の一層の推進が必要なため、適切に取り崩しを行う予定である。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渡船施設基金：次期高速船建造費の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億円は次期村営定期船建造の乗り出しとして確保していく予定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災害引当基金：近年の台風、豪雨災害の増加に備え、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港湾の整備、各公共施設の老朽化対策、公債費の償還ピークへの対応、景気後退による村税の減収や大規模災害の発生などの不測の事態に備えるた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め、支出の抑制及び事業の効率的な執行に努め、基金の積立を適切に行う。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取り崩した額と同額を積み立てたため増減なし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年度から複数年の大規模事業が始まり、これらの償還が始まっており令和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年度までは地方債の償還額が大幅に増加する見込みである。地方債残高を着実に減らしていくためにも、決算剰余金を優先的に積み立てていく予定である。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4818750</v>
      </c>
      <c r="BO4" s="449"/>
      <c r="BP4" s="449"/>
      <c r="BQ4" s="449"/>
      <c r="BR4" s="449"/>
      <c r="BS4" s="449"/>
      <c r="BT4" s="449"/>
      <c r="BU4" s="450"/>
      <c r="BV4" s="448">
        <v>5487331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4.5999999999999996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4633801</v>
      </c>
      <c r="BO5" s="420"/>
      <c r="BP5" s="420"/>
      <c r="BQ5" s="420"/>
      <c r="BR5" s="420"/>
      <c r="BS5" s="420"/>
      <c r="BT5" s="420"/>
      <c r="BU5" s="421"/>
      <c r="BV5" s="419">
        <v>5359217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86.4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184949</v>
      </c>
      <c r="BO6" s="420"/>
      <c r="BP6" s="420"/>
      <c r="BQ6" s="420"/>
      <c r="BR6" s="420"/>
      <c r="BS6" s="420"/>
      <c r="BT6" s="420"/>
      <c r="BU6" s="421"/>
      <c r="BV6" s="419">
        <v>128114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87.9</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126162</v>
      </c>
      <c r="BO7" s="420"/>
      <c r="BP7" s="420"/>
      <c r="BQ7" s="420"/>
      <c r="BR7" s="420"/>
      <c r="BS7" s="420"/>
      <c r="BT7" s="420"/>
      <c r="BU7" s="421"/>
      <c r="BV7" s="419">
        <v>52615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1699203</v>
      </c>
      <c r="CU7" s="420"/>
      <c r="CV7" s="420"/>
      <c r="CW7" s="420"/>
      <c r="CX7" s="420"/>
      <c r="CY7" s="420"/>
      <c r="CZ7" s="420"/>
      <c r="DA7" s="421"/>
      <c r="DB7" s="419">
        <v>1639749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58787</v>
      </c>
      <c r="BO8" s="420"/>
      <c r="BP8" s="420"/>
      <c r="BQ8" s="420"/>
      <c r="BR8" s="420"/>
      <c r="BS8" s="420"/>
      <c r="BT8" s="420"/>
      <c r="BU8" s="421"/>
      <c r="BV8" s="419">
        <v>75499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7.0000000000000007E-2</v>
      </c>
      <c r="CU8" s="523"/>
      <c r="CV8" s="523"/>
      <c r="CW8" s="523"/>
      <c r="CX8" s="523"/>
      <c r="CY8" s="523"/>
      <c r="CZ8" s="523"/>
      <c r="DA8" s="524"/>
      <c r="DB8" s="522">
        <v>7.0000000000000007E-2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740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-16712</v>
      </c>
      <c r="BO9" s="420"/>
      <c r="BP9" s="420"/>
      <c r="BQ9" s="420"/>
      <c r="BR9" s="420"/>
      <c r="BS9" s="420"/>
      <c r="BT9" s="420"/>
      <c r="BU9" s="421"/>
      <c r="BV9" s="419">
        <v>9606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21.1</v>
      </c>
      <c r="CU9" s="417"/>
      <c r="CV9" s="417"/>
      <c r="CW9" s="417"/>
      <c r="CX9" s="417"/>
      <c r="CY9" s="417"/>
      <c r="CZ9" s="417"/>
      <c r="DA9" s="418"/>
      <c r="DB9" s="416">
        <v>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53664</v>
      </c>
      <c r="BO10" s="420"/>
      <c r="BP10" s="420"/>
      <c r="BQ10" s="420"/>
      <c r="BR10" s="420"/>
      <c r="BS10" s="420"/>
      <c r="BT10" s="420"/>
      <c r="BU10" s="421"/>
      <c r="BV10" s="419">
        <v>92651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148824</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666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114561</v>
      </c>
      <c r="BO12" s="420"/>
      <c r="BP12" s="420"/>
      <c r="BQ12" s="420"/>
      <c r="BR12" s="420"/>
      <c r="BS12" s="420"/>
      <c r="BT12" s="420"/>
      <c r="BU12" s="421"/>
      <c r="BV12" s="419">
        <v>128200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655</v>
      </c>
      <c r="S13" s="507"/>
      <c r="T13" s="507"/>
      <c r="U13" s="507"/>
      <c r="V13" s="508"/>
      <c r="W13" s="509" t="s">
        <v>131</v>
      </c>
      <c r="X13" s="405"/>
      <c r="Y13" s="405"/>
      <c r="Z13" s="405"/>
      <c r="AA13" s="405"/>
      <c r="AB13" s="406"/>
      <c r="AC13" s="372">
        <v>75</v>
      </c>
      <c r="AD13" s="373"/>
      <c r="AE13" s="373"/>
      <c r="AF13" s="373"/>
      <c r="AG13" s="374"/>
      <c r="AH13" s="372">
        <v>113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-77609</v>
      </c>
      <c r="BO13" s="420"/>
      <c r="BP13" s="420"/>
      <c r="BQ13" s="420"/>
      <c r="BR13" s="420"/>
      <c r="BS13" s="420"/>
      <c r="BT13" s="420"/>
      <c r="BU13" s="421"/>
      <c r="BV13" s="419">
        <v>122881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657</v>
      </c>
      <c r="S14" s="507"/>
      <c r="T14" s="507"/>
      <c r="U14" s="507"/>
      <c r="V14" s="508"/>
      <c r="W14" s="510"/>
      <c r="X14" s="408"/>
      <c r="Y14" s="408"/>
      <c r="Z14" s="408"/>
      <c r="AA14" s="408"/>
      <c r="AB14" s="409"/>
      <c r="AC14" s="499">
        <v>17.899999999999999</v>
      </c>
      <c r="AD14" s="500"/>
      <c r="AE14" s="500"/>
      <c r="AF14" s="500"/>
      <c r="AG14" s="501"/>
      <c r="AH14" s="499">
        <v>29.4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648</v>
      </c>
      <c r="S15" s="507"/>
      <c r="T15" s="507"/>
      <c r="U15" s="507"/>
      <c r="V15" s="508"/>
      <c r="W15" s="509" t="s">
        <v>137</v>
      </c>
      <c r="X15" s="405"/>
      <c r="Y15" s="405"/>
      <c r="Z15" s="405"/>
      <c r="AA15" s="405"/>
      <c r="AB15" s="406"/>
      <c r="AC15" s="372">
        <v>75</v>
      </c>
      <c r="AD15" s="373"/>
      <c r="AE15" s="373"/>
      <c r="AF15" s="373"/>
      <c r="AG15" s="374"/>
      <c r="AH15" s="372">
        <v>64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116183</v>
      </c>
      <c r="BO15" s="449"/>
      <c r="BP15" s="449"/>
      <c r="BQ15" s="449"/>
      <c r="BR15" s="449"/>
      <c r="BS15" s="449"/>
      <c r="BT15" s="449"/>
      <c r="BU15" s="450"/>
      <c r="BV15" s="448">
        <v>110908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17.899999999999999</v>
      </c>
      <c r="AD16" s="500"/>
      <c r="AE16" s="500"/>
      <c r="AF16" s="500"/>
      <c r="AG16" s="501"/>
      <c r="AH16" s="499">
        <v>16.600000000000001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1668683</v>
      </c>
      <c r="BO16" s="420"/>
      <c r="BP16" s="420"/>
      <c r="BQ16" s="420"/>
      <c r="BR16" s="420"/>
      <c r="BS16" s="420"/>
      <c r="BT16" s="420"/>
      <c r="BU16" s="421"/>
      <c r="BV16" s="419">
        <v>1604812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270</v>
      </c>
      <c r="AD17" s="373"/>
      <c r="AE17" s="373"/>
      <c r="AF17" s="373"/>
      <c r="AG17" s="374"/>
      <c r="AH17" s="372">
        <v>208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141283</v>
      </c>
      <c r="BO17" s="420"/>
      <c r="BP17" s="420"/>
      <c r="BQ17" s="420"/>
      <c r="BR17" s="420"/>
      <c r="BS17" s="420"/>
      <c r="BT17" s="420"/>
      <c r="BU17" s="421"/>
      <c r="BV17" s="419">
        <v>134322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101.15</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54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1502363</v>
      </c>
      <c r="BO18" s="420"/>
      <c r="BP18" s="420"/>
      <c r="BQ18" s="420"/>
      <c r="BR18" s="420"/>
      <c r="BS18" s="420"/>
      <c r="BT18" s="420"/>
      <c r="BU18" s="421"/>
      <c r="BV18" s="419">
        <v>1434386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2563719</v>
      </c>
      <c r="BO19" s="420"/>
      <c r="BP19" s="420"/>
      <c r="BQ19" s="420"/>
      <c r="BR19" s="420"/>
      <c r="BS19" s="420"/>
      <c r="BT19" s="420"/>
      <c r="BU19" s="421"/>
      <c r="BV19" s="419">
        <v>2628925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6011701</v>
      </c>
      <c r="BO22" s="449"/>
      <c r="BP22" s="449"/>
      <c r="BQ22" s="449"/>
      <c r="BR22" s="449"/>
      <c r="BS22" s="449"/>
      <c r="BT22" s="449"/>
      <c r="BU22" s="450"/>
      <c r="BV22" s="448">
        <v>6017137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5808563</v>
      </c>
      <c r="BO23" s="420"/>
      <c r="BP23" s="420"/>
      <c r="BQ23" s="420"/>
      <c r="BR23" s="420"/>
      <c r="BS23" s="420"/>
      <c r="BT23" s="420"/>
      <c r="BU23" s="421"/>
      <c r="BV23" s="419">
        <v>5795897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6894</v>
      </c>
      <c r="R24" s="373"/>
      <c r="S24" s="373"/>
      <c r="T24" s="373"/>
      <c r="U24" s="373"/>
      <c r="V24" s="374"/>
      <c r="W24" s="462"/>
      <c r="X24" s="399"/>
      <c r="Y24" s="400"/>
      <c r="Z24" s="375" t="s">
        <v>162</v>
      </c>
      <c r="AA24" s="376"/>
      <c r="AB24" s="376"/>
      <c r="AC24" s="376"/>
      <c r="AD24" s="376"/>
      <c r="AE24" s="376"/>
      <c r="AF24" s="376"/>
      <c r="AG24" s="377"/>
      <c r="AH24" s="372">
        <v>50</v>
      </c>
      <c r="AI24" s="373"/>
      <c r="AJ24" s="373"/>
      <c r="AK24" s="373"/>
      <c r="AL24" s="374"/>
      <c r="AM24" s="372">
        <v>137950</v>
      </c>
      <c r="AN24" s="373"/>
      <c r="AO24" s="373"/>
      <c r="AP24" s="373"/>
      <c r="AQ24" s="373"/>
      <c r="AR24" s="374"/>
      <c r="AS24" s="372">
        <v>2759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5446451</v>
      </c>
      <c r="BO24" s="420"/>
      <c r="BP24" s="420"/>
      <c r="BQ24" s="420"/>
      <c r="BR24" s="420"/>
      <c r="BS24" s="420"/>
      <c r="BT24" s="420"/>
      <c r="BU24" s="421"/>
      <c r="BV24" s="419">
        <v>5394770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5757</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5434</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2763</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2277</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732734</v>
      </c>
      <c r="BO28" s="449"/>
      <c r="BP28" s="449"/>
      <c r="BQ28" s="449"/>
      <c r="BR28" s="449"/>
      <c r="BS28" s="449"/>
      <c r="BT28" s="449"/>
      <c r="BU28" s="450"/>
      <c r="BV28" s="448">
        <v>753631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2070</v>
      </c>
      <c r="R29" s="373"/>
      <c r="S29" s="373"/>
      <c r="T29" s="373"/>
      <c r="U29" s="373"/>
      <c r="V29" s="374"/>
      <c r="W29" s="463"/>
      <c r="X29" s="464"/>
      <c r="Y29" s="465"/>
      <c r="Z29" s="375" t="s">
        <v>177</v>
      </c>
      <c r="AA29" s="376"/>
      <c r="AB29" s="376"/>
      <c r="AC29" s="376"/>
      <c r="AD29" s="376"/>
      <c r="AE29" s="376"/>
      <c r="AF29" s="376"/>
      <c r="AG29" s="377"/>
      <c r="AH29" s="372">
        <v>50</v>
      </c>
      <c r="AI29" s="373"/>
      <c r="AJ29" s="373"/>
      <c r="AK29" s="373"/>
      <c r="AL29" s="374"/>
      <c r="AM29" s="372">
        <v>137950</v>
      </c>
      <c r="AN29" s="373"/>
      <c r="AO29" s="373"/>
      <c r="AP29" s="373"/>
      <c r="AQ29" s="373"/>
      <c r="AR29" s="374"/>
      <c r="AS29" s="372">
        <v>2759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453399</v>
      </c>
      <c r="BO29" s="420"/>
      <c r="BP29" s="420"/>
      <c r="BQ29" s="420"/>
      <c r="BR29" s="420"/>
      <c r="BS29" s="420"/>
      <c r="BT29" s="420"/>
      <c r="BU29" s="421"/>
      <c r="BV29" s="419">
        <v>453404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1398714</v>
      </c>
      <c r="BO30" s="454"/>
      <c r="BP30" s="454"/>
      <c r="BQ30" s="454"/>
      <c r="BR30" s="454"/>
      <c r="BS30" s="454"/>
      <c r="BT30" s="454"/>
      <c r="BU30" s="455"/>
      <c r="BV30" s="453">
        <v>1411710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船舶交通特別会計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へき地診療所運営事業特別会計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簡易水道特別会計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鹿児島県後期高齢者医療広域連合（一般会計）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鹿児島県後期高齢者医療広域連合（後期高齢者医療特別会計）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7gH5O8QZyXoEjpf28Inn9Tt/YpFv9u67QoR1MJL+MrE5miPqJTdlk+k4sfaWvwZOvcAjeyWLFNfpKES131EXg==" saltValue="5mx7w7o6iwAwVOe+zarC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91753</v>
      </c>
      <c r="S5" s="674"/>
      <c r="T5" s="674"/>
      <c r="U5" s="674"/>
      <c r="V5" s="674"/>
      <c r="W5" s="674"/>
      <c r="X5" s="674"/>
      <c r="Y5" s="702"/>
      <c r="Z5" s="715">
        <v>1.9</v>
      </c>
      <c r="AA5" s="715"/>
      <c r="AB5" s="715"/>
      <c r="AC5" s="715"/>
      <c r="AD5" s="716">
        <v>91753</v>
      </c>
      <c r="AE5" s="716"/>
      <c r="AF5" s="716"/>
      <c r="AG5" s="716"/>
      <c r="AH5" s="716"/>
      <c r="AI5" s="716"/>
      <c r="AJ5" s="716"/>
      <c r="AK5" s="716"/>
      <c r="AL5" s="703">
        <v>5.4</v>
      </c>
      <c r="AM5" s="685"/>
      <c r="AN5" s="685"/>
      <c r="AO5" s="704"/>
      <c r="AP5" s="676" t="s">
        <v>216</v>
      </c>
      <c r="AQ5" s="677"/>
      <c r="AR5" s="677"/>
      <c r="AS5" s="677"/>
      <c r="AT5" s="677"/>
      <c r="AU5" s="677"/>
      <c r="AV5" s="677"/>
      <c r="AW5" s="677"/>
      <c r="AX5" s="677"/>
      <c r="AY5" s="677"/>
      <c r="AZ5" s="677"/>
      <c r="BA5" s="677"/>
      <c r="BB5" s="677"/>
      <c r="BC5" s="677"/>
      <c r="BD5" s="677"/>
      <c r="BE5" s="677"/>
      <c r="BF5" s="678"/>
      <c r="BG5" s="621">
        <v>91753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27700</v>
      </c>
      <c r="S6" s="622"/>
      <c r="T6" s="622"/>
      <c r="U6" s="622"/>
      <c r="V6" s="622"/>
      <c r="W6" s="622"/>
      <c r="X6" s="622"/>
      <c r="Y6" s="623"/>
      <c r="Z6" s="659">
        <v>0.6</v>
      </c>
      <c r="AA6" s="659"/>
      <c r="AB6" s="659"/>
      <c r="AC6" s="659"/>
      <c r="AD6" s="660">
        <v>27700</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91753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43052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43052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20</v>
      </c>
      <c r="S7" s="622"/>
      <c r="T7" s="622"/>
      <c r="U7" s="622"/>
      <c r="V7" s="622"/>
      <c r="W7" s="622"/>
      <c r="X7" s="622"/>
      <c r="Y7" s="623"/>
      <c r="Z7" s="659">
        <v>0</v>
      </c>
      <c r="AA7" s="659"/>
      <c r="AB7" s="659"/>
      <c r="AC7" s="659"/>
      <c r="AD7" s="660">
        <v>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36191</v>
      </c>
      <c r="BH7" s="622"/>
      <c r="BI7" s="622"/>
      <c r="BJ7" s="622"/>
      <c r="BK7" s="622"/>
      <c r="BL7" s="622"/>
      <c r="BM7" s="622"/>
      <c r="BN7" s="623"/>
      <c r="BO7" s="659">
        <v>39.4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810604</v>
      </c>
      <c r="CS7" s="622"/>
      <c r="CT7" s="622"/>
      <c r="CU7" s="622"/>
      <c r="CV7" s="622"/>
      <c r="CW7" s="622"/>
      <c r="CX7" s="622"/>
      <c r="CY7" s="623"/>
      <c r="CZ7" s="659">
        <v>17.5</v>
      </c>
      <c r="DA7" s="659"/>
      <c r="DB7" s="659"/>
      <c r="DC7" s="659"/>
      <c r="DD7" s="627">
        <v>16841</v>
      </c>
      <c r="DE7" s="622"/>
      <c r="DF7" s="622"/>
      <c r="DG7" s="622"/>
      <c r="DH7" s="622"/>
      <c r="DI7" s="622"/>
      <c r="DJ7" s="622"/>
      <c r="DK7" s="622"/>
      <c r="DL7" s="622"/>
      <c r="DM7" s="622"/>
      <c r="DN7" s="622"/>
      <c r="DO7" s="622"/>
      <c r="DP7" s="623"/>
      <c r="DQ7" s="627">
        <v>682818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254</v>
      </c>
      <c r="S8" s="622"/>
      <c r="T8" s="622"/>
      <c r="U8" s="622"/>
      <c r="V8" s="622"/>
      <c r="W8" s="622"/>
      <c r="X8" s="622"/>
      <c r="Y8" s="623"/>
      <c r="Z8" s="659">
        <v>0</v>
      </c>
      <c r="AA8" s="659"/>
      <c r="AB8" s="659"/>
      <c r="AC8" s="659"/>
      <c r="AD8" s="660">
        <v>254</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949</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321991</v>
      </c>
      <c r="CS8" s="622"/>
      <c r="CT8" s="622"/>
      <c r="CU8" s="622"/>
      <c r="CV8" s="622"/>
      <c r="CW8" s="622"/>
      <c r="CX8" s="622"/>
      <c r="CY8" s="623"/>
      <c r="CZ8" s="659">
        <v>6.9</v>
      </c>
      <c r="DA8" s="659"/>
      <c r="DB8" s="659"/>
      <c r="DC8" s="659"/>
      <c r="DD8" s="627">
        <v>74002</v>
      </c>
      <c r="DE8" s="622"/>
      <c r="DF8" s="622"/>
      <c r="DG8" s="622"/>
      <c r="DH8" s="622"/>
      <c r="DI8" s="622"/>
      <c r="DJ8" s="622"/>
      <c r="DK8" s="622"/>
      <c r="DL8" s="622"/>
      <c r="DM8" s="622"/>
      <c r="DN8" s="622"/>
      <c r="DO8" s="622"/>
      <c r="DP8" s="623"/>
      <c r="DQ8" s="627">
        <v>163463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317</v>
      </c>
      <c r="S9" s="622"/>
      <c r="T9" s="622"/>
      <c r="U9" s="622"/>
      <c r="V9" s="622"/>
      <c r="W9" s="622"/>
      <c r="X9" s="622"/>
      <c r="Y9" s="623"/>
      <c r="Z9" s="659">
        <v>0</v>
      </c>
      <c r="AA9" s="659"/>
      <c r="AB9" s="659"/>
      <c r="AC9" s="659"/>
      <c r="AD9" s="660">
        <v>317</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27693</v>
      </c>
      <c r="BH9" s="622"/>
      <c r="BI9" s="622"/>
      <c r="BJ9" s="622"/>
      <c r="BK9" s="622"/>
      <c r="BL9" s="622"/>
      <c r="BM9" s="622"/>
      <c r="BN9" s="623"/>
      <c r="BO9" s="659">
        <v>30.2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324953</v>
      </c>
      <c r="CS9" s="622"/>
      <c r="CT9" s="622"/>
      <c r="CU9" s="622"/>
      <c r="CV9" s="622"/>
      <c r="CW9" s="622"/>
      <c r="CX9" s="622"/>
      <c r="CY9" s="623"/>
      <c r="CZ9" s="659">
        <v>7</v>
      </c>
      <c r="DA9" s="659"/>
      <c r="DB9" s="659"/>
      <c r="DC9" s="659"/>
      <c r="DD9" s="627">
        <v>107</v>
      </c>
      <c r="DE9" s="622"/>
      <c r="DF9" s="622"/>
      <c r="DG9" s="622"/>
      <c r="DH9" s="622"/>
      <c r="DI9" s="622"/>
      <c r="DJ9" s="622"/>
      <c r="DK9" s="622"/>
      <c r="DL9" s="622"/>
      <c r="DM9" s="622"/>
      <c r="DN9" s="622"/>
      <c r="DO9" s="622"/>
      <c r="DP9" s="623"/>
      <c r="DQ9" s="627">
        <v>120529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1244</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55366</v>
      </c>
      <c r="CS10" s="622"/>
      <c r="CT10" s="622"/>
      <c r="CU10" s="622"/>
      <c r="CV10" s="622"/>
      <c r="CW10" s="622"/>
      <c r="CX10" s="622"/>
      <c r="CY10" s="623"/>
      <c r="CZ10" s="659">
        <v>1.2</v>
      </c>
      <c r="DA10" s="659"/>
      <c r="DB10" s="659"/>
      <c r="DC10" s="659"/>
      <c r="DD10" s="627" t="s">
        <v>122</v>
      </c>
      <c r="DE10" s="622"/>
      <c r="DF10" s="622"/>
      <c r="DG10" s="622"/>
      <c r="DH10" s="622"/>
      <c r="DI10" s="622"/>
      <c r="DJ10" s="622"/>
      <c r="DK10" s="622"/>
      <c r="DL10" s="622"/>
      <c r="DM10" s="622"/>
      <c r="DN10" s="622"/>
      <c r="DO10" s="622"/>
      <c r="DP10" s="623"/>
      <c r="DQ10" s="627">
        <v>55366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16934</v>
      </c>
      <c r="S11" s="622"/>
      <c r="T11" s="622"/>
      <c r="U11" s="622"/>
      <c r="V11" s="622"/>
      <c r="W11" s="622"/>
      <c r="X11" s="622"/>
      <c r="Y11" s="623"/>
      <c r="Z11" s="624">
        <v>0.4</v>
      </c>
      <c r="AA11" s="625"/>
      <c r="AB11" s="625"/>
      <c r="AC11" s="626"/>
      <c r="AD11" s="627">
        <v>16934</v>
      </c>
      <c r="AE11" s="622"/>
      <c r="AF11" s="622"/>
      <c r="AG11" s="622"/>
      <c r="AH11" s="622"/>
      <c r="AI11" s="622"/>
      <c r="AJ11" s="622"/>
      <c r="AK11" s="623"/>
      <c r="AL11" s="624">
        <v>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6305</v>
      </c>
      <c r="BH11" s="622"/>
      <c r="BI11" s="622"/>
      <c r="BJ11" s="622"/>
      <c r="BK11" s="622"/>
      <c r="BL11" s="622"/>
      <c r="BM11" s="622"/>
      <c r="BN11" s="623"/>
      <c r="BO11" s="659">
        <v>6.9</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297131</v>
      </c>
      <c r="CS11" s="622"/>
      <c r="CT11" s="622"/>
      <c r="CU11" s="622"/>
      <c r="CV11" s="622"/>
      <c r="CW11" s="622"/>
      <c r="CX11" s="622"/>
      <c r="CY11" s="623"/>
      <c r="CZ11" s="659">
        <v>6.4</v>
      </c>
      <c r="DA11" s="659"/>
      <c r="DB11" s="659"/>
      <c r="DC11" s="659"/>
      <c r="DD11" s="627">
        <v>91542</v>
      </c>
      <c r="DE11" s="622"/>
      <c r="DF11" s="622"/>
      <c r="DG11" s="622"/>
      <c r="DH11" s="622"/>
      <c r="DI11" s="622"/>
      <c r="DJ11" s="622"/>
      <c r="DK11" s="622"/>
      <c r="DL11" s="622"/>
      <c r="DM11" s="622"/>
      <c r="DN11" s="622"/>
      <c r="DO11" s="622"/>
      <c r="DP11" s="623"/>
      <c r="DQ11" s="627">
        <v>149880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48763</v>
      </c>
      <c r="BH12" s="622"/>
      <c r="BI12" s="622"/>
      <c r="BJ12" s="622"/>
      <c r="BK12" s="622"/>
      <c r="BL12" s="622"/>
      <c r="BM12" s="622"/>
      <c r="BN12" s="623"/>
      <c r="BO12" s="659">
        <v>53.1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142963</v>
      </c>
      <c r="CS12" s="622"/>
      <c r="CT12" s="622"/>
      <c r="CU12" s="622"/>
      <c r="CV12" s="622"/>
      <c r="CW12" s="622"/>
      <c r="CX12" s="622"/>
      <c r="CY12" s="623"/>
      <c r="CZ12" s="659">
        <v>3.1</v>
      </c>
      <c r="DA12" s="659"/>
      <c r="DB12" s="659"/>
      <c r="DC12" s="659"/>
      <c r="DD12" s="627">
        <v>80037</v>
      </c>
      <c r="DE12" s="622"/>
      <c r="DF12" s="622"/>
      <c r="DG12" s="622"/>
      <c r="DH12" s="622"/>
      <c r="DI12" s="622"/>
      <c r="DJ12" s="622"/>
      <c r="DK12" s="622"/>
      <c r="DL12" s="622"/>
      <c r="DM12" s="622"/>
      <c r="DN12" s="622"/>
      <c r="DO12" s="622"/>
      <c r="DP12" s="623"/>
      <c r="DQ12" s="627">
        <v>132163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48763</v>
      </c>
      <c r="BH13" s="622"/>
      <c r="BI13" s="622"/>
      <c r="BJ13" s="622"/>
      <c r="BK13" s="622"/>
      <c r="BL13" s="622"/>
      <c r="BM13" s="622"/>
      <c r="BN13" s="623"/>
      <c r="BO13" s="659">
        <v>53.1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1152840</v>
      </c>
      <c r="CS13" s="622"/>
      <c r="CT13" s="622"/>
      <c r="CU13" s="622"/>
      <c r="CV13" s="622"/>
      <c r="CW13" s="622"/>
      <c r="CX13" s="622"/>
      <c r="CY13" s="623"/>
      <c r="CZ13" s="659">
        <v>24.9</v>
      </c>
      <c r="DA13" s="659"/>
      <c r="DB13" s="659"/>
      <c r="DC13" s="659"/>
      <c r="DD13" s="627">
        <v>1113459</v>
      </c>
      <c r="DE13" s="622"/>
      <c r="DF13" s="622"/>
      <c r="DG13" s="622"/>
      <c r="DH13" s="622"/>
      <c r="DI13" s="622"/>
      <c r="DJ13" s="622"/>
      <c r="DK13" s="622"/>
      <c r="DL13" s="622"/>
      <c r="DM13" s="622"/>
      <c r="DN13" s="622"/>
      <c r="DO13" s="622"/>
      <c r="DP13" s="623"/>
      <c r="DQ13" s="627">
        <v>97891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163</v>
      </c>
      <c r="S14" s="622"/>
      <c r="T14" s="622"/>
      <c r="U14" s="622"/>
      <c r="V14" s="622"/>
      <c r="W14" s="622"/>
      <c r="X14" s="622"/>
      <c r="Y14" s="623"/>
      <c r="Z14" s="659">
        <v>0</v>
      </c>
      <c r="AA14" s="659"/>
      <c r="AB14" s="659"/>
      <c r="AC14" s="659"/>
      <c r="AD14" s="660">
        <v>163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3213</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34378</v>
      </c>
      <c r="CS14" s="622"/>
      <c r="CT14" s="622"/>
      <c r="CU14" s="622"/>
      <c r="CV14" s="622"/>
      <c r="CW14" s="622"/>
      <c r="CX14" s="622"/>
      <c r="CY14" s="623"/>
      <c r="CZ14" s="659">
        <v>0.7</v>
      </c>
      <c r="DA14" s="659"/>
      <c r="DB14" s="659"/>
      <c r="DC14" s="659"/>
      <c r="DD14" s="627">
        <v>5886</v>
      </c>
      <c r="DE14" s="622"/>
      <c r="DF14" s="622"/>
      <c r="DG14" s="622"/>
      <c r="DH14" s="622"/>
      <c r="DI14" s="622"/>
      <c r="DJ14" s="622"/>
      <c r="DK14" s="622"/>
      <c r="DL14" s="622"/>
      <c r="DM14" s="622"/>
      <c r="DN14" s="622"/>
      <c r="DO14" s="622"/>
      <c r="DP14" s="623"/>
      <c r="DQ14" s="627">
        <v>29508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3586</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525935</v>
      </c>
      <c r="CS15" s="622"/>
      <c r="CT15" s="622"/>
      <c r="CU15" s="622"/>
      <c r="CV15" s="622"/>
      <c r="CW15" s="622"/>
      <c r="CX15" s="622"/>
      <c r="CY15" s="623"/>
      <c r="CZ15" s="659">
        <v>11.3</v>
      </c>
      <c r="DA15" s="659"/>
      <c r="DB15" s="659"/>
      <c r="DC15" s="659"/>
      <c r="DD15" s="627">
        <v>319484</v>
      </c>
      <c r="DE15" s="622"/>
      <c r="DF15" s="622"/>
      <c r="DG15" s="622"/>
      <c r="DH15" s="622"/>
      <c r="DI15" s="622"/>
      <c r="DJ15" s="622"/>
      <c r="DK15" s="622"/>
      <c r="DL15" s="622"/>
      <c r="DM15" s="622"/>
      <c r="DN15" s="622"/>
      <c r="DO15" s="622"/>
      <c r="DP15" s="623"/>
      <c r="DQ15" s="627">
        <v>189682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1819</v>
      </c>
      <c r="S16" s="622"/>
      <c r="T16" s="622"/>
      <c r="U16" s="622"/>
      <c r="V16" s="622"/>
      <c r="W16" s="622"/>
      <c r="X16" s="622"/>
      <c r="Y16" s="623"/>
      <c r="Z16" s="659">
        <v>0</v>
      </c>
      <c r="AA16" s="659"/>
      <c r="AB16" s="659"/>
      <c r="AC16" s="659"/>
      <c r="AD16" s="660">
        <v>1819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228274</v>
      </c>
      <c r="CS16" s="622"/>
      <c r="CT16" s="622"/>
      <c r="CU16" s="622"/>
      <c r="CV16" s="622"/>
      <c r="CW16" s="622"/>
      <c r="CX16" s="622"/>
      <c r="CY16" s="623"/>
      <c r="CZ16" s="659">
        <v>4.9000000000000004</v>
      </c>
      <c r="DA16" s="659"/>
      <c r="DB16" s="659"/>
      <c r="DC16" s="659"/>
      <c r="DD16" s="627" t="s">
        <v>122</v>
      </c>
      <c r="DE16" s="622"/>
      <c r="DF16" s="622"/>
      <c r="DG16" s="622"/>
      <c r="DH16" s="622"/>
      <c r="DI16" s="622"/>
      <c r="DJ16" s="622"/>
      <c r="DK16" s="622"/>
      <c r="DL16" s="622"/>
      <c r="DM16" s="622"/>
      <c r="DN16" s="622"/>
      <c r="DO16" s="622"/>
      <c r="DP16" s="623"/>
      <c r="DQ16" s="627">
        <v>18104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834</v>
      </c>
      <c r="S17" s="622"/>
      <c r="T17" s="622"/>
      <c r="U17" s="622"/>
      <c r="V17" s="622"/>
      <c r="W17" s="622"/>
      <c r="X17" s="622"/>
      <c r="Y17" s="623"/>
      <c r="Z17" s="659">
        <v>0</v>
      </c>
      <c r="AA17" s="659"/>
      <c r="AB17" s="659"/>
      <c r="AC17" s="659"/>
      <c r="AD17" s="660">
        <v>834</v>
      </c>
      <c r="AE17" s="660"/>
      <c r="AF17" s="660"/>
      <c r="AG17" s="660"/>
      <c r="AH17" s="660"/>
      <c r="AI17" s="660"/>
      <c r="AJ17" s="660"/>
      <c r="AK17" s="660"/>
      <c r="AL17" s="624">
        <v>0</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539916</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539916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t="s">
        <v>122</v>
      </c>
      <c r="S18" s="622"/>
      <c r="T18" s="622"/>
      <c r="U18" s="622"/>
      <c r="V18" s="622"/>
      <c r="W18" s="622"/>
      <c r="X18" s="622"/>
      <c r="Y18" s="623"/>
      <c r="Z18" s="659" t="s">
        <v>122</v>
      </c>
      <c r="AA18" s="659"/>
      <c r="AB18" s="659"/>
      <c r="AC18" s="659"/>
      <c r="AD18" s="660" t="s">
        <v>122</v>
      </c>
      <c r="AE18" s="660"/>
      <c r="AF18" s="660"/>
      <c r="AG18" s="660"/>
      <c r="AH18" s="660"/>
      <c r="AI18" s="660"/>
      <c r="AJ18" s="660"/>
      <c r="AK18" s="660"/>
      <c r="AL18" s="624" t="s">
        <v>122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156398</v>
      </c>
      <c r="CS18" s="622"/>
      <c r="CT18" s="622"/>
      <c r="CU18" s="622"/>
      <c r="CV18" s="622"/>
      <c r="CW18" s="622"/>
      <c r="CX18" s="622"/>
      <c r="CY18" s="623"/>
      <c r="CZ18" s="659">
        <v>3.4</v>
      </c>
      <c r="DA18" s="659"/>
      <c r="DB18" s="659"/>
      <c r="DC18" s="659"/>
      <c r="DD18" s="627" t="s">
        <v>122</v>
      </c>
      <c r="DE18" s="622"/>
      <c r="DF18" s="622"/>
      <c r="DG18" s="622"/>
      <c r="DH18" s="622"/>
      <c r="DI18" s="622"/>
      <c r="DJ18" s="622"/>
      <c r="DK18" s="622"/>
      <c r="DL18" s="622"/>
      <c r="DM18" s="622"/>
      <c r="DN18" s="622"/>
      <c r="DO18" s="622"/>
      <c r="DP18" s="623"/>
      <c r="DQ18" s="627">
        <v>156398</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t="s">
        <v>122</v>
      </c>
      <c r="S19" s="622"/>
      <c r="T19" s="622"/>
      <c r="U19" s="622"/>
      <c r="V19" s="622"/>
      <c r="W19" s="622"/>
      <c r="X19" s="622"/>
      <c r="Y19" s="623"/>
      <c r="Z19" s="659" t="s">
        <v>122</v>
      </c>
      <c r="AA19" s="659"/>
      <c r="AB19" s="659"/>
      <c r="AC19" s="659"/>
      <c r="AD19" s="660" t="s">
        <v>122</v>
      </c>
      <c r="AE19" s="660"/>
      <c r="AF19" s="660"/>
      <c r="AG19" s="660"/>
      <c r="AH19" s="660"/>
      <c r="AI19" s="660"/>
      <c r="AJ19" s="660"/>
      <c r="AK19" s="660"/>
      <c r="AL19" s="624" t="s">
        <v>122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4633801</v>
      </c>
      <c r="CS20" s="622"/>
      <c r="CT20" s="622"/>
      <c r="CU20" s="622"/>
      <c r="CV20" s="622"/>
      <c r="CW20" s="622"/>
      <c r="CX20" s="622"/>
      <c r="CY20" s="623"/>
      <c r="CZ20" s="659">
        <v>100</v>
      </c>
      <c r="DA20" s="659"/>
      <c r="DB20" s="659"/>
      <c r="DC20" s="659"/>
      <c r="DD20" s="627">
        <v>1701358</v>
      </c>
      <c r="DE20" s="622"/>
      <c r="DF20" s="622"/>
      <c r="DG20" s="622"/>
      <c r="DH20" s="622"/>
      <c r="DI20" s="622"/>
      <c r="DJ20" s="622"/>
      <c r="DK20" s="622"/>
      <c r="DL20" s="622"/>
      <c r="DM20" s="622"/>
      <c r="DN20" s="622"/>
      <c r="DO20" s="622"/>
      <c r="DP20" s="623"/>
      <c r="DQ20" s="627">
        <v>2378770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1852843</v>
      </c>
      <c r="S21" s="622"/>
      <c r="T21" s="622"/>
      <c r="U21" s="622"/>
      <c r="V21" s="622"/>
      <c r="W21" s="622"/>
      <c r="X21" s="622"/>
      <c r="Y21" s="623"/>
      <c r="Z21" s="659">
        <v>38.5</v>
      </c>
      <c r="AA21" s="659"/>
      <c r="AB21" s="659"/>
      <c r="AC21" s="659"/>
      <c r="AD21" s="660">
        <v>1552500</v>
      </c>
      <c r="AE21" s="660"/>
      <c r="AF21" s="660"/>
      <c r="AG21" s="660"/>
      <c r="AH21" s="660"/>
      <c r="AI21" s="660"/>
      <c r="AJ21" s="660"/>
      <c r="AK21" s="660"/>
      <c r="AL21" s="624">
        <v>90.9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1552500</v>
      </c>
      <c r="S22" s="622"/>
      <c r="T22" s="622"/>
      <c r="U22" s="622"/>
      <c r="V22" s="622"/>
      <c r="W22" s="622"/>
      <c r="X22" s="622"/>
      <c r="Y22" s="623"/>
      <c r="Z22" s="659">
        <v>32.200000000000003</v>
      </c>
      <c r="AA22" s="659"/>
      <c r="AB22" s="659"/>
      <c r="AC22" s="659"/>
      <c r="AD22" s="660">
        <v>1552500</v>
      </c>
      <c r="AE22" s="660"/>
      <c r="AF22" s="660"/>
      <c r="AG22" s="660"/>
      <c r="AH22" s="660"/>
      <c r="AI22" s="660"/>
      <c r="AJ22" s="660"/>
      <c r="AK22" s="660"/>
      <c r="AL22" s="624">
        <v>90.9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300343</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1241832</v>
      </c>
      <c r="CS24" s="674"/>
      <c r="CT24" s="674"/>
      <c r="CU24" s="674"/>
      <c r="CV24" s="674"/>
      <c r="CW24" s="674"/>
      <c r="CX24" s="674"/>
      <c r="CY24" s="702"/>
      <c r="CZ24" s="703">
        <v>26.8</v>
      </c>
      <c r="DA24" s="685"/>
      <c r="DB24" s="685"/>
      <c r="DC24" s="705"/>
      <c r="DD24" s="701">
        <v>1048031</v>
      </c>
      <c r="DE24" s="674"/>
      <c r="DF24" s="674"/>
      <c r="DG24" s="674"/>
      <c r="DH24" s="674"/>
      <c r="DI24" s="674"/>
      <c r="DJ24" s="674"/>
      <c r="DK24" s="702"/>
      <c r="DL24" s="701">
        <v>1032722</v>
      </c>
      <c r="DM24" s="674"/>
      <c r="DN24" s="674"/>
      <c r="DO24" s="674"/>
      <c r="DP24" s="674"/>
      <c r="DQ24" s="674"/>
      <c r="DR24" s="674"/>
      <c r="DS24" s="674"/>
      <c r="DT24" s="674"/>
      <c r="DU24" s="674"/>
      <c r="DV24" s="702"/>
      <c r="DW24" s="703">
        <v>60.3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1992637</v>
      </c>
      <c r="S25" s="622"/>
      <c r="T25" s="622"/>
      <c r="U25" s="622"/>
      <c r="V25" s="622"/>
      <c r="W25" s="622"/>
      <c r="X25" s="622"/>
      <c r="Y25" s="623"/>
      <c r="Z25" s="659">
        <v>41.4</v>
      </c>
      <c r="AA25" s="659"/>
      <c r="AB25" s="659"/>
      <c r="AC25" s="659"/>
      <c r="AD25" s="660">
        <v>1692294</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634612</v>
      </c>
      <c r="CS25" s="634"/>
      <c r="CT25" s="634"/>
      <c r="CU25" s="634"/>
      <c r="CV25" s="634"/>
      <c r="CW25" s="634"/>
      <c r="CX25" s="634"/>
      <c r="CY25" s="635"/>
      <c r="CZ25" s="624">
        <v>13.7</v>
      </c>
      <c r="DA25" s="636"/>
      <c r="DB25" s="636"/>
      <c r="DC25" s="637"/>
      <c r="DD25" s="627">
        <v>472385</v>
      </c>
      <c r="DE25" s="634"/>
      <c r="DF25" s="634"/>
      <c r="DG25" s="634"/>
      <c r="DH25" s="634"/>
      <c r="DI25" s="634"/>
      <c r="DJ25" s="634"/>
      <c r="DK25" s="635"/>
      <c r="DL25" s="627">
        <v>471668</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252733</v>
      </c>
      <c r="CS26" s="622"/>
      <c r="CT26" s="622"/>
      <c r="CU26" s="622"/>
      <c r="CV26" s="622"/>
      <c r="CW26" s="622"/>
      <c r="CX26" s="622"/>
      <c r="CY26" s="623"/>
      <c r="CZ26" s="624">
        <v>5.5</v>
      </c>
      <c r="DA26" s="636"/>
      <c r="DB26" s="636"/>
      <c r="DC26" s="637"/>
      <c r="DD26" s="627">
        <v>159756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83</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91753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67304</v>
      </c>
      <c r="CS27" s="634"/>
      <c r="CT27" s="634"/>
      <c r="CU27" s="634"/>
      <c r="CV27" s="634"/>
      <c r="CW27" s="634"/>
      <c r="CX27" s="634"/>
      <c r="CY27" s="635"/>
      <c r="CZ27" s="624">
        <v>1.5</v>
      </c>
      <c r="DA27" s="636"/>
      <c r="DB27" s="636"/>
      <c r="DC27" s="637"/>
      <c r="DD27" s="627">
        <v>35730</v>
      </c>
      <c r="DE27" s="634"/>
      <c r="DF27" s="634"/>
      <c r="DG27" s="634"/>
      <c r="DH27" s="634"/>
      <c r="DI27" s="634"/>
      <c r="DJ27" s="634"/>
      <c r="DK27" s="635"/>
      <c r="DL27" s="627">
        <v>21138</v>
      </c>
      <c r="DM27" s="634"/>
      <c r="DN27" s="634"/>
      <c r="DO27" s="634"/>
      <c r="DP27" s="634"/>
      <c r="DQ27" s="634"/>
      <c r="DR27" s="634"/>
      <c r="DS27" s="634"/>
      <c r="DT27" s="634"/>
      <c r="DU27" s="634"/>
      <c r="DV27" s="635"/>
      <c r="DW27" s="624">
        <v>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59950</v>
      </c>
      <c r="S28" s="622"/>
      <c r="T28" s="622"/>
      <c r="U28" s="622"/>
      <c r="V28" s="622"/>
      <c r="W28" s="622"/>
      <c r="X28" s="622"/>
      <c r="Y28" s="623"/>
      <c r="Z28" s="659">
        <v>1.2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539916</v>
      </c>
      <c r="CS28" s="622"/>
      <c r="CT28" s="622"/>
      <c r="CU28" s="622"/>
      <c r="CV28" s="622"/>
      <c r="CW28" s="622"/>
      <c r="CX28" s="622"/>
      <c r="CY28" s="623"/>
      <c r="CZ28" s="624">
        <v>11.7</v>
      </c>
      <c r="DA28" s="636"/>
      <c r="DB28" s="636"/>
      <c r="DC28" s="637"/>
      <c r="DD28" s="627">
        <v>539916</v>
      </c>
      <c r="DE28" s="622"/>
      <c r="DF28" s="622"/>
      <c r="DG28" s="622"/>
      <c r="DH28" s="622"/>
      <c r="DI28" s="622"/>
      <c r="DJ28" s="622"/>
      <c r="DK28" s="623"/>
      <c r="DL28" s="627">
        <v>539916</v>
      </c>
      <c r="DM28" s="622"/>
      <c r="DN28" s="622"/>
      <c r="DO28" s="622"/>
      <c r="DP28" s="622"/>
      <c r="DQ28" s="622"/>
      <c r="DR28" s="622"/>
      <c r="DS28" s="622"/>
      <c r="DT28" s="622"/>
      <c r="DU28" s="622"/>
      <c r="DV28" s="623"/>
      <c r="DW28" s="624">
        <v>31.5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7691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539916</v>
      </c>
      <c r="CS29" s="634"/>
      <c r="CT29" s="634"/>
      <c r="CU29" s="634"/>
      <c r="CV29" s="634"/>
      <c r="CW29" s="634"/>
      <c r="CX29" s="634"/>
      <c r="CY29" s="635"/>
      <c r="CZ29" s="624">
        <v>11.7</v>
      </c>
      <c r="DA29" s="636"/>
      <c r="DB29" s="636"/>
      <c r="DC29" s="637"/>
      <c r="DD29" s="627">
        <v>539916</v>
      </c>
      <c r="DE29" s="634"/>
      <c r="DF29" s="634"/>
      <c r="DG29" s="634"/>
      <c r="DH29" s="634"/>
      <c r="DI29" s="634"/>
      <c r="DJ29" s="634"/>
      <c r="DK29" s="635"/>
      <c r="DL29" s="627">
        <v>539916</v>
      </c>
      <c r="DM29" s="634"/>
      <c r="DN29" s="634"/>
      <c r="DO29" s="634"/>
      <c r="DP29" s="634"/>
      <c r="DQ29" s="634"/>
      <c r="DR29" s="634"/>
      <c r="DS29" s="634"/>
      <c r="DT29" s="634"/>
      <c r="DU29" s="634"/>
      <c r="DV29" s="635"/>
      <c r="DW29" s="624">
        <v>31.5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1230914</v>
      </c>
      <c r="S30" s="622"/>
      <c r="T30" s="622"/>
      <c r="U30" s="622"/>
      <c r="V30" s="622"/>
      <c r="W30" s="622"/>
      <c r="X30" s="622"/>
      <c r="Y30" s="623"/>
      <c r="Z30" s="659">
        <v>25.5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521156</v>
      </c>
      <c r="CS30" s="622"/>
      <c r="CT30" s="622"/>
      <c r="CU30" s="622"/>
      <c r="CV30" s="622"/>
      <c r="CW30" s="622"/>
      <c r="CX30" s="622"/>
      <c r="CY30" s="623"/>
      <c r="CZ30" s="624">
        <v>11.2</v>
      </c>
      <c r="DA30" s="636"/>
      <c r="DB30" s="636"/>
      <c r="DC30" s="637"/>
      <c r="DD30" s="627">
        <v>521156</v>
      </c>
      <c r="DE30" s="622"/>
      <c r="DF30" s="622"/>
      <c r="DG30" s="622"/>
      <c r="DH30" s="622"/>
      <c r="DI30" s="622"/>
      <c r="DJ30" s="622"/>
      <c r="DK30" s="623"/>
      <c r="DL30" s="627">
        <v>521156</v>
      </c>
      <c r="DM30" s="622"/>
      <c r="DN30" s="622"/>
      <c r="DO30" s="622"/>
      <c r="DP30" s="622"/>
      <c r="DQ30" s="622"/>
      <c r="DR30" s="622"/>
      <c r="DS30" s="622"/>
      <c r="DT30" s="622"/>
      <c r="DU30" s="622"/>
      <c r="DV30" s="623"/>
      <c r="DW30" s="624">
        <v>30.4</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99.5</v>
      </c>
      <c r="BN31" s="684"/>
      <c r="BO31" s="684"/>
      <c r="BP31" s="684"/>
      <c r="BQ31" s="686"/>
      <c r="BR31" s="683">
        <v>99.7</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18760</v>
      </c>
      <c r="CS31" s="634"/>
      <c r="CT31" s="634"/>
      <c r="CU31" s="634"/>
      <c r="CV31" s="634"/>
      <c r="CW31" s="634"/>
      <c r="CX31" s="634"/>
      <c r="CY31" s="635"/>
      <c r="CZ31" s="624">
        <v>0.4</v>
      </c>
      <c r="DA31" s="636"/>
      <c r="DB31" s="636"/>
      <c r="DC31" s="637"/>
      <c r="DD31" s="627">
        <v>18760</v>
      </c>
      <c r="DE31" s="634"/>
      <c r="DF31" s="634"/>
      <c r="DG31" s="634"/>
      <c r="DH31" s="634"/>
      <c r="DI31" s="634"/>
      <c r="DJ31" s="634"/>
      <c r="DK31" s="635"/>
      <c r="DL31" s="627">
        <v>18760</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261254</v>
      </c>
      <c r="S32" s="622"/>
      <c r="T32" s="622"/>
      <c r="U32" s="622"/>
      <c r="V32" s="622"/>
      <c r="W32" s="622"/>
      <c r="X32" s="622"/>
      <c r="Y32" s="623"/>
      <c r="Z32" s="659">
        <v>5.4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99.5</v>
      </c>
      <c r="BN32" s="634"/>
      <c r="BO32" s="634"/>
      <c r="BP32" s="634"/>
      <c r="BQ32" s="657"/>
      <c r="BR32" s="692">
        <v>100</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26074</v>
      </c>
      <c r="S33" s="622"/>
      <c r="T33" s="622"/>
      <c r="U33" s="622"/>
      <c r="V33" s="622"/>
      <c r="W33" s="622"/>
      <c r="X33" s="622"/>
      <c r="Y33" s="623"/>
      <c r="Z33" s="659">
        <v>0.5</v>
      </c>
      <c r="AA33" s="659"/>
      <c r="AB33" s="659"/>
      <c r="AC33" s="659"/>
      <c r="AD33" s="660">
        <v>16151</v>
      </c>
      <c r="AE33" s="660"/>
      <c r="AF33" s="660"/>
      <c r="AG33" s="660"/>
      <c r="AH33" s="660"/>
      <c r="AI33" s="660"/>
      <c r="AJ33" s="660"/>
      <c r="AK33" s="660"/>
      <c r="AL33" s="624">
        <v>0.9</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99.5</v>
      </c>
      <c r="BN33" s="606"/>
      <c r="BO33" s="606"/>
      <c r="BP33" s="606"/>
      <c r="BQ33" s="669"/>
      <c r="BR33" s="682">
        <v>99.5</v>
      </c>
      <c r="BS33" s="606"/>
      <c r="BT33" s="606"/>
      <c r="BU33" s="606"/>
      <c r="BV33" s="606"/>
      <c r="BW33" s="606"/>
      <c r="BX33" s="652">
        <v>95.4</v>
      </c>
      <c r="BY33" s="606"/>
      <c r="BZ33" s="606"/>
      <c r="CA33" s="606"/>
      <c r="CB33" s="669"/>
      <c r="CD33" s="618" t="s">
        <v>307</v>
      </c>
      <c r="CE33" s="619"/>
      <c r="CF33" s="619"/>
      <c r="CG33" s="619"/>
      <c r="CH33" s="619"/>
      <c r="CI33" s="619"/>
      <c r="CJ33" s="619"/>
      <c r="CK33" s="619"/>
      <c r="CL33" s="619"/>
      <c r="CM33" s="619"/>
      <c r="CN33" s="619"/>
      <c r="CO33" s="619"/>
      <c r="CP33" s="619"/>
      <c r="CQ33" s="620"/>
      <c r="CR33" s="621">
        <v>1462337</v>
      </c>
      <c r="CS33" s="634"/>
      <c r="CT33" s="634"/>
      <c r="CU33" s="634"/>
      <c r="CV33" s="634"/>
      <c r="CW33" s="634"/>
      <c r="CX33" s="634"/>
      <c r="CY33" s="635"/>
      <c r="CZ33" s="624">
        <v>31.6</v>
      </c>
      <c r="DA33" s="636"/>
      <c r="DB33" s="636"/>
      <c r="DC33" s="637"/>
      <c r="DD33" s="627">
        <v>1115143</v>
      </c>
      <c r="DE33" s="634"/>
      <c r="DF33" s="634"/>
      <c r="DG33" s="634"/>
      <c r="DH33" s="634"/>
      <c r="DI33" s="634"/>
      <c r="DJ33" s="634"/>
      <c r="DK33" s="635"/>
      <c r="DL33" s="627">
        <v>469641</v>
      </c>
      <c r="DM33" s="634"/>
      <c r="DN33" s="634"/>
      <c r="DO33" s="634"/>
      <c r="DP33" s="634"/>
      <c r="DQ33" s="634"/>
      <c r="DR33" s="634"/>
      <c r="DS33" s="634"/>
      <c r="DT33" s="634"/>
      <c r="DU33" s="634"/>
      <c r="DV33" s="635"/>
      <c r="DW33" s="624">
        <v>27.4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16746</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542802</v>
      </c>
      <c r="CS34" s="622"/>
      <c r="CT34" s="622"/>
      <c r="CU34" s="622"/>
      <c r="CV34" s="622"/>
      <c r="CW34" s="622"/>
      <c r="CX34" s="622"/>
      <c r="CY34" s="623"/>
      <c r="CZ34" s="624">
        <v>11.7</v>
      </c>
      <c r="DA34" s="636"/>
      <c r="DB34" s="636"/>
      <c r="DC34" s="637"/>
      <c r="DD34" s="627">
        <v>341713</v>
      </c>
      <c r="DE34" s="622"/>
      <c r="DF34" s="622"/>
      <c r="DG34" s="622"/>
      <c r="DH34" s="622"/>
      <c r="DI34" s="622"/>
      <c r="DJ34" s="622"/>
      <c r="DK34" s="623"/>
      <c r="DL34" s="627">
        <v>284966</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554947</v>
      </c>
      <c r="S35" s="622"/>
      <c r="T35" s="622"/>
      <c r="U35" s="622"/>
      <c r="V35" s="622"/>
      <c r="W35" s="622"/>
      <c r="X35" s="622"/>
      <c r="Y35" s="623"/>
      <c r="Z35" s="659">
        <v>11.5</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1591</v>
      </c>
      <c r="CS35" s="634"/>
      <c r="CT35" s="634"/>
      <c r="CU35" s="634"/>
      <c r="CV35" s="634"/>
      <c r="CW35" s="634"/>
      <c r="CX35" s="634"/>
      <c r="CY35" s="635"/>
      <c r="CZ35" s="624">
        <v>0</v>
      </c>
      <c r="DA35" s="636"/>
      <c r="DB35" s="636"/>
      <c r="DC35" s="637"/>
      <c r="DD35" s="627">
        <v>266</v>
      </c>
      <c r="DE35" s="634"/>
      <c r="DF35" s="634"/>
      <c r="DG35" s="634"/>
      <c r="DH35" s="634"/>
      <c r="DI35" s="634"/>
      <c r="DJ35" s="634"/>
      <c r="DK35" s="635"/>
      <c r="DL35" s="627">
        <v>266</v>
      </c>
      <c r="DM35" s="634"/>
      <c r="DN35" s="634"/>
      <c r="DO35" s="634"/>
      <c r="DP35" s="634"/>
      <c r="DQ35" s="634"/>
      <c r="DR35" s="634"/>
      <c r="DS35" s="634"/>
      <c r="DT35" s="634"/>
      <c r="DU35" s="634"/>
      <c r="DV35" s="635"/>
      <c r="DW35" s="624">
        <v>0</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88114</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303835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7436</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237253</v>
      </c>
      <c r="CS36" s="622"/>
      <c r="CT36" s="622"/>
      <c r="CU36" s="622"/>
      <c r="CV36" s="622"/>
      <c r="CW36" s="622"/>
      <c r="CX36" s="622"/>
      <c r="CY36" s="623"/>
      <c r="CZ36" s="624">
        <v>5.0999999999999996</v>
      </c>
      <c r="DA36" s="636"/>
      <c r="DB36" s="636"/>
      <c r="DC36" s="637"/>
      <c r="DD36" s="627">
        <v>105268</v>
      </c>
      <c r="DE36" s="622"/>
      <c r="DF36" s="622"/>
      <c r="DG36" s="622"/>
      <c r="DH36" s="622"/>
      <c r="DI36" s="622"/>
      <c r="DJ36" s="622"/>
      <c r="DK36" s="623"/>
      <c r="DL36" s="627">
        <v>57887</v>
      </c>
      <c r="DM36" s="622"/>
      <c r="DN36" s="622"/>
      <c r="DO36" s="622"/>
      <c r="DP36" s="622"/>
      <c r="DQ36" s="622"/>
      <c r="DR36" s="622"/>
      <c r="DS36" s="622"/>
      <c r="DT36" s="622"/>
      <c r="DU36" s="622"/>
      <c r="DV36" s="623"/>
      <c r="DW36" s="624">
        <v>3.4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64620</v>
      </c>
      <c r="S37" s="622"/>
      <c r="T37" s="622"/>
      <c r="U37" s="622"/>
      <c r="V37" s="622"/>
      <c r="W37" s="622"/>
      <c r="X37" s="622"/>
      <c r="Y37" s="623"/>
      <c r="Z37" s="659">
        <v>1.3</v>
      </c>
      <c r="AA37" s="659"/>
      <c r="AB37" s="659"/>
      <c r="AC37" s="659"/>
      <c r="AD37" s="660">
        <v>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156398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7436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2659</v>
      </c>
      <c r="CS37" s="634"/>
      <c r="CT37" s="634"/>
      <c r="CU37" s="634"/>
      <c r="CV37" s="634"/>
      <c r="CW37" s="634"/>
      <c r="CX37" s="634"/>
      <c r="CY37" s="635"/>
      <c r="CZ37" s="624">
        <v>0.1</v>
      </c>
      <c r="DA37" s="636"/>
      <c r="DB37" s="636"/>
      <c r="DC37" s="637"/>
      <c r="DD37" s="627">
        <v>2659</v>
      </c>
      <c r="DE37" s="634"/>
      <c r="DF37" s="634"/>
      <c r="DG37" s="634"/>
      <c r="DH37" s="634"/>
      <c r="DI37" s="634"/>
      <c r="DJ37" s="634"/>
      <c r="DK37" s="635"/>
      <c r="DL37" s="627">
        <v>2659</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515720</v>
      </c>
      <c r="S38" s="622"/>
      <c r="T38" s="622"/>
      <c r="U38" s="622"/>
      <c r="V38" s="622"/>
      <c r="W38" s="622"/>
      <c r="X38" s="622"/>
      <c r="Y38" s="623"/>
      <c r="Z38" s="659">
        <v>10.7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74138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303835</v>
      </c>
      <c r="CS38" s="622"/>
      <c r="CT38" s="622"/>
      <c r="CU38" s="622"/>
      <c r="CV38" s="622"/>
      <c r="CW38" s="622"/>
      <c r="CX38" s="622"/>
      <c r="CY38" s="623"/>
      <c r="CZ38" s="624">
        <v>6.6</v>
      </c>
      <c r="DA38" s="636"/>
      <c r="DB38" s="636"/>
      <c r="DC38" s="637"/>
      <c r="DD38" s="627">
        <v>297615</v>
      </c>
      <c r="DE38" s="622"/>
      <c r="DF38" s="622"/>
      <c r="DG38" s="622"/>
      <c r="DH38" s="622"/>
      <c r="DI38" s="622"/>
      <c r="DJ38" s="622"/>
      <c r="DK38" s="623"/>
      <c r="DL38" s="627">
        <v>126522</v>
      </c>
      <c r="DM38" s="622"/>
      <c r="DN38" s="622"/>
      <c r="DO38" s="622"/>
      <c r="DP38" s="622"/>
      <c r="DQ38" s="622"/>
      <c r="DR38" s="622"/>
      <c r="DS38" s="622"/>
      <c r="DT38" s="622"/>
      <c r="DU38" s="622"/>
      <c r="DV38" s="623"/>
      <c r="DW38" s="624">
        <v>7.4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20160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376856</v>
      </c>
      <c r="CS39" s="634"/>
      <c r="CT39" s="634"/>
      <c r="CU39" s="634"/>
      <c r="CV39" s="634"/>
      <c r="CW39" s="634"/>
      <c r="CX39" s="634"/>
      <c r="CY39" s="635"/>
      <c r="CZ39" s="624">
        <v>8.1</v>
      </c>
      <c r="DA39" s="636"/>
      <c r="DB39" s="636"/>
      <c r="DC39" s="637"/>
      <c r="DD39" s="627">
        <v>370281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5420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4818750</v>
      </c>
      <c r="S41" s="646"/>
      <c r="T41" s="646"/>
      <c r="U41" s="646"/>
      <c r="V41" s="646"/>
      <c r="W41" s="646"/>
      <c r="X41" s="646"/>
      <c r="Y41" s="649"/>
      <c r="Z41" s="650">
        <v>100</v>
      </c>
      <c r="AA41" s="650"/>
      <c r="AB41" s="650"/>
      <c r="AC41" s="650"/>
      <c r="AD41" s="651">
        <v>1708448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18159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323</v>
      </c>
      <c r="AR42" s="667"/>
      <c r="AS42" s="667"/>
      <c r="AT42" s="667"/>
      <c r="AU42" s="667"/>
      <c r="AV42" s="667"/>
      <c r="AW42" s="667"/>
      <c r="AX42" s="667"/>
      <c r="AY42" s="668"/>
      <c r="AZ42" s="605">
        <v>34980</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385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1929632</v>
      </c>
      <c r="CS42" s="634"/>
      <c r="CT42" s="634"/>
      <c r="CU42" s="634"/>
      <c r="CV42" s="634"/>
      <c r="CW42" s="634"/>
      <c r="CX42" s="634"/>
      <c r="CY42" s="635"/>
      <c r="CZ42" s="624">
        <v>41.6</v>
      </c>
      <c r="DA42" s="636"/>
      <c r="DB42" s="636"/>
      <c r="DC42" s="637"/>
      <c r="DD42" s="627">
        <v>215596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22255</v>
      </c>
      <c r="CS43" s="634"/>
      <c r="CT43" s="634"/>
      <c r="CU43" s="634"/>
      <c r="CV43" s="634"/>
      <c r="CW43" s="634"/>
      <c r="CX43" s="634"/>
      <c r="CY43" s="635"/>
      <c r="CZ43" s="624">
        <v>0.5</v>
      </c>
      <c r="DA43" s="636"/>
      <c r="DB43" s="636"/>
      <c r="DC43" s="637"/>
      <c r="DD43" s="627">
        <v>22255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1701358</v>
      </c>
      <c r="CS44" s="622"/>
      <c r="CT44" s="622"/>
      <c r="CU44" s="622"/>
      <c r="CV44" s="622"/>
      <c r="CW44" s="622"/>
      <c r="CX44" s="622"/>
      <c r="CY44" s="623"/>
      <c r="CZ44" s="624">
        <v>36.700000000000003</v>
      </c>
      <c r="DA44" s="625"/>
      <c r="DB44" s="625"/>
      <c r="DC44" s="626"/>
      <c r="DD44" s="627">
        <v>197492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1388268</v>
      </c>
      <c r="CS45" s="634"/>
      <c r="CT45" s="634"/>
      <c r="CU45" s="634"/>
      <c r="CV45" s="634"/>
      <c r="CW45" s="634"/>
      <c r="CX45" s="634"/>
      <c r="CY45" s="635"/>
      <c r="CZ45" s="624">
        <v>30</v>
      </c>
      <c r="DA45" s="636"/>
      <c r="DB45" s="636"/>
      <c r="DC45" s="637"/>
      <c r="DD45" s="627">
        <v>7132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308840</v>
      </c>
      <c r="CS46" s="622"/>
      <c r="CT46" s="622"/>
      <c r="CU46" s="622"/>
      <c r="CV46" s="622"/>
      <c r="CW46" s="622"/>
      <c r="CX46" s="622"/>
      <c r="CY46" s="623"/>
      <c r="CZ46" s="624">
        <v>6.7</v>
      </c>
      <c r="DA46" s="625"/>
      <c r="DB46" s="625"/>
      <c r="DC46" s="626"/>
      <c r="DD46" s="627">
        <v>186110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228274</v>
      </c>
      <c r="CS47" s="634"/>
      <c r="CT47" s="634"/>
      <c r="CU47" s="634"/>
      <c r="CV47" s="634"/>
      <c r="CW47" s="634"/>
      <c r="CX47" s="634"/>
      <c r="CY47" s="635"/>
      <c r="CZ47" s="624">
        <v>4.9000000000000004</v>
      </c>
      <c r="DA47" s="636"/>
      <c r="DB47" s="636"/>
      <c r="DC47" s="637"/>
      <c r="DD47" s="627">
        <v>18104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4633801</v>
      </c>
      <c r="CS49" s="606"/>
      <c r="CT49" s="606"/>
      <c r="CU49" s="606"/>
      <c r="CV49" s="606"/>
      <c r="CW49" s="606"/>
      <c r="CX49" s="606"/>
      <c r="CY49" s="607"/>
      <c r="CZ49" s="608">
        <v>100</v>
      </c>
      <c r="DA49" s="609"/>
      <c r="DB49" s="609"/>
      <c r="DC49" s="610"/>
      <c r="DD49" s="611">
        <v>2378770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7z1LrhLfHP+HTZvJxv+VxxDIL4zbkim0Dt5s31SMWuFH7maph8vFI7Xg4iEPxt8jmQRXj7t+TaHAOQ6huK4KA==" saltValue="dYRF0RD7O+vW0atiiHq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4626</v>
      </c>
      <c r="R7" s="1103"/>
      <c r="S7" s="1103"/>
      <c r="T7" s="1103"/>
      <c r="U7" s="1103"/>
      <c r="V7" s="1103">
        <v>4441</v>
      </c>
      <c r="W7" s="1103"/>
      <c r="X7" s="1103"/>
      <c r="Y7" s="1103"/>
      <c r="Z7" s="1103"/>
      <c r="AA7" s="1103">
        <v>185</v>
      </c>
      <c r="AB7" s="1103"/>
      <c r="AC7" s="1103"/>
      <c r="AD7" s="1103"/>
      <c r="AE7" s="1104"/>
      <c r="AF7" s="1105">
        <v>59</v>
      </c>
      <c r="AG7" s="1106"/>
      <c r="AH7" s="1106"/>
      <c r="AI7" s="1106"/>
      <c r="AJ7" s="1107"/>
      <c r="AK7" s="1108"/>
      <c r="AL7" s="1109"/>
      <c r="AM7" s="1109"/>
      <c r="AN7" s="1109"/>
      <c r="AO7" s="1109"/>
      <c r="AP7" s="1109">
        <v>6012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193</v>
      </c>
      <c r="R8" s="1039"/>
      <c r="S8" s="1039"/>
      <c r="T8" s="1039"/>
      <c r="U8" s="1039"/>
      <c r="V8" s="1039">
        <v>193</v>
      </c>
      <c r="W8" s="1039"/>
      <c r="X8" s="1039"/>
      <c r="Y8" s="1039"/>
      <c r="Z8" s="1039"/>
      <c r="AA8" s="1039">
        <v>0</v>
      </c>
      <c r="AB8" s="1039"/>
      <c r="AC8" s="1039"/>
      <c r="AD8" s="1039"/>
      <c r="AE8" s="1040"/>
      <c r="AF8" s="1035" t="s">
        <v>122</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4819</v>
      </c>
      <c r="R23" s="1061"/>
      <c r="S23" s="1061"/>
      <c r="T23" s="1061"/>
      <c r="U23" s="1061"/>
      <c r="V23" s="1061">
        <v>4634</v>
      </c>
      <c r="W23" s="1061"/>
      <c r="X23" s="1061"/>
      <c r="Y23" s="1061"/>
      <c r="Z23" s="1061"/>
      <c r="AA23" s="1061">
        <v>185</v>
      </c>
      <c r="AB23" s="1061"/>
      <c r="AC23" s="1061"/>
      <c r="AD23" s="1061"/>
      <c r="AE23" s="1068"/>
      <c r="AF23" s="1069">
        <v>59</v>
      </c>
      <c r="AG23" s="1061"/>
      <c r="AH23" s="1061"/>
      <c r="AI23" s="1061"/>
      <c r="AJ23" s="1070"/>
      <c r="AK23" s="1071"/>
      <c r="AL23" s="1072"/>
      <c r="AM23" s="1072"/>
      <c r="AN23" s="1072"/>
      <c r="AO23" s="1072"/>
      <c r="AP23" s="1061">
        <v>6012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147</v>
      </c>
      <c r="R28" s="1051"/>
      <c r="S28" s="1051"/>
      <c r="T28" s="1051"/>
      <c r="U28" s="1051"/>
      <c r="V28" s="1051">
        <v>139</v>
      </c>
      <c r="W28" s="1051"/>
      <c r="X28" s="1051"/>
      <c r="Y28" s="1051"/>
      <c r="Z28" s="1051"/>
      <c r="AA28" s="1051">
        <v>7</v>
      </c>
      <c r="AB28" s="1051"/>
      <c r="AC28" s="1051"/>
      <c r="AD28" s="1051"/>
      <c r="AE28" s="1052"/>
      <c r="AF28" s="1053">
        <v>7</v>
      </c>
      <c r="AG28" s="1051"/>
      <c r="AH28" s="1051"/>
      <c r="AI28" s="1051"/>
      <c r="AJ28" s="1054"/>
      <c r="AK28" s="1042">
        <v>18</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78</v>
      </c>
      <c r="R29" s="1039"/>
      <c r="S29" s="1039"/>
      <c r="T29" s="1039"/>
      <c r="U29" s="1039"/>
      <c r="V29" s="1039">
        <v>74</v>
      </c>
      <c r="W29" s="1039"/>
      <c r="X29" s="1039"/>
      <c r="Y29" s="1039"/>
      <c r="Z29" s="1039"/>
      <c r="AA29" s="1039">
        <v>3</v>
      </c>
      <c r="AB29" s="1039"/>
      <c r="AC29" s="1039"/>
      <c r="AD29" s="1039"/>
      <c r="AE29" s="1040"/>
      <c r="AF29" s="1035">
        <v>3</v>
      </c>
      <c r="AG29" s="1036"/>
      <c r="AH29" s="1036"/>
      <c r="AI29" s="1036"/>
      <c r="AJ29" s="1037"/>
      <c r="AK29" s="980">
        <v>19</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17</v>
      </c>
      <c r="R30" s="1039"/>
      <c r="S30" s="1039"/>
      <c r="T30" s="1039"/>
      <c r="U30" s="1039"/>
      <c r="V30" s="1039">
        <v>17</v>
      </c>
      <c r="W30" s="1039"/>
      <c r="X30" s="1039"/>
      <c r="Y30" s="1039"/>
      <c r="Z30" s="1039"/>
      <c r="AA30" s="1039">
        <v>0</v>
      </c>
      <c r="AB30" s="1039"/>
      <c r="AC30" s="1039"/>
      <c r="AD30" s="1039"/>
      <c r="AE30" s="1040"/>
      <c r="AF30" s="1035">
        <v>0</v>
      </c>
      <c r="AG30" s="1036"/>
      <c r="AH30" s="1036"/>
      <c r="AI30" s="1036"/>
      <c r="AJ30" s="1037"/>
      <c r="AK30" s="980">
        <v>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1706</v>
      </c>
      <c r="R31" s="1039"/>
      <c r="S31" s="1039"/>
      <c r="T31" s="1039"/>
      <c r="U31" s="1039"/>
      <c r="V31" s="1039">
        <v>1659</v>
      </c>
      <c r="W31" s="1039"/>
      <c r="X31" s="1039"/>
      <c r="Y31" s="1039"/>
      <c r="Z31" s="1039"/>
      <c r="AA31" s="1039">
        <v>47</v>
      </c>
      <c r="AB31" s="1039"/>
      <c r="AC31" s="1039"/>
      <c r="AD31" s="1039"/>
      <c r="AE31" s="1040"/>
      <c r="AF31" s="1035">
        <v>47</v>
      </c>
      <c r="AG31" s="1036"/>
      <c r="AH31" s="1036"/>
      <c r="AI31" s="1036"/>
      <c r="AJ31" s="1037"/>
      <c r="AK31" s="980">
        <v>156</v>
      </c>
      <c r="AL31" s="971"/>
      <c r="AM31" s="971"/>
      <c r="AN31" s="971"/>
      <c r="AO31" s="971"/>
      <c r="AP31" s="971">
        <v>1615</v>
      </c>
      <c r="AQ31" s="971"/>
      <c r="AR31" s="971"/>
      <c r="AS31" s="971"/>
      <c r="AT31" s="971"/>
      <c r="AU31" s="971">
        <v>141</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172</v>
      </c>
      <c r="R32" s="1039"/>
      <c r="S32" s="1039"/>
      <c r="T32" s="1039"/>
      <c r="U32" s="1039"/>
      <c r="V32" s="1039">
        <v>189</v>
      </c>
      <c r="W32" s="1039"/>
      <c r="X32" s="1039"/>
      <c r="Y32" s="1039"/>
      <c r="Z32" s="1039"/>
      <c r="AA32" s="1039">
        <v>-17</v>
      </c>
      <c r="AB32" s="1039"/>
      <c r="AC32" s="1039"/>
      <c r="AD32" s="1039"/>
      <c r="AE32" s="1040"/>
      <c r="AF32" s="1035">
        <v>0</v>
      </c>
      <c r="AG32" s="1036"/>
      <c r="AH32" s="1036"/>
      <c r="AI32" s="1036"/>
      <c r="AJ32" s="1037"/>
      <c r="AK32" s="980">
        <v>20</v>
      </c>
      <c r="AL32" s="971"/>
      <c r="AM32" s="971"/>
      <c r="AN32" s="971"/>
      <c r="AO32" s="971"/>
      <c r="AP32" s="971">
        <v>336</v>
      </c>
      <c r="AQ32" s="971"/>
      <c r="AR32" s="971"/>
      <c r="AS32" s="971"/>
      <c r="AT32" s="971"/>
      <c r="AU32" s="971">
        <v>299</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v>
      </c>
      <c r="AG63" s="959"/>
      <c r="AH63" s="959"/>
      <c r="AI63" s="959"/>
      <c r="AJ63" s="1022"/>
      <c r="AK63" s="1023"/>
      <c r="AL63" s="963"/>
      <c r="AM63" s="963"/>
      <c r="AN63" s="963"/>
      <c r="AO63" s="963"/>
      <c r="AP63" s="959">
        <v>1951</v>
      </c>
      <c r="AQ63" s="959"/>
      <c r="AR63" s="959"/>
      <c r="AS63" s="959"/>
      <c r="AT63" s="959"/>
      <c r="AU63" s="959">
        <v>440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110</v>
      </c>
      <c r="R69" s="971"/>
      <c r="S69" s="971"/>
      <c r="T69" s="971"/>
      <c r="U69" s="971"/>
      <c r="V69" s="971">
        <v>93</v>
      </c>
      <c r="W69" s="971"/>
      <c r="X69" s="971"/>
      <c r="Y69" s="971"/>
      <c r="Z69" s="971"/>
      <c r="AA69" s="971">
        <v>17</v>
      </c>
      <c r="AB69" s="971"/>
      <c r="AC69" s="971"/>
      <c r="AD69" s="971"/>
      <c r="AE69" s="971"/>
      <c r="AF69" s="971">
        <v>17</v>
      </c>
      <c r="AG69" s="971"/>
      <c r="AH69" s="971"/>
      <c r="AI69" s="971"/>
      <c r="AJ69" s="971"/>
      <c r="AK69" s="971" t="s">
        <v>554</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293727</v>
      </c>
      <c r="R70" s="971"/>
      <c r="S70" s="971"/>
      <c r="T70" s="971"/>
      <c r="U70" s="971"/>
      <c r="V70" s="971">
        <v>290111</v>
      </c>
      <c r="W70" s="971"/>
      <c r="X70" s="971"/>
      <c r="Y70" s="971"/>
      <c r="Z70" s="971"/>
      <c r="AA70" s="971">
        <v>3616</v>
      </c>
      <c r="AB70" s="971"/>
      <c r="AC70" s="971"/>
      <c r="AD70" s="971"/>
      <c r="AE70" s="971"/>
      <c r="AF70" s="971">
        <v>3616</v>
      </c>
      <c r="AG70" s="971"/>
      <c r="AH70" s="971"/>
      <c r="AI70" s="971"/>
      <c r="AJ70" s="971"/>
      <c r="AK70" s="971">
        <v>27</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4243</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412710</v>
      </c>
      <c r="AB110" s="889"/>
      <c r="AC110" s="889"/>
      <c r="AD110" s="889"/>
      <c r="AE110" s="890"/>
      <c r="AF110" s="891">
        <v>430342</v>
      </c>
      <c r="AG110" s="889"/>
      <c r="AH110" s="889"/>
      <c r="AI110" s="889"/>
      <c r="AJ110" s="890"/>
      <c r="AK110" s="891">
        <v>539916</v>
      </c>
      <c r="AL110" s="889"/>
      <c r="AM110" s="889"/>
      <c r="AN110" s="889"/>
      <c r="AO110" s="890"/>
      <c r="AP110" s="892">
        <v>44.7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5919230</v>
      </c>
      <c r="BR110" s="842"/>
      <c r="BS110" s="842"/>
      <c r="BT110" s="842"/>
      <c r="BU110" s="842"/>
      <c r="BV110" s="842">
        <v>6017137</v>
      </c>
      <c r="BW110" s="842"/>
      <c r="BX110" s="842"/>
      <c r="BY110" s="842"/>
      <c r="BZ110" s="842"/>
      <c r="CA110" s="842">
        <v>6011701</v>
      </c>
      <c r="CB110" s="842"/>
      <c r="CC110" s="842"/>
      <c r="CD110" s="842"/>
      <c r="CE110" s="842"/>
      <c r="CF110" s="866">
        <v>497.4</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348682</v>
      </c>
      <c r="BR112" s="817"/>
      <c r="BS112" s="817"/>
      <c r="BT112" s="817"/>
      <c r="BU112" s="817"/>
      <c r="BV112" s="817">
        <v>248831</v>
      </c>
      <c r="BW112" s="817"/>
      <c r="BX112" s="817"/>
      <c r="BY112" s="817"/>
      <c r="BZ112" s="817"/>
      <c r="CA112" s="817">
        <v>439135</v>
      </c>
      <c r="CB112" s="817"/>
      <c r="CC112" s="817"/>
      <c r="CD112" s="817"/>
      <c r="CE112" s="817"/>
      <c r="CF112" s="875">
        <v>36.299999999999997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34338</v>
      </c>
      <c r="AB113" s="919"/>
      <c r="AC113" s="919"/>
      <c r="AD113" s="919"/>
      <c r="AE113" s="920"/>
      <c r="AF113" s="921">
        <v>37040</v>
      </c>
      <c r="AG113" s="919"/>
      <c r="AH113" s="919"/>
      <c r="AI113" s="919"/>
      <c r="AJ113" s="920"/>
      <c r="AK113" s="921">
        <v>36988</v>
      </c>
      <c r="AL113" s="919"/>
      <c r="AM113" s="919"/>
      <c r="AN113" s="919"/>
      <c r="AO113" s="920"/>
      <c r="AP113" s="922">
        <v>3.1</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59634</v>
      </c>
      <c r="BR114" s="817"/>
      <c r="BS114" s="817"/>
      <c r="BT114" s="817"/>
      <c r="BU114" s="817"/>
      <c r="BV114" s="817">
        <v>52897</v>
      </c>
      <c r="BW114" s="817"/>
      <c r="BX114" s="817"/>
      <c r="BY114" s="817"/>
      <c r="BZ114" s="817"/>
      <c r="CA114" s="817" t="s">
        <v>122</v>
      </c>
      <c r="CB114" s="817"/>
      <c r="CC114" s="817"/>
      <c r="CD114" s="817"/>
      <c r="CE114" s="817"/>
      <c r="CF114" s="875" t="s">
        <v>122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447048</v>
      </c>
      <c r="AB117" s="903"/>
      <c r="AC117" s="903"/>
      <c r="AD117" s="903"/>
      <c r="AE117" s="904"/>
      <c r="AF117" s="905">
        <v>467382</v>
      </c>
      <c r="AG117" s="903"/>
      <c r="AH117" s="903"/>
      <c r="AI117" s="903"/>
      <c r="AJ117" s="904"/>
      <c r="AK117" s="905">
        <v>576904</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6327546</v>
      </c>
      <c r="BR119" s="845"/>
      <c r="BS119" s="845"/>
      <c r="BT119" s="845"/>
      <c r="BU119" s="845"/>
      <c r="BV119" s="845">
        <v>6318865</v>
      </c>
      <c r="BW119" s="845"/>
      <c r="BX119" s="845"/>
      <c r="BY119" s="845"/>
      <c r="BZ119" s="845"/>
      <c r="CA119" s="845">
        <v>6450836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2825490</v>
      </c>
      <c r="BR120" s="842"/>
      <c r="BS120" s="842"/>
      <c r="BT120" s="842"/>
      <c r="BU120" s="842"/>
      <c r="BV120" s="842">
        <v>2910805</v>
      </c>
      <c r="BW120" s="842"/>
      <c r="BX120" s="842"/>
      <c r="BY120" s="842"/>
      <c r="BZ120" s="842"/>
      <c r="CA120" s="842">
        <v>1959365</v>
      </c>
      <c r="CB120" s="842"/>
      <c r="CC120" s="842"/>
      <c r="CD120" s="842"/>
      <c r="CE120" s="842"/>
      <c r="CF120" s="866">
        <v>162.1</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282323</v>
      </c>
      <c r="DH120" s="842"/>
      <c r="DI120" s="842"/>
      <c r="DJ120" s="842"/>
      <c r="DK120" s="842"/>
      <c r="DL120" s="842" t="s">
        <v>122</v>
      </c>
      <c r="DM120" s="842"/>
      <c r="DN120" s="842"/>
      <c r="DO120" s="842"/>
      <c r="DP120" s="842"/>
      <c r="DQ120" s="842">
        <v>298632</v>
      </c>
      <c r="DR120" s="842"/>
      <c r="DS120" s="842"/>
      <c r="DT120" s="842"/>
      <c r="DU120" s="842"/>
      <c r="DV120" s="843">
        <v>24.7</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66359</v>
      </c>
      <c r="DH121" s="817"/>
      <c r="DI121" s="817"/>
      <c r="DJ121" s="817"/>
      <c r="DK121" s="817"/>
      <c r="DL121" s="817" t="s">
        <v>122</v>
      </c>
      <c r="DM121" s="817"/>
      <c r="DN121" s="817"/>
      <c r="DO121" s="817"/>
      <c r="DP121" s="817"/>
      <c r="DQ121" s="817">
        <v>140503</v>
      </c>
      <c r="DR121" s="817"/>
      <c r="DS121" s="817"/>
      <c r="DT121" s="817"/>
      <c r="DU121" s="817"/>
      <c r="DV121" s="794">
        <v>11.6</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4526459</v>
      </c>
      <c r="BR122" s="845"/>
      <c r="BS122" s="845"/>
      <c r="BT122" s="845"/>
      <c r="BU122" s="845"/>
      <c r="BV122" s="845">
        <v>4740986</v>
      </c>
      <c r="BW122" s="845"/>
      <c r="BX122" s="845"/>
      <c r="BY122" s="845"/>
      <c r="BZ122" s="845"/>
      <c r="CA122" s="845">
        <v>5290003</v>
      </c>
      <c r="CB122" s="845"/>
      <c r="CC122" s="845"/>
      <c r="CD122" s="845"/>
      <c r="CE122" s="845"/>
      <c r="CF122" s="846">
        <v>437.7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7351949</v>
      </c>
      <c r="BR123" s="833"/>
      <c r="BS123" s="833"/>
      <c r="BT123" s="833"/>
      <c r="BU123" s="833"/>
      <c r="BV123" s="833">
        <v>7651791</v>
      </c>
      <c r="BW123" s="833"/>
      <c r="BX123" s="833"/>
      <c r="BY123" s="833"/>
      <c r="BZ123" s="833"/>
      <c r="CA123" s="833">
        <v>7249368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1638011</v>
      </c>
      <c r="AB129" s="780"/>
      <c r="AC129" s="780"/>
      <c r="AD129" s="780"/>
      <c r="AE129" s="781"/>
      <c r="AF129" s="782">
        <v>1639749</v>
      </c>
      <c r="AG129" s="780"/>
      <c r="AH129" s="780"/>
      <c r="AI129" s="780"/>
      <c r="AJ129" s="781"/>
      <c r="AK129" s="782">
        <v>1699203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428548</v>
      </c>
      <c r="AB130" s="780"/>
      <c r="AC130" s="780"/>
      <c r="AD130" s="780"/>
      <c r="AE130" s="781"/>
      <c r="AF130" s="782">
        <v>445997</v>
      </c>
      <c r="AG130" s="780"/>
      <c r="AH130" s="780"/>
      <c r="AI130" s="780"/>
      <c r="AJ130" s="781"/>
      <c r="AK130" s="782">
        <v>490541</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1209463</v>
      </c>
      <c r="AB131" s="764"/>
      <c r="AC131" s="764"/>
      <c r="AD131" s="764"/>
      <c r="AE131" s="765"/>
      <c r="AF131" s="766">
        <v>1193752</v>
      </c>
      <c r="AG131" s="764"/>
      <c r="AH131" s="764"/>
      <c r="AI131" s="764"/>
      <c r="AJ131" s="765"/>
      <c r="AK131" s="766">
        <v>1208662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1.5296044609999999</v>
      </c>
      <c r="AB132" s="745"/>
      <c r="AC132" s="745"/>
      <c r="AD132" s="745"/>
      <c r="AE132" s="746"/>
      <c r="AF132" s="747">
        <v>1.7914106110000001</v>
      </c>
      <c r="AG132" s="745"/>
      <c r="AH132" s="745"/>
      <c r="AI132" s="745"/>
      <c r="AJ132" s="746"/>
      <c r="AK132" s="747">
        <v>7.1453392259999999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6.5</v>
      </c>
      <c r="AB133" s="724"/>
      <c r="AC133" s="724"/>
      <c r="AD133" s="724"/>
      <c r="AE133" s="725"/>
      <c r="AF133" s="723">
        <v>4.0999999999999996</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pMG4XwhaELO4VeYBhNfil+gfVOw0Mik4dAb/akhpCluW3eBvezcB42ZSEbOwNQtXC7N/SkYOEGooZrcEzkaLA==" saltValue="6MIm96/NET3yssggBTys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jnvUxo7odiPAUKgx06AoFdleuMc/XvwZ0+eKnhbRmiHiuxOpQ1ICT8C3KDrLppSO0DY6sEbDm5VP8RdGcgclQ==" saltValue="2TUESVxBC1sSYjuHuX7q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I6rwy3kQpeFM/ezoZ0wKWgYYAcYZL50BN36/5VjWKCKNJbDYxuDy93bOwNAduGHPdew/8nGTI1a8Uwf8tzFQ==" saltValue="05YlJOGf+rV4dETDGX+v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634612</v>
      </c>
      <c r="AP9" s="281">
        <v>952871</v>
      </c>
      <c r="AQ9" s="282">
        <v>273733</v>
      </c>
      <c r="AR9" s="283">
        <v>248.1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1982</v>
      </c>
      <c r="AP10" s="284">
        <v>2976</v>
      </c>
      <c r="AQ10" s="285">
        <v>30345</v>
      </c>
      <c r="AR10" s="286">
        <v>-90.2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4149</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t="s">
        <v>485</v>
      </c>
      <c r="AP13" s="284" t="s">
        <v>485</v>
      </c>
      <c r="AQ13" s="285">
        <v>9494</v>
      </c>
      <c r="AR13" s="286" t="s">
        <v>485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22255</v>
      </c>
      <c r="AP14" s="284">
        <v>33416</v>
      </c>
      <c r="AQ14" s="285">
        <v>5033</v>
      </c>
      <c r="AR14" s="286">
        <v>563.9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-39623</v>
      </c>
      <c r="AP15" s="284">
        <v>-59494</v>
      </c>
      <c r="AQ15" s="285">
        <v>-17000</v>
      </c>
      <c r="AR15" s="286">
        <v>250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619226</v>
      </c>
      <c r="AP16" s="284">
        <v>929769</v>
      </c>
      <c r="AQ16" s="285">
        <v>305754</v>
      </c>
      <c r="AR16" s="286">
        <v>204.1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75.08</v>
      </c>
      <c r="AP21" s="298">
        <v>26.54</v>
      </c>
      <c r="AQ21" s="299">
        <v>48.54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93.8</v>
      </c>
      <c r="AP22" s="303">
        <v>93.9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539916</v>
      </c>
      <c r="AP32" s="312">
        <v>810685</v>
      </c>
      <c r="AQ32" s="313">
        <v>170830</v>
      </c>
      <c r="AR32" s="314">
        <v>374.6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36988</v>
      </c>
      <c r="AP35" s="312">
        <v>55538</v>
      </c>
      <c r="AQ35" s="313">
        <v>32606</v>
      </c>
      <c r="AR35" s="314">
        <v>70.3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485</v>
      </c>
      <c r="AP36" s="312" t="s">
        <v>485</v>
      </c>
      <c r="AQ36" s="313">
        <v>4875</v>
      </c>
      <c r="AR36" s="314" t="s">
        <v>485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993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50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-6626</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-490541</v>
      </c>
      <c r="AP40" s="312">
        <v>-736548</v>
      </c>
      <c r="AQ40" s="313">
        <v>-145454</v>
      </c>
      <c r="AR40" s="314">
        <v>406.4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86363</v>
      </c>
      <c r="AP41" s="312">
        <v>129674</v>
      </c>
      <c r="AQ41" s="313">
        <v>57274</v>
      </c>
      <c r="AR41" s="314">
        <v>126.4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2901130</v>
      </c>
      <c r="AN51" s="334">
        <v>4260103</v>
      </c>
      <c r="AO51" s="335">
        <v>54</v>
      </c>
      <c r="AP51" s="336">
        <v>268375</v>
      </c>
      <c r="AQ51" s="337">
        <v>-1.2</v>
      </c>
      <c r="AR51" s="338">
        <v>55.2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730287</v>
      </c>
      <c r="AN52" s="342">
        <v>1072374</v>
      </c>
      <c r="AO52" s="343">
        <v>58.6</v>
      </c>
      <c r="AP52" s="344">
        <v>119602</v>
      </c>
      <c r="AQ52" s="345">
        <v>1.5</v>
      </c>
      <c r="AR52" s="346">
        <v>57.1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2927796</v>
      </c>
      <c r="AN53" s="334">
        <v>4280404</v>
      </c>
      <c r="AO53" s="335">
        <v>0.5</v>
      </c>
      <c r="AP53" s="336">
        <v>301035</v>
      </c>
      <c r="AQ53" s="337">
        <v>12.2</v>
      </c>
      <c r="AR53" s="338">
        <v>-11.7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505700</v>
      </c>
      <c r="AN54" s="342">
        <v>739327</v>
      </c>
      <c r="AO54" s="343">
        <v>-31.1</v>
      </c>
      <c r="AP54" s="344">
        <v>154376</v>
      </c>
      <c r="AQ54" s="345">
        <v>29.1</v>
      </c>
      <c r="AR54" s="346">
        <v>-60.2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3073261</v>
      </c>
      <c r="AN55" s="334">
        <v>4512865</v>
      </c>
      <c r="AO55" s="335">
        <v>5.4</v>
      </c>
      <c r="AP55" s="336">
        <v>362690</v>
      </c>
      <c r="AQ55" s="337">
        <v>20.5</v>
      </c>
      <c r="AR55" s="338">
        <v>-15.1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620631</v>
      </c>
      <c r="AN56" s="342">
        <v>911352</v>
      </c>
      <c r="AO56" s="343">
        <v>23.3</v>
      </c>
      <c r="AP56" s="344">
        <v>172580</v>
      </c>
      <c r="AQ56" s="345">
        <v>11.8</v>
      </c>
      <c r="AR56" s="346">
        <v>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2216853</v>
      </c>
      <c r="AN57" s="334">
        <v>3374205</v>
      </c>
      <c r="AO57" s="335">
        <v>-25.2</v>
      </c>
      <c r="AP57" s="336">
        <v>296093</v>
      </c>
      <c r="AQ57" s="337">
        <v>-18.399999999999999</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465130</v>
      </c>
      <c r="AN58" s="342">
        <v>707960</v>
      </c>
      <c r="AO58" s="343">
        <v>-22.3</v>
      </c>
      <c r="AP58" s="344">
        <v>140545</v>
      </c>
      <c r="AQ58" s="345">
        <v>-18.600000000000001</v>
      </c>
      <c r="AR58" s="346">
        <v>-3.7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1701358</v>
      </c>
      <c r="AN59" s="334">
        <v>2554592</v>
      </c>
      <c r="AO59" s="335">
        <v>-24.3</v>
      </c>
      <c r="AP59" s="336">
        <v>308655</v>
      </c>
      <c r="AQ59" s="337">
        <v>4.2</v>
      </c>
      <c r="AR59" s="338">
        <v>-28.5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308840</v>
      </c>
      <c r="AN60" s="342">
        <v>463724</v>
      </c>
      <c r="AO60" s="343">
        <v>-34.5</v>
      </c>
      <c r="AP60" s="344">
        <v>169887</v>
      </c>
      <c r="AQ60" s="345">
        <v>20.9</v>
      </c>
      <c r="AR60" s="346">
        <v>-55.4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2564080</v>
      </c>
      <c r="AN61" s="349">
        <v>3796434</v>
      </c>
      <c r="AO61" s="350">
        <v>2.1</v>
      </c>
      <c r="AP61" s="351">
        <v>307370</v>
      </c>
      <c r="AQ61" s="352">
        <v>3.5</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526118</v>
      </c>
      <c r="AN62" s="342">
        <v>778947</v>
      </c>
      <c r="AO62" s="343">
        <v>-1.2</v>
      </c>
      <c r="AP62" s="344">
        <v>151398</v>
      </c>
      <c r="AQ62" s="345">
        <v>8.9</v>
      </c>
      <c r="AR62" s="346">
        <v>-10.1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FZ+x5PUTOmZEQFpqMRMQ9mOmzkUQONt4t0QGd0c7cPOlS/Rzg0vSq0wCl5SuWgfVZSagMjyI98ed1uqSVTYFQ==" saltValue="2O3SwUQkdn/1AGn62z4d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zlLuUDVr56+IjjAsj/NBWvHS7/HrArMBRXBk2CwdNmydmVut662MpH0DlrMiU8DfGy30vir6v6emS09drZqg+g==" saltValue="UWqaQCcIaEKMMG19GRT4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gBZiO4X5ccrhHOilWLeD5lZuXiF+jwum0phl/DQa+9f8XstIcCBBz0TbaC/wa7U5C13GhNne0cXBF07ssomBoQ==" saltValue="1u84SmZd9+oRrCxZgTjg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46.83</v>
      </c>
      <c r="G47" s="12">
        <v>44.51</v>
      </c>
      <c r="H47" s="12">
        <v>46.16</v>
      </c>
      <c r="I47" s="12">
        <v>45.96</v>
      </c>
      <c r="J47" s="13">
        <v>43.12</v>
      </c>
    </row>
    <row r="48" spans="2:10" ht="57.75" customHeight="1" x14ac:dyDescent="0.15">
      <c r="B48" s="14"/>
      <c r="C48" s="1141" t="s">
        <v>4</v>
      </c>
      <c r="D48" s="1141"/>
      <c r="E48" s="1142"/>
      <c r="F48" s="15">
        <v>5.82</v>
      </c>
      <c r="G48" s="16">
        <v>4.8600000000000003</v>
      </c>
      <c r="H48" s="16">
        <v>4.0199999999999996</v>
      </c>
      <c r="I48" s="16">
        <v>4.5999999999999996</v>
      </c>
      <c r="J48" s="17">
        <v>3.46</v>
      </c>
    </row>
    <row r="49" spans="2:10" ht="57.75" customHeight="1" thickBot="1" x14ac:dyDescent="0.2">
      <c r="B49" s="18"/>
      <c r="C49" s="1143" t="s">
        <v>5</v>
      </c>
      <c r="D49" s="1143"/>
      <c r="E49" s="1144"/>
      <c r="F49" s="19">
        <v>2.96</v>
      </c>
      <c r="G49" s="20" t="s">
        <v>529</v>
      </c>
      <c r="H49" s="20">
        <v>4.7300000000000004</v>
      </c>
      <c r="I49" s="20">
        <v>7.49</v>
      </c>
      <c r="J49" s="21" t="s">
        <v>530</v>
      </c>
    </row>
    <row r="50" spans="2:10" x14ac:dyDescent="0.15"/>
  </sheetData>
  <sheetProtection algorithmName="SHA-512" hashValue="hAPgA2tMadwt27t2yxdIWjmFtlcXsgivGAknOwaytAuJLqDzbrvVMSDEvdYdHJz1WOlAmV8qTwOp0VQn1A+KVQ==" saltValue="HTQyeuyPjxeLjwQT/Uo8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0</v>
      </c>
      <c r="G34" s="33">
        <v>0</v>
      </c>
      <c r="H34" s="33">
        <v>0</v>
      </c>
      <c r="I34" s="33">
        <v>0</v>
      </c>
      <c r="J34" s="34" t="s">
        <v>532</v>
      </c>
      <c r="K34" s="22"/>
      <c r="L34" s="22"/>
      <c r="M34" s="22"/>
      <c r="N34" s="22"/>
      <c r="O34" s="22"/>
      <c r="P34" s="22"/>
    </row>
    <row r="35" spans="1:16" ht="39" customHeight="1" x14ac:dyDescent="0.15">
      <c r="A35" s="22"/>
      <c r="B35" s="35"/>
      <c r="C35" s="1145" t="s">
        <v>533</v>
      </c>
      <c r="D35" s="1146"/>
      <c r="E35" s="1147"/>
      <c r="F35" s="36">
        <v>5.81</v>
      </c>
      <c r="G35" s="37">
        <v>4.8600000000000003</v>
      </c>
      <c r="H35" s="37">
        <v>4.0199999999999996</v>
      </c>
      <c r="I35" s="37">
        <v>4.5999999999999996</v>
      </c>
      <c r="J35" s="38">
        <v>3.45</v>
      </c>
      <c r="K35" s="22"/>
      <c r="L35" s="22"/>
      <c r="M35" s="22"/>
      <c r="N35" s="22"/>
      <c r="O35" s="22"/>
      <c r="P35" s="22"/>
    </row>
    <row r="36" spans="1:16" ht="39" customHeight="1" x14ac:dyDescent="0.15">
      <c r="A36" s="22"/>
      <c r="B36" s="35"/>
      <c r="C36" s="1145" t="s">
        <v>534</v>
      </c>
      <c r="D36" s="1146"/>
      <c r="E36" s="1147"/>
      <c r="F36" s="36">
        <v>11.61</v>
      </c>
      <c r="G36" s="37">
        <v>0.79</v>
      </c>
      <c r="H36" s="37">
        <v>5.34</v>
      </c>
      <c r="I36" s="37">
        <v>3.46</v>
      </c>
      <c r="J36" s="38">
        <v>2.75</v>
      </c>
      <c r="K36" s="22"/>
      <c r="L36" s="22"/>
      <c r="M36" s="22"/>
      <c r="N36" s="22"/>
      <c r="O36" s="22"/>
      <c r="P36" s="22"/>
    </row>
    <row r="37" spans="1:16" ht="39" customHeight="1" x14ac:dyDescent="0.15">
      <c r="A37" s="22"/>
      <c r="B37" s="35"/>
      <c r="C37" s="1145" t="s">
        <v>535</v>
      </c>
      <c r="D37" s="1146"/>
      <c r="E37" s="1147"/>
      <c r="F37" s="36">
        <v>0.01</v>
      </c>
      <c r="G37" s="37">
        <v>0</v>
      </c>
      <c r="H37" s="37">
        <v>0.55000000000000004</v>
      </c>
      <c r="I37" s="37">
        <v>0.02</v>
      </c>
      <c r="J37" s="38">
        <v>0.43</v>
      </c>
      <c r="K37" s="22"/>
      <c r="L37" s="22"/>
      <c r="M37" s="22"/>
      <c r="N37" s="22"/>
      <c r="O37" s="22"/>
      <c r="P37" s="22"/>
    </row>
    <row r="38" spans="1:16" ht="39" customHeight="1" x14ac:dyDescent="0.15">
      <c r="A38" s="22"/>
      <c r="B38" s="35"/>
      <c r="C38" s="1145" t="s">
        <v>536</v>
      </c>
      <c r="D38" s="1146"/>
      <c r="E38" s="1147"/>
      <c r="F38" s="36">
        <v>0.5</v>
      </c>
      <c r="G38" s="37">
        <v>0.71</v>
      </c>
      <c r="H38" s="37">
        <v>0.52</v>
      </c>
      <c r="I38" s="37">
        <v>0.17</v>
      </c>
      <c r="J38" s="38">
        <v>0.18</v>
      </c>
      <c r="K38" s="22"/>
      <c r="L38" s="22"/>
      <c r="M38" s="22"/>
      <c r="N38" s="22"/>
      <c r="O38" s="22"/>
      <c r="P38" s="22"/>
    </row>
    <row r="39" spans="1:16" ht="39" customHeight="1" x14ac:dyDescent="0.15">
      <c r="A39" s="22"/>
      <c r="B39" s="35"/>
      <c r="C39" s="1145" t="s">
        <v>537</v>
      </c>
      <c r="D39" s="1146"/>
      <c r="E39" s="1147"/>
      <c r="F39" s="36">
        <v>0</v>
      </c>
      <c r="G39" s="37">
        <v>0.01</v>
      </c>
      <c r="H39" s="37">
        <v>0.02</v>
      </c>
      <c r="I39" s="37">
        <v>0.01</v>
      </c>
      <c r="J39" s="38">
        <v>0.01</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540</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weL804evN3zLB2D2d8Vz5PEwyLYsd1gE/hjy9i735KzRxn+wLJtoHNMFeQjfA8MDlBRC16u5N6H18PRVO4FEQ==" saltValue="dUb+uqlHaHpeHVtaq1nD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450</v>
      </c>
      <c r="L45" s="60">
        <v>435</v>
      </c>
      <c r="M45" s="60">
        <v>413</v>
      </c>
      <c r="N45" s="60">
        <v>430</v>
      </c>
      <c r="O45" s="61">
        <v>540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v>
      </c>
      <c r="L48" s="64">
        <v>14</v>
      </c>
      <c r="M48" s="64">
        <v>34</v>
      </c>
      <c r="N48" s="64">
        <v>37</v>
      </c>
      <c r="O48" s="65">
        <v>37</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368</v>
      </c>
      <c r="L52" s="64">
        <v>348</v>
      </c>
      <c r="M52" s="64">
        <v>429</v>
      </c>
      <c r="N52" s="64">
        <v>446</v>
      </c>
      <c r="O52" s="65">
        <v>491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92</v>
      </c>
      <c r="L53" s="69">
        <v>101</v>
      </c>
      <c r="M53" s="69">
        <v>18</v>
      </c>
      <c r="N53" s="69">
        <v>21</v>
      </c>
      <c r="O53" s="70">
        <v>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ZpzT6XZLlPkZv9VW8CngrsDTprJJt5B0+Gcor4+KLBHupN4iNGzdc4xHnN1mwYHiQxs5xfCfygO/o9zgyIaZQ==" saltValue="oay+sHZphDNqap96QMQu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5015</v>
      </c>
      <c r="J41" s="356">
        <v>5225</v>
      </c>
      <c r="K41" s="356">
        <v>5919</v>
      </c>
      <c r="L41" s="356">
        <v>6017</v>
      </c>
      <c r="M41" s="357">
        <v>6012</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151</v>
      </c>
      <c r="J43" s="359">
        <v>151</v>
      </c>
      <c r="K43" s="359">
        <v>349</v>
      </c>
      <c r="L43" s="359">
        <v>249</v>
      </c>
      <c r="M43" s="360">
        <v>439</v>
      </c>
    </row>
    <row r="44" spans="2:13" ht="27.75" customHeight="1" x14ac:dyDescent="0.15">
      <c r="B44" s="1186"/>
      <c r="C44" s="1187"/>
      <c r="D44" s="106"/>
      <c r="E44" s="1190" t="s">
        <v>34</v>
      </c>
      <c r="F44" s="1190"/>
      <c r="G44" s="1190"/>
      <c r="H44" s="1191"/>
      <c r="I44" s="358" t="s">
        <v>485</v>
      </c>
      <c r="J44" s="359" t="s">
        <v>485</v>
      </c>
      <c r="K44" s="359" t="s">
        <v>485</v>
      </c>
      <c r="L44" s="359" t="s">
        <v>485</v>
      </c>
      <c r="M44" s="360" t="s">
        <v>485</v>
      </c>
    </row>
    <row r="45" spans="2:13" ht="27.75" customHeight="1" x14ac:dyDescent="0.15">
      <c r="B45" s="1186"/>
      <c r="C45" s="1187"/>
      <c r="D45" s="106"/>
      <c r="E45" s="1190" t="s">
        <v>35</v>
      </c>
      <c r="F45" s="1190"/>
      <c r="G45" s="1190"/>
      <c r="H45" s="1191"/>
      <c r="I45" s="358">
        <v>79</v>
      </c>
      <c r="J45" s="359">
        <v>78</v>
      </c>
      <c r="K45" s="359">
        <v>60</v>
      </c>
      <c r="L45" s="359">
        <v>53</v>
      </c>
      <c r="M45" s="360" t="s">
        <v>485</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2807</v>
      </c>
      <c r="J50" s="359">
        <v>2885</v>
      </c>
      <c r="K50" s="359">
        <v>2825</v>
      </c>
      <c r="L50" s="359">
        <v>2911</v>
      </c>
      <c r="M50" s="360">
        <v>1959</v>
      </c>
    </row>
    <row r="51" spans="2:13" ht="27.75" customHeight="1" x14ac:dyDescent="0.15">
      <c r="B51" s="1186"/>
      <c r="C51" s="1187"/>
      <c r="D51" s="106"/>
      <c r="E51" s="1190" t="s">
        <v>42</v>
      </c>
      <c r="F51" s="1190"/>
      <c r="G51" s="1190"/>
      <c r="H51" s="1191"/>
      <c r="I51" s="358" t="s">
        <v>485</v>
      </c>
      <c r="J51" s="359" t="s">
        <v>485</v>
      </c>
      <c r="K51" s="359" t="s">
        <v>485</v>
      </c>
      <c r="L51" s="359" t="s">
        <v>485</v>
      </c>
      <c r="M51" s="360" t="s">
        <v>485</v>
      </c>
    </row>
    <row r="52" spans="2:13" ht="27.75" customHeight="1" x14ac:dyDescent="0.15">
      <c r="B52" s="1188"/>
      <c r="C52" s="1189"/>
      <c r="D52" s="106"/>
      <c r="E52" s="1190" t="s">
        <v>43</v>
      </c>
      <c r="F52" s="1190"/>
      <c r="G52" s="1190"/>
      <c r="H52" s="1191"/>
      <c r="I52" s="358">
        <v>4493</v>
      </c>
      <c r="J52" s="359">
        <v>4365</v>
      </c>
      <c r="K52" s="359">
        <v>4526</v>
      </c>
      <c r="L52" s="359">
        <v>4741</v>
      </c>
      <c r="M52" s="360">
        <v>5290</v>
      </c>
    </row>
    <row r="53" spans="2:13" ht="27.75" customHeight="1" thickBot="1" x14ac:dyDescent="0.2">
      <c r="B53" s="1192" t="s">
        <v>19</v>
      </c>
      <c r="C53" s="1193"/>
      <c r="D53" s="110"/>
      <c r="E53" s="1194" t="s">
        <v>44</v>
      </c>
      <c r="F53" s="1194"/>
      <c r="G53" s="1194"/>
      <c r="H53" s="1195"/>
      <c r="I53" s="361">
        <v>-2055</v>
      </c>
      <c r="J53" s="362">
        <v>-1796</v>
      </c>
      <c r="K53" s="362">
        <v>-1024</v>
      </c>
      <c r="L53" s="362">
        <v>-1333</v>
      </c>
      <c r="M53" s="363">
        <v>-799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wcGwKWzG3AHbLLmuB3+5D6GL5l6+lLGYQ8P7tlCIMS9fQtMLGnN5/QtL5d27Jy5Yw0kvW0mi8Qn+u5J51Fog==" saltValue="tutA6Iz68knC5GcaIuOp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756</v>
      </c>
      <c r="G55" s="122">
        <v>754</v>
      </c>
      <c r="H55" s="123">
        <v>733</v>
      </c>
    </row>
    <row r="56" spans="2:8" ht="52.5" customHeight="1" x14ac:dyDescent="0.15">
      <c r="B56" s="124"/>
      <c r="C56" s="1213" t="s">
        <v>47</v>
      </c>
      <c r="D56" s="1213"/>
      <c r="E56" s="1214"/>
      <c r="F56" s="125">
        <v>418</v>
      </c>
      <c r="G56" s="125">
        <v>453</v>
      </c>
      <c r="H56" s="126">
        <v>453</v>
      </c>
    </row>
    <row r="57" spans="2:8" ht="53.25" customHeight="1" x14ac:dyDescent="0.15">
      <c r="B57" s="124"/>
      <c r="C57" s="1215" t="s">
        <v>48</v>
      </c>
      <c r="D57" s="1215"/>
      <c r="E57" s="1216"/>
      <c r="F57" s="127">
        <v>1467</v>
      </c>
      <c r="G57" s="127">
        <v>1412</v>
      </c>
      <c r="H57" s="128">
        <v>1399</v>
      </c>
    </row>
    <row r="58" spans="2:8" ht="45.75" customHeight="1" x14ac:dyDescent="0.15">
      <c r="B58" s="129"/>
      <c r="C58" s="1203" t="s">
        <v>549</v>
      </c>
      <c r="D58" s="1204"/>
      <c r="E58" s="1205"/>
      <c r="F58" s="130">
        <v>713</v>
      </c>
      <c r="G58" s="130">
        <v>685</v>
      </c>
      <c r="H58" s="131">
        <v>669</v>
      </c>
    </row>
    <row r="59" spans="2:8" ht="45.75" customHeight="1" x14ac:dyDescent="0.15">
      <c r="B59" s="129"/>
      <c r="C59" s="1203" t="s">
        <v>550</v>
      </c>
      <c r="D59" s="1204"/>
      <c r="E59" s="1205"/>
      <c r="F59" s="130">
        <v>300</v>
      </c>
      <c r="G59" s="130">
        <v>300</v>
      </c>
      <c r="H59" s="131">
        <v>300</v>
      </c>
    </row>
    <row r="60" spans="2:8" ht="45.75" customHeight="1" x14ac:dyDescent="0.15">
      <c r="B60" s="129"/>
      <c r="C60" s="1203" t="s">
        <v>551</v>
      </c>
      <c r="D60" s="1204"/>
      <c r="E60" s="1205"/>
      <c r="F60" s="130">
        <v>300</v>
      </c>
      <c r="G60" s="130">
        <v>293</v>
      </c>
      <c r="H60" s="131">
        <v>286</v>
      </c>
    </row>
    <row r="61" spans="2:8" ht="45.75" customHeight="1" x14ac:dyDescent="0.15">
      <c r="B61" s="129"/>
      <c r="C61" s="1203" t="s">
        <v>552</v>
      </c>
      <c r="D61" s="1204"/>
      <c r="E61" s="1205"/>
      <c r="F61" s="130">
        <v>116</v>
      </c>
      <c r="G61" s="130">
        <v>100</v>
      </c>
      <c r="H61" s="131">
        <v>100</v>
      </c>
    </row>
    <row r="62" spans="2:8" ht="45.75" customHeight="1" thickBot="1" x14ac:dyDescent="0.2">
      <c r="B62" s="132"/>
      <c r="C62" s="1206" t="s">
        <v>553</v>
      </c>
      <c r="D62" s="1207"/>
      <c r="E62" s="1208"/>
      <c r="F62" s="133">
        <v>21</v>
      </c>
      <c r="G62" s="133">
        <v>22</v>
      </c>
      <c r="H62" s="134">
        <v>23</v>
      </c>
    </row>
    <row r="63" spans="2:8" ht="52.5" customHeight="1" thickBot="1" x14ac:dyDescent="0.2">
      <c r="B63" s="135"/>
      <c r="C63" s="1209" t="s">
        <v>49</v>
      </c>
      <c r="D63" s="1209"/>
      <c r="E63" s="1210"/>
      <c r="F63" s="136">
        <v>2642</v>
      </c>
      <c r="G63" s="136">
        <v>2619</v>
      </c>
      <c r="H63" s="137">
        <v>2585</v>
      </c>
    </row>
    <row r="64" spans="2:8" x14ac:dyDescent="0.15"/>
  </sheetData>
  <sheetProtection algorithmName="SHA-512" hashValue="Nfnq0VtcurzX9OVAxOmR7rXVSa6EZM0C/7FqyXfHmjMD1X1/DdINSJygOIS5E7qTuUDDxIz5URj9kVMzJx3U/Q==" saltValue="tTohMW3SxukZWHvQ4Am5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4260103</v>
      </c>
      <c r="E3" s="156"/>
      <c r="F3" s="157">
        <v>268375</v>
      </c>
      <c r="G3" s="158"/>
      <c r="H3" s="159"/>
    </row>
    <row r="4" spans="1:8" x14ac:dyDescent="0.15">
      <c r="A4" s="160"/>
      <c r="B4" s="161"/>
      <c r="C4" s="162"/>
      <c r="D4" s="163">
        <v>1072374</v>
      </c>
      <c r="E4" s="164"/>
      <c r="F4" s="165">
        <v>119602</v>
      </c>
      <c r="G4" s="166"/>
      <c r="H4" s="167"/>
    </row>
    <row r="5" spans="1:8" x14ac:dyDescent="0.15">
      <c r="A5" s="148" t="s">
        <v>518</v>
      </c>
      <c r="B5" s="153"/>
      <c r="C5" s="154"/>
      <c r="D5" s="155">
        <v>4280404</v>
      </c>
      <c r="E5" s="156"/>
      <c r="F5" s="157">
        <v>301035</v>
      </c>
      <c r="G5" s="158"/>
      <c r="H5" s="159"/>
    </row>
    <row r="6" spans="1:8" x14ac:dyDescent="0.15">
      <c r="A6" s="160"/>
      <c r="B6" s="161"/>
      <c r="C6" s="162"/>
      <c r="D6" s="163">
        <v>739327</v>
      </c>
      <c r="E6" s="164"/>
      <c r="F6" s="165">
        <v>154376</v>
      </c>
      <c r="G6" s="166"/>
      <c r="H6" s="167"/>
    </row>
    <row r="7" spans="1:8" x14ac:dyDescent="0.15">
      <c r="A7" s="148" t="s">
        <v>519</v>
      </c>
      <c r="B7" s="153"/>
      <c r="C7" s="154"/>
      <c r="D7" s="155">
        <v>4512865</v>
      </c>
      <c r="E7" s="156"/>
      <c r="F7" s="157">
        <v>362690</v>
      </c>
      <c r="G7" s="158"/>
      <c r="H7" s="159"/>
    </row>
    <row r="8" spans="1:8" x14ac:dyDescent="0.15">
      <c r="A8" s="160"/>
      <c r="B8" s="161"/>
      <c r="C8" s="162"/>
      <c r="D8" s="163">
        <v>911352</v>
      </c>
      <c r="E8" s="164"/>
      <c r="F8" s="165">
        <v>172580</v>
      </c>
      <c r="G8" s="166"/>
      <c r="H8" s="167"/>
    </row>
    <row r="9" spans="1:8" x14ac:dyDescent="0.15">
      <c r="A9" s="148" t="s">
        <v>520</v>
      </c>
      <c r="B9" s="153"/>
      <c r="C9" s="154"/>
      <c r="D9" s="155">
        <v>3374205</v>
      </c>
      <c r="E9" s="156"/>
      <c r="F9" s="157">
        <v>296093</v>
      </c>
      <c r="G9" s="158"/>
      <c r="H9" s="159"/>
    </row>
    <row r="10" spans="1:8" x14ac:dyDescent="0.15">
      <c r="A10" s="160"/>
      <c r="B10" s="161"/>
      <c r="C10" s="162"/>
      <c r="D10" s="163">
        <v>707960</v>
      </c>
      <c r="E10" s="164"/>
      <c r="F10" s="165">
        <v>140545</v>
      </c>
      <c r="G10" s="166"/>
      <c r="H10" s="167"/>
    </row>
    <row r="11" spans="1:8" x14ac:dyDescent="0.15">
      <c r="A11" s="148" t="s">
        <v>521</v>
      </c>
      <c r="B11" s="153"/>
      <c r="C11" s="154"/>
      <c r="D11" s="155">
        <v>2554592</v>
      </c>
      <c r="E11" s="156"/>
      <c r="F11" s="157">
        <v>308655</v>
      </c>
      <c r="G11" s="158"/>
      <c r="H11" s="159"/>
    </row>
    <row r="12" spans="1:8" x14ac:dyDescent="0.15">
      <c r="A12" s="160"/>
      <c r="B12" s="161"/>
      <c r="C12" s="168"/>
      <c r="D12" s="163">
        <v>463724</v>
      </c>
      <c r="E12" s="164"/>
      <c r="F12" s="165">
        <v>169887</v>
      </c>
      <c r="G12" s="166"/>
      <c r="H12" s="167"/>
    </row>
    <row r="13" spans="1:8" x14ac:dyDescent="0.15">
      <c r="A13" s="148"/>
      <c r="B13" s="153"/>
      <c r="C13" s="169"/>
      <c r="D13" s="170">
        <v>3796434</v>
      </c>
      <c r="E13" s="171"/>
      <c r="F13" s="172">
        <v>307370</v>
      </c>
      <c r="G13" s="173"/>
      <c r="H13" s="159"/>
    </row>
    <row r="14" spans="1:8" x14ac:dyDescent="0.15">
      <c r="A14" s="160"/>
      <c r="B14" s="161"/>
      <c r="C14" s="162"/>
      <c r="D14" s="163">
        <v>778947</v>
      </c>
      <c r="E14" s="164"/>
      <c r="F14" s="165">
        <v>151398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5.82</v>
      </c>
      <c r="C19" s="174">
        <f>ROUND(VALUE(SUBSTITUTE(実質収支比率等に係る経年分析!G$48,"▲","-")),2)</f>
        <v>4.8600000000000003</v>
      </c>
      <c r="D19" s="174">
        <f>ROUND(VALUE(SUBSTITUTE(実質収支比率等に係る経年分析!H$48,"▲","-")),2)</f>
        <v>4.0199999999999996</v>
      </c>
      <c r="E19" s="174">
        <f>ROUND(VALUE(SUBSTITUTE(実質収支比率等に係る経年分析!I$48,"▲","-")),2)</f>
        <v>4.5999999999999996</v>
      </c>
      <c r="F19" s="174">
        <f>ROUND(VALUE(SUBSTITUTE(実質収支比率等に係る経年分析!J$48,"▲","-")),2)</f>
        <v>3.46</v>
      </c>
    </row>
    <row r="20" spans="1:11" x14ac:dyDescent="0.15">
      <c r="A20" s="174" t="s">
        <v>53</v>
      </c>
      <c r="B20" s="174">
        <f>ROUND(VALUE(SUBSTITUTE(実質収支比率等に係る経年分析!F$47,"▲","-")),2)</f>
        <v>46.83</v>
      </c>
      <c r="C20" s="174">
        <f>ROUND(VALUE(SUBSTITUTE(実質収支比率等に係る経年分析!G$47,"▲","-")),2)</f>
        <v>44.51</v>
      </c>
      <c r="D20" s="174">
        <f>ROUND(VALUE(SUBSTITUTE(実質収支比率等に係る経年分析!H$47,"▲","-")),2)</f>
        <v>46.16</v>
      </c>
      <c r="E20" s="174">
        <f>ROUND(VALUE(SUBSTITUTE(実質収支比率等に係る経年分析!I$47,"▲","-")),2)</f>
        <v>45.96</v>
      </c>
      <c r="F20" s="174">
        <f>ROUND(VALUE(SUBSTITUTE(実質収支比率等に係る経年分析!J$47,"▲","-")),2)</f>
        <v>43.12</v>
      </c>
    </row>
    <row r="21" spans="1:11" x14ac:dyDescent="0.15">
      <c r="A21" s="174" t="s">
        <v>54</v>
      </c>
      <c r="B21" s="174">
        <f>IF(ISNUMBER(VALUE(SUBSTITUTE(実質収支比率等に係る経年分析!F$49,"▲","-"))),ROUND(VALUE(SUBSTITUTE(実質収支比率等に係る経年分析!F$49,"▲","-")),2),NA())</f>
        <v>2.96</v>
      </c>
      <c r="C21" s="174">
        <f>IF(ISNUMBER(VALUE(SUBSTITUTE(実質収支比率等に係る経年分析!G$49,"▲","-"))),ROUND(VALUE(SUBSTITUTE(実質収支比率等に係る経年分析!G$49,"▲","-")),2),NA())</f>
        <v>-5.28</v>
      </c>
      <c r="D21" s="174">
        <f>IF(ISNUMBER(VALUE(SUBSTITUTE(実質収支比率等に係る経年分析!H$49,"▲","-"))),ROUND(VALUE(SUBSTITUTE(実質収支比率等に係る経年分析!H$49,"▲","-")),2),NA())</f>
        <v>4.7300000000000004</v>
      </c>
      <c r="E21" s="174">
        <f>IF(ISNUMBER(VALUE(SUBSTITUTE(実質収支比率等に係る経年分析!I$49,"▲","-"))),ROUND(VALUE(SUBSTITUTE(実質収支比率等に係る経年分析!I$49,"▲","-")),2),NA())</f>
        <v>7.49</v>
      </c>
      <c r="F21" s="174">
        <f>IF(ISNUMBER(VALUE(SUBSTITUTE(実質収支比率等に係る経年分析!J$49,"▲","-"))),ROUND(VALUE(SUBSTITUTE(実質収支比率等に係る経年分析!J$49,"▲","-")),2),NA())</f>
        <v>-4.57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へき地診療所運営事業特別会計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船舶交通特別会計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簡易水道特別会計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1.01</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368</v>
      </c>
      <c r="E42" s="176"/>
      <c r="F42" s="176"/>
      <c r="G42" s="176">
        <f>'実質公債費比率（分子）の構造'!L$52</f>
        <v>348</v>
      </c>
      <c r="H42" s="176"/>
      <c r="I42" s="176"/>
      <c r="J42" s="176">
        <f>'実質公債費比率（分子）の構造'!M$52</f>
        <v>429</v>
      </c>
      <c r="K42" s="176"/>
      <c r="L42" s="176"/>
      <c r="M42" s="176">
        <f>'実質公債費比率（分子）の構造'!N$52</f>
        <v>446</v>
      </c>
      <c r="N42" s="176"/>
      <c r="O42" s="176"/>
      <c r="P42" s="176">
        <f>'実質公債費比率（分子）の構造'!O$52</f>
        <v>491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v>
      </c>
      <c r="C46" s="176"/>
      <c r="D46" s="176"/>
      <c r="E46" s="176">
        <f>'実質公債費比率（分子）の構造'!L$48</f>
        <v>14</v>
      </c>
      <c r="F46" s="176"/>
      <c r="G46" s="176"/>
      <c r="H46" s="176">
        <f>'実質公債費比率（分子）の構造'!M$48</f>
        <v>34</v>
      </c>
      <c r="I46" s="176"/>
      <c r="J46" s="176"/>
      <c r="K46" s="176">
        <f>'実質公債費比率（分子）の構造'!N$48</f>
        <v>37</v>
      </c>
      <c r="L46" s="176"/>
      <c r="M46" s="176"/>
      <c r="N46" s="176">
        <f>'実質公債費比率（分子）の構造'!O$48</f>
        <v>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450</v>
      </c>
      <c r="C49" s="176"/>
      <c r="D49" s="176"/>
      <c r="E49" s="176">
        <f>'実質公債費比率（分子）の構造'!L$45</f>
        <v>435</v>
      </c>
      <c r="F49" s="176"/>
      <c r="G49" s="176"/>
      <c r="H49" s="176">
        <f>'実質公債費比率（分子）の構造'!M$45</f>
        <v>413</v>
      </c>
      <c r="I49" s="176"/>
      <c r="J49" s="176"/>
      <c r="K49" s="176">
        <f>'実質公債費比率（分子）の構造'!N$45</f>
        <v>430</v>
      </c>
      <c r="L49" s="176"/>
      <c r="M49" s="176"/>
      <c r="N49" s="176">
        <f>'実質公債費比率（分子）の構造'!O$45</f>
        <v>540</v>
      </c>
      <c r="O49" s="176"/>
      <c r="P49" s="176"/>
    </row>
    <row r="50" spans="1:16" x14ac:dyDescent="0.15">
      <c r="A50" s="176" t="s">
        <v>67</v>
      </c>
      <c r="B50" s="176" t="e">
        <f>NA()</f>
        <v>#N/A</v>
      </c>
      <c r="C50" s="176">
        <f>IF(ISNUMBER('実質公債費比率（分子）の構造'!K$53),'実質公債費比率（分子）の構造'!K$53,NA())</f>
        <v>92</v>
      </c>
      <c r="D50" s="176" t="e">
        <f>NA()</f>
        <v>#N/A</v>
      </c>
      <c r="E50" s="176" t="e">
        <f>NA()</f>
        <v>#N/A</v>
      </c>
      <c r="F50" s="176">
        <f>IF(ISNUMBER('実質公債費比率（分子）の構造'!L$53),'実質公債費比率（分子）の構造'!L$53,NA())</f>
        <v>101</v>
      </c>
      <c r="G50" s="176" t="e">
        <f>NA()</f>
        <v>#N/A</v>
      </c>
      <c r="H50" s="176" t="e">
        <f>NA()</f>
        <v>#N/A</v>
      </c>
      <c r="I50" s="176">
        <f>IF(ISNUMBER('実質公債費比率（分子）の構造'!M$53),'実質公債費比率（分子）の構造'!M$53,NA())</f>
        <v>18</v>
      </c>
      <c r="J50" s="176" t="e">
        <f>NA()</f>
        <v>#N/A</v>
      </c>
      <c r="K50" s="176" t="e">
        <f>NA()</f>
        <v>#N/A</v>
      </c>
      <c r="L50" s="176">
        <f>IF(ISNUMBER('実質公債費比率（分子）の構造'!N$53),'実質公債費比率（分子）の構造'!N$53,NA())</f>
        <v>21</v>
      </c>
      <c r="M50" s="176" t="e">
        <f>NA()</f>
        <v>#N/A</v>
      </c>
      <c r="N50" s="176" t="e">
        <f>NA()</f>
        <v>#N/A</v>
      </c>
      <c r="O50" s="176">
        <f>IF(ISNUMBER('実質公債費比率（分子）の構造'!O$53),'実質公債費比率（分子）の構造'!O$53,NA())</f>
        <v>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4493</v>
      </c>
      <c r="E56" s="175"/>
      <c r="F56" s="175"/>
      <c r="G56" s="175">
        <f>'将来負担比率（分子）の構造'!J$52</f>
        <v>4365</v>
      </c>
      <c r="H56" s="175"/>
      <c r="I56" s="175"/>
      <c r="J56" s="175">
        <f>'将来負担比率（分子）の構造'!K$52</f>
        <v>4526</v>
      </c>
      <c r="K56" s="175"/>
      <c r="L56" s="175"/>
      <c r="M56" s="175">
        <f>'将来負担比率（分子）の構造'!L$52</f>
        <v>4741</v>
      </c>
      <c r="N56" s="175"/>
      <c r="O56" s="175"/>
      <c r="P56" s="175">
        <f>'将来負担比率（分子）の構造'!M$52</f>
        <v>5290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2807</v>
      </c>
      <c r="E58" s="175"/>
      <c r="F58" s="175"/>
      <c r="G58" s="175">
        <f>'将来負担比率（分子）の構造'!J$50</f>
        <v>2885</v>
      </c>
      <c r="H58" s="175"/>
      <c r="I58" s="175"/>
      <c r="J58" s="175">
        <f>'将来負担比率（分子）の構造'!K$50</f>
        <v>2825</v>
      </c>
      <c r="K58" s="175"/>
      <c r="L58" s="175"/>
      <c r="M58" s="175">
        <f>'将来負担比率（分子）の構造'!L$50</f>
        <v>2911</v>
      </c>
      <c r="N58" s="175"/>
      <c r="O58" s="175"/>
      <c r="P58" s="175">
        <f>'将来負担比率（分子）の構造'!M$50</f>
        <v>1959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v>
      </c>
      <c r="C62" s="175"/>
      <c r="D62" s="175"/>
      <c r="E62" s="175">
        <f>'将来負担比率（分子）の構造'!J$45</f>
        <v>78</v>
      </c>
      <c r="F62" s="175"/>
      <c r="G62" s="175"/>
      <c r="H62" s="175">
        <f>'将来負担比率（分子）の構造'!K$45</f>
        <v>60</v>
      </c>
      <c r="I62" s="175"/>
      <c r="J62" s="175"/>
      <c r="K62" s="175">
        <f>'将来負担比率（分子）の構造'!L$45</f>
        <v>53</v>
      </c>
      <c r="L62" s="175"/>
      <c r="M62" s="175"/>
      <c r="N62" s="175" t="str">
        <f>'将来負担比率（分子）の構造'!M$45</f>
        <v>-</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151</v>
      </c>
      <c r="C64" s="175"/>
      <c r="D64" s="175"/>
      <c r="E64" s="175">
        <f>'将来負担比率（分子）の構造'!J$43</f>
        <v>151</v>
      </c>
      <c r="F64" s="175"/>
      <c r="G64" s="175"/>
      <c r="H64" s="175">
        <f>'将来負担比率（分子）の構造'!K$43</f>
        <v>349</v>
      </c>
      <c r="I64" s="175"/>
      <c r="J64" s="175"/>
      <c r="K64" s="175">
        <f>'将来負担比率（分子）の構造'!L$43</f>
        <v>249</v>
      </c>
      <c r="L64" s="175"/>
      <c r="M64" s="175"/>
      <c r="N64" s="175">
        <f>'将来負担比率（分子）の構造'!M$43</f>
        <v>439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5015</v>
      </c>
      <c r="C66" s="175"/>
      <c r="D66" s="175"/>
      <c r="E66" s="175">
        <f>'将来負担比率（分子）の構造'!J$41</f>
        <v>5225</v>
      </c>
      <c r="F66" s="175"/>
      <c r="G66" s="175"/>
      <c r="H66" s="175">
        <f>'将来負担比率（分子）の構造'!K$41</f>
        <v>5919</v>
      </c>
      <c r="I66" s="175"/>
      <c r="J66" s="175"/>
      <c r="K66" s="175">
        <f>'将来負担比率（分子）の構造'!L$41</f>
        <v>6017</v>
      </c>
      <c r="L66" s="175"/>
      <c r="M66" s="175"/>
      <c r="N66" s="175">
        <f>'将来負担比率（分子）の構造'!M$41</f>
        <v>6012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756</v>
      </c>
      <c r="C72" s="179">
        <f>基金残高に係る経年分析!G55</f>
        <v>754</v>
      </c>
      <c r="D72" s="179">
        <f>基金残高に係る経年分析!H55</f>
        <v>733</v>
      </c>
    </row>
    <row r="73" spans="1:16" x14ac:dyDescent="0.15">
      <c r="A73" s="178" t="s">
        <v>74</v>
      </c>
      <c r="B73" s="179">
        <f>基金残高に係る経年分析!F56</f>
        <v>418</v>
      </c>
      <c r="C73" s="179">
        <f>基金残高に係る経年分析!G56</f>
        <v>453</v>
      </c>
      <c r="D73" s="179">
        <f>基金残高に係る経年分析!H56</f>
        <v>453</v>
      </c>
    </row>
    <row r="74" spans="1:16" x14ac:dyDescent="0.15">
      <c r="A74" s="178" t="s">
        <v>75</v>
      </c>
      <c r="B74" s="179">
        <f>基金残高に係る経年分析!F57</f>
        <v>1467</v>
      </c>
      <c r="C74" s="179">
        <f>基金残高に係る経年分析!G57</f>
        <v>1412</v>
      </c>
      <c r="D74" s="179">
        <f>基金残高に係る経年分析!H57</f>
        <v>1399</v>
      </c>
    </row>
  </sheetData>
  <sheetProtection algorithmName="SHA-512" hashValue="u47gIeVE3GroknUajGCr+Gf1TpRI8X27r8+Fy22o8bCGO2scUnwv7y0It/HCMxu/t6hCyePS2blE+vZsKCSjtQ==" saltValue="533Q8gy89BG1HJg6TBP+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2025-03-06T04:20:54Z</cp:lastPrinted>
  <dcterms:created xsi:type="dcterms:W3CDTF">2025-02-19T05:37:20Z</dcterms:created>
  <dcterms:modified xsi:type="dcterms:W3CDTF">2025-03-24T01:22:22Z</dcterms:modified>
  <cp:category/>
</cp:coreProperties>
</file>