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D021CF20-2693-49D3-8700-F750A1ED567B}" xr6:coauthVersionLast="36" xr6:coauthVersionMax="46" xr10:uidLastSave="{00000000-0000-0000-0000-000000000000}"/>
  <bookViews>
    <workbookView xWindow="-289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BW34" i="10"/>
  <c r="BW35" i="10" s="1"/>
  <c r="BW36" i="10" s="1"/>
  <c r="BW37" i="10" s="1"/>
  <c r="BW38" i="10" s="1"/>
  <c r="BW39" i="10" s="1"/>
  <c r="BW40" i="10" s="1"/>
  <c r="BW41" i="10" s="1"/>
  <c r="C34" i="10"/>
  <c r="CO34" i="10" l="1"/>
  <c r="CO35" i="10" s="1"/>
  <c r="CO36" i="10" s="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<sst xmlns="http://schemas.openxmlformats.org/spreadsheetml/2006/main" count="1079" uniqueCount="568">
  <si>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</si>
  <si>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</si>
  <si>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</si>
  <si>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</si>
  <si>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</si>
  <si>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</si>
  <si>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</si>
  <si>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</si>
  <si>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</si>
  <si>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</si>
  <si>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</si>
  <si>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</si>
  <si>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</si>
  <si>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</si>
  <si>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</si>
  <si>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</si>
  <si>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</si>
  <si>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</si>
  <si>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</si>
  <si>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</si>
  <si>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</si>
  <si>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</si>
  <si>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</si>
  <si>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</si>
  <si>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</si>
  <si>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</si>
  <si>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</si>
  <si>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</si>
  <si>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</si>
  <si>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</si>
  <si>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</si>
  <si>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</si>
  <si>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</si>
  <si>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</si>
  <si>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</si>
  <si>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</si>
  <si>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</si>
  <si>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</si>
  <si>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</si>
  <si>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</si>
  <si>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</si>
  <si>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</si>
  <si>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</si>
  <si>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</si>
  <si>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</si>
  <si>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</si>
  <si>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</si>
  <si>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</si>
  <si>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</si>
  <si>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</si>
  <si>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</si>
  <si>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</si>
  <si>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</si>
  <si>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</si>
  <si>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</si>
  <si>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</si>
  <si>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</si>
  <si>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</si>
  <si>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</si>
  <si>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</si>
  <si>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</si>
  <si>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</si>
  <si>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</si>
  <si>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</si>
  <si>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</si>
  <si>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</si>
  <si>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</si>
  <si>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</si>
  <si>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</si>
  <si>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</si>
  <si>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</si>
  <si>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</si>
  <si>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</si>
  <si>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</si>
  <si>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</si>
  <si>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</si>
  <si>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</si>
  <si>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</si>
  <si>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</si>
  <si>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</si>
  <si>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</si>
  <si>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</si>
  <si>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</si>
  <si>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</si>
  <si>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</si>
  <si>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</si>
  <si>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</si>
  <si>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</si>
  <si>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</si>
  <si>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</si>
  <si>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</si>
  <si>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</si>
  <si>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</si>
  <si>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</si>
  <si>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</si>
  <si>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</si>
  <si>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</si>
  <si>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</si>
  <si>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</si>
  <si>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</si>
  <si>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</si>
  <si>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</si>
  <si>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</si>
  <si>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</si>
  <si>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</si>
  <si>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</si>
  <si>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</si>
  <si>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</si>
  <si>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</si>
  <si>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</si>
  <si>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</si>
  <si>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</si>
  <si>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</si>
  <si>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</si>
  <si>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</si>
  <si>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</si>
  <si>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</si>
  <si>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</si>
  <si>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</si>
  <si>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</si>
  <si>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</si>
  <si>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</si>
  <si>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</si>
  <si>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</si>
  <si>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</si>
  <si>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</si>
  <si>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</si>
  <si>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</si>
  <si>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</si>
  <si>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</si>
  <si>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</si>
  <si>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</si>
  <si>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</si>
  <si>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</si>
  <si>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</si>
  <si>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</si>
  <si>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</si>
  <si>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</si>
  <si>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</si>
  <si>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</si>
  <si>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</si>
  <si>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</si>
  <si>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</si>
  <si>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</si>
  <si>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</si>
  <si>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</si>
  <si>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</si>
  <si>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</si>
  <si>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</si>
  <si>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</si>
  <si>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</si>
  <si>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</si>
  <si>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</si>
  <si>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</si>
  <si>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</si>
  <si>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</si>
  <si>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</si>
  <si>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</si>
  <si>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</si>
  <si>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</si>
  <si>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</si>
  <si>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</si>
  <si>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</si>
  <si>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</si>
  <si>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</si>
  <si>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</si>
  <si>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</si>
  <si>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</si>
  <si>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</si>
  <si>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</si>
  <si>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</si>
  <si>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</si>
  <si>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</si>
  <si>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</si>
  <si>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</si>
  <si>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</si>
  <si>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</si>
  <si>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</si>
  <si>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</si>
  <si>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</si>
  <si>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</si>
  <si>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</si>
  <si>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</si>
  <si>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</si>
  <si>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</si>
  <si>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</si>
  <si>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</si>
  <si>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</si>
  <si>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</si>
  <si>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</si>
  <si>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</si>
  <si>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</si>
  <si>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</si>
  <si>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</si>
  <si>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</si>
  <si>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</si>
  <si>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</si>
  <si>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</si>
  <si>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</si>
  <si>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</si>
  <si>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</si>
  <si>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</si>
  <si>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</si>
  <si>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鹿児島県志布志市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</si>
  <si>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</si>
  <si>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</si>
  <si>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</si>
  <si>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</si>
  <si>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</si>
  <si>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</si>
  <si>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</si>
  <si>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</si>
  <si>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</si>
  <si>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</si>
  <si>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</si>
  <si>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</si>
  <si>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</si>
  <si>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</si>
  <si>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</si>
  <si>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</si>
  <si>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</si>
  <si>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</si>
  <si>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</si>
  <si>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</si>
  <si>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</si>
  <si>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</si>
  <si>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</si>
  <si>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</si>
  <si>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</si>
  <si>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</si>
  <si>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</si>
  <si>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</si>
  <si>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</si>
  <si>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</si>
  <si>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</si>
  <si>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</si>
  <si>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</si>
  <si>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</si>
  <si>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</si>
  <si>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</si>
  <si>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</si>
  <si>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</si>
  <si>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</si>
  <si>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</si>
  <si>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</si>
  <si>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</si>
  <si>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</si>
  <si>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</si>
  <si>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</si>
  <si>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</si>
  <si>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</si>
  <si>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</si>
  <si>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</si>
  <si>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</si>
  <si>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</si>
  <si>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</si>
  <si>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</si>
  <si>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</si>
  <si>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</si>
  <si>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</si>
  <si>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</si>
  <si>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</si>
  <si>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</si>
  <si>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</si>
  <si>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</si>
  <si>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</si>
  <si>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</si>
  <si>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</si>
  <si>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</si>
  <si>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</si>
  <si>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</si>
  <si>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</si>
  <si>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</si>
  <si>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</si>
  <si>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</si>
  <si>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</si>
  <si>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</si>
  <si>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</si>
  <si>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</si>
  <si>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</si>
  <si>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</si>
  <si>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</si>
  <si>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</si>
  <si>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</si>
  <si>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</si>
  <si>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</si>
  <si>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</si>
  <si>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</si>
  <si>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</si>
  <si>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</si>
  <si>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</si>
  <si>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</si>
  <si>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</si>
  <si>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</si>
  <si>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</si>
  <si>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</si>
  <si>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</si>
  <si>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</si>
  <si>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</si>
  <si>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</si>
  <si>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</si>
  <si>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</si>
  <si>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</si>
  <si>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</si>
  <si>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</si>
  <si>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</si>
  <si>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</si>
  <si>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</si>
  <si>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</si>
  <si>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</si>
  <si>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</si>
  <si>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</si>
  <si>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</si>
  <si>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</si>
  <si>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</si>
  <si>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</si>
  <si>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</si>
  <si>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</si>
  <si>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</si>
  <si>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</si>
  <si>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</si>
  <si>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</si>
  <si>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</si>
  <si>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</si>
  <si>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</si>
  <si>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</si>
  <si>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</si>
  <si>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</si>
  <si>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</si>
  <si>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</si>
  <si>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</si>
  <si>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</si>
  <si>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</si>
  <si>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</si>
  <si>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</si>
  <si>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</si>
  <si>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</si>
  <si>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</si>
  <si>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</si>
  <si>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</si>
  <si>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</si>
  <si>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</si>
  <si>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</si>
  <si>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</si>
  <si>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</si>
  <si>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</si>
  <si>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</si>
  <si>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</si>
  <si>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</si>
  <si>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</si>
  <si>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</si>
  <si>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</si>
  <si>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</si>
  <si>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</si>
  <si>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鹿児島県志布志市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</si>
  <si>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</si>
  <si>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</si>
  <si>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</si>
  <si>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</si>
  <si>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</si>
  <si>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</si>
  <si>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</si>
  <si>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</si>
  <si>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</si>
  <si>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</si>
  <si>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</si>
  <si>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</si>
  <si>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</si>
  <si>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</si>
  <si>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</si>
  <si>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</si>
  <si>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</si>
  <si>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</si>
  <si>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</si>
  <si>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</si>
  <si>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</si>
  <si>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</si>
  <si>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</si>
  <si>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</si>
  <si>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</si>
  <si>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</si>
  <si>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</si>
  <si>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</si>
  <si>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</si>
  <si>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</si>
  <si>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</si>
  <si>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</si>
  <si>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</si>
  <si>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</si>
  <si>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</si>
  <si>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</si>
  <si>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</si>
  <si>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</si>
  <si>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農業集落排水事業会計</t>
    <phoneticPr fontId="5"/>
  </si>
  <si>
    <t>国民宿舎特別会計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</si>
  <si>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</si>
  <si>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</si>
  <si>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</si>
  <si>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</si>
  <si>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</si>
  <si>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</si>
  <si>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</si>
  <si>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</si>
  <si>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</si>
  <si>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</si>
  <si>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</si>
  <si>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</si>
  <si>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</si>
  <si>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</si>
  <si>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</si>
  <si>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</si>
  <si>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</si>
  <si>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</si>
  <si>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</si>
  <si>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</si>
  <si>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</si>
  <si>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</si>
  <si>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</si>
  <si>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</si>
  <si>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</si>
  <si>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</si>
  <si>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</si>
  <si>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</si>
  <si>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</si>
  <si>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</si>
  <si>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</si>
  <si>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</si>
  <si>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</si>
  <si>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</si>
  <si>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</si>
  <si>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</si>
  <si>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</si>
  <si>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</si>
  <si>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</si>
  <si>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</si>
  <si>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</si>
  <si>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</si>
  <si>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</si>
  <si>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</si>
  <si>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</si>
  <si>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</si>
  <si>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</si>
  <si>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</si>
  <si>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</si>
  <si>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</si>
  <si>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</si>
  <si>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</si>
  <si>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</si>
  <si>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</si>
  <si>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</si>
  <si>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</si>
  <si>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</si>
  <si>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</si>
  <si>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</si>
  <si>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</si>
  <si>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</si>
  <si>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</si>
  <si>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</si>
  <si>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</si>
  <si>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</si>
  <si>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</si>
  <si>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</si>
  <si>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</si>
  <si>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</si>
  <si>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</si>
  <si>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</si>
  <si>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</si>
  <si>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</si>
  <si>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</si>
  <si>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</si>
  <si>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</si>
  <si>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</si>
  <si>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</si>
  <si>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</si>
  <si>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</si>
  <si>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</si>
  <si>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</si>
  <si>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</si>
  <si>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</si>
  <si>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</si>
  <si>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</si>
  <si>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</si>
  <si>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</si>
  <si>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</si>
  <si>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</si>
  <si>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</si>
  <si>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</si>
  <si>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</si>
  <si>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</si>
  <si>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</si>
  <si>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</si>
  <si>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</si>
  <si>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</si>
  <si>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</si>
  <si>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</si>
  <si>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</si>
  <si>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</si>
  <si>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</si>
  <si>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</si>
  <si>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</si>
  <si>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</si>
  <si>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</si>
  <si>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</si>
  <si>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</si>
  <si>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</si>
  <si>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</si>
  <si>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</si>
  <si>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</si>
  <si>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</si>
  <si>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</si>
  <si>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</si>
  <si>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</si>
  <si>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</si>
  <si>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</si>
  <si>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</si>
  <si>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</si>
  <si>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</si>
  <si>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</si>
  <si>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</si>
  <si>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</si>
  <si>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</si>
  <si>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</si>
  <si>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</si>
  <si>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</si>
  <si>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</si>
  <si>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</si>
  <si>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</si>
  <si>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</si>
  <si>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</si>
  <si>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</si>
  <si>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</si>
  <si>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</si>
  <si>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2.35</t>
  </si>
  <si>
    <t>▲ 0.93</t>
  </si>
  <si>
    <t>水道事業会計</t>
  </si>
  <si>
    <t>一般会計</t>
  </si>
  <si>
    <t>介護保険特別会計</t>
  </si>
  <si>
    <t>国民健康保険特別会計</t>
  </si>
  <si>
    <t>農業集落排水事業会計</t>
  </si>
  <si>
    <t>後期高齢者医療特別会計</t>
  </si>
  <si>
    <t>国民宿舎特別会計</t>
  </si>
  <si>
    <t>工業団地整備事業特別会計</t>
  </si>
  <si>
    <t>その他会計（赤字）</t>
  </si>
  <si>
    <t>その他会計（黒字）</t>
  </si>
  <si>
    <t>R01</t>
    <phoneticPr fontId="5"/>
  </si>
  <si>
    <t>R02</t>
    <phoneticPr fontId="5"/>
  </si>
  <si>
    <t>R03</t>
    <phoneticPr fontId="5"/>
  </si>
  <si>
    <t>R04</t>
    <phoneticPr fontId="5"/>
  </si>
  <si>
    <t>R05</t>
    <phoneticPr fontId="5"/>
  </si>
  <si>
    <t>-</t>
    <phoneticPr fontId="2"/>
  </si>
  <si>
    <t>志布志市土地開発公社</t>
    <rPh sb="0" eb="4">
      <t>シブシシ</t>
    </rPh>
    <rPh sb="4" eb="8">
      <t>トチカイハツ</t>
    </rPh>
    <rPh sb="8" eb="10">
      <t>コウシャ</t>
    </rPh>
    <phoneticPr fontId="10"/>
  </si>
  <si>
    <t>-</t>
    <phoneticPr fontId="10"/>
  </si>
  <si>
    <t>志布志市農業公社</t>
    <rPh sb="0" eb="3">
      <t>シブシ</t>
    </rPh>
    <rPh sb="3" eb="4">
      <t>シ</t>
    </rPh>
    <rPh sb="4" eb="8">
      <t>ノウギョウコウシャ</t>
    </rPh>
    <phoneticPr fontId="10"/>
  </si>
  <si>
    <t>志布志市まちづくり公社</t>
    <rPh sb="0" eb="3">
      <t>シブシ</t>
    </rPh>
    <rPh sb="3" eb="4">
      <t>シ</t>
    </rPh>
    <rPh sb="9" eb="11">
      <t>コウシャ</t>
    </rPh>
    <phoneticPr fontId="10"/>
  </si>
  <si>
    <t>鹿児島県後期高齢者医療広域連合（一般会計）</t>
    <rPh sb="0" eb="4">
      <t>カゴシマケン</t>
    </rPh>
    <rPh sb="4" eb="11">
      <t>コウキコウレイシャイリョウ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</si>
  <si>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11">
      <t>コウキコウレイシャイリョウ</t>
    </rPh>
    <rPh sb="11" eb="13">
      <t>コウイキ</t>
    </rPh>
    <rPh sb="13" eb="15">
      <t>レンゴウ</t>
    </rPh>
    <rPh sb="16" eb="18">
      <t>トクベツ</t>
    </rPh>
    <rPh sb="18" eb="20">
      <t>カイケイ</t>
    </rPh>
    <phoneticPr fontId="2"/>
  </si>
  <si>
    <t>ふるさと志基金</t>
    <rPh sb="4" eb="7">
      <t>ココロザシキキン</t>
    </rPh>
    <phoneticPr fontId="5"/>
  </si>
  <si>
    <t>施設整備事業基金</t>
    <rPh sb="0" eb="6">
      <t>シセツセイビジギョウ</t>
    </rPh>
    <rPh sb="6" eb="8">
      <t>キキン</t>
    </rPh>
    <phoneticPr fontId="5"/>
  </si>
  <si>
    <t>地域づくり推進基金</t>
    <rPh sb="0" eb="2">
      <t>チイキ</t>
    </rPh>
    <rPh sb="5" eb="7">
      <t>スイシン</t>
    </rPh>
    <rPh sb="7" eb="9">
      <t>キキン</t>
    </rPh>
    <phoneticPr fontId="5"/>
  </si>
  <si>
    <t>地域福祉基金</t>
    <rPh sb="0" eb="4">
      <t>チイキフクシ</t>
    </rPh>
    <rPh sb="4" eb="6">
      <t>キキン</t>
    </rPh>
    <phoneticPr fontId="5"/>
  </si>
  <si>
    <t>庁舎整備事業基金</t>
    <rPh sb="0" eb="2">
      <t>チョウシャ</t>
    </rPh>
    <rPh sb="2" eb="4">
      <t>セイビ</t>
    </rPh>
    <rPh sb="4" eb="6">
      <t>ジギョウ</t>
    </rPh>
    <rPh sb="6" eb="8">
      <t>キキン</t>
    </rPh>
    <phoneticPr fontId="5"/>
  </si>
  <si>
    <t>鹿児島県市町村総合事務組合</t>
    <rPh sb="0" eb="4">
      <t>カゴシマケン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</si>
  <si>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</si>
  <si>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大隅曽於地区消防組合</t>
    <rPh sb="0" eb="2">
      <t>オオスミ</t>
    </rPh>
    <rPh sb="2" eb="4">
      <t>ソオ</t>
    </rPh>
    <rPh sb="4" eb="6">
      <t>チク</t>
    </rPh>
    <rPh sb="6" eb="8">
      <t>ショウボウ</t>
    </rPh>
    <rPh sb="8" eb="10">
      <t>クミアイ</t>
    </rPh>
    <phoneticPr fontId="2"/>
  </si>
  <si>
    <t>曽於南部厚生事務組合</t>
    <rPh sb="0" eb="2">
      <t>ソオ</t>
    </rPh>
    <rPh sb="2" eb="4">
      <t>ナンブ</t>
    </rPh>
    <rPh sb="4" eb="6">
      <t>コウセイ</t>
    </rPh>
    <rPh sb="6" eb="8">
      <t>ジム</t>
    </rPh>
    <rPh sb="8" eb="10">
      <t>クミアイ</t>
    </rPh>
    <phoneticPr fontId="2"/>
  </si>
  <si>
    <t>曽於地区介護保険組合</t>
    <rPh sb="0" eb="2">
      <t>ソオ</t>
    </rPh>
    <rPh sb="2" eb="4">
      <t>チク</t>
    </rPh>
    <rPh sb="4" eb="6">
      <t>カイゴ</t>
    </rPh>
    <rPh sb="6" eb="8">
      <t>ホケン</t>
    </rPh>
    <rPh sb="8" eb="10">
      <t>クミアイ</t>
    </rPh>
    <phoneticPr fontId="2"/>
  </si>
  <si>
    <t>曽於地域公設地方卸売市場管理組合</t>
    <rPh sb="0" eb="2">
      <t>ソオ</t>
    </rPh>
    <rPh sb="2" eb="4">
      <t>チイキ</t>
    </rPh>
    <rPh sb="4" eb="6">
      <t>コウセツ</t>
    </rPh>
    <rPh sb="6" eb="8">
      <t>チホウ</t>
    </rPh>
    <rPh sb="8" eb="10">
      <t>オロシウリ</t>
    </rPh>
    <rPh sb="10" eb="12">
      <t>イチバ</t>
    </rPh>
    <rPh sb="12" eb="14">
      <t>カンリ</t>
    </rPh>
    <rPh sb="14" eb="16">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</si>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</sst>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711-4458-9311-9B808CB61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111928</c:v>
                </c:pt>
                <c:pt idx="1">
                  <c:v>119731</c:v>
                </c:pt>
                <c:pt idx="2">
                  <c:v>147458</c:v>
                </c:pt>
                <c:pt idx="3">
                  <c:v>113692</c:v>
                </c:pt>
                <c:pt idx="4">
                  <c:v>142009</c:v>
                </c:pt>
              </c:numCache>
            </c:numRef>
          </c:val>
          <c:smooth val="0"/>
          <c:extLst>
            <c:ext xmlns:c16="http://schemas.microsoft.com/office/drawing/2014/chart" uri="{C3380CC4-5D6E-409C-BE32-E72D297353CC}">
              <c16:uniqueId val="{00000001-5711-4458-9311-9B808CB614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2.67</c:v>
                </c:pt>
                <c:pt idx="1">
                  <c:v>3.83</c:v>
                </c:pt>
                <c:pt idx="2">
                  <c:v>5.83</c:v>
                </c:pt>
                <c:pt idx="3">
                  <c:v>7.92</c:v>
                </c:pt>
                <c:pt idx="4">
                  <c:v>6.86</c:v>
                </c:pt>
              </c:numCache>
            </c:numRef>
          </c:val>
          <c:extLst>
            <c:ext xmlns:c16="http://schemas.microsoft.com/office/drawing/2014/chart" uri="{C3380CC4-5D6E-409C-BE32-E72D297353CC}">
              <c16:uniqueId val="{00000000-1A09-4C5A-A69E-E976C2B8A8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23.17</c:v>
                </c:pt>
                <c:pt idx="1">
                  <c:v>22.65</c:v>
                </c:pt>
                <c:pt idx="2">
                  <c:v>24.7</c:v>
                </c:pt>
                <c:pt idx="3">
                  <c:v>25.31</c:v>
                </c:pt>
                <c:pt idx="4">
                  <c:v>25.13</c:v>
                </c:pt>
              </c:numCache>
            </c:numRef>
          </c:val>
          <c:extLst>
            <c:ext xmlns:c16="http://schemas.microsoft.com/office/drawing/2014/chart" uri="{C3380CC4-5D6E-409C-BE32-E72D297353CC}">
              <c16:uniqueId val="{00000001-1A09-4C5A-A69E-E976C2B8A8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-2.35</c:v>
                </c:pt>
                <c:pt idx="1">
                  <c:v>1.25</c:v>
                </c:pt>
                <c:pt idx="2">
                  <c:v>4.72</c:v>
                </c:pt>
                <c:pt idx="3">
                  <c:v>1.99</c:v>
                </c:pt>
                <c:pt idx="4">
                  <c:v>-0.93</c:v>
                </c:pt>
              </c:numCache>
            </c:numRef>
          </c:val>
          <c:smooth val="0"/>
          <c:extLst>
            <c:ext xmlns:c16="http://schemas.microsoft.com/office/drawing/2014/chart" uri="{C3380CC4-5D6E-409C-BE32-E72D297353CC}">
              <c16:uniqueId val="{00000002-1A09-4C5A-A69E-E976C2B8A8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0.06</c:v>
                </c:pt>
                <c:pt idx="4">
                  <c:v>#N/A</c:v>
                </c:pt>
                <c:pt idx="5">
                  <c:v>0.05</c:v>
                </c:pt>
                <c:pt idx="6">
                  <c:v>#N/A</c:v>
                </c:pt>
                <c:pt idx="7">
                  <c:v>0.43</c:v>
                </c:pt>
                <c:pt idx="8">
                  <c:v>0</c:v>
                </c:pt>
                <c:pt idx="9">
                  <c:v>0</c:v>
                </c:pt>
              </c:numCache>
            </c:numRef>
          </c:val>
          <c:extLst>
            <c:ext xmlns:c16="http://schemas.microsoft.com/office/drawing/2014/chart" uri="{C3380CC4-5D6E-409C-BE32-E72D297353CC}">
              <c16:uniqueId val="{00000000-7590-47DD-96C3-358C7DE2E6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90-47DD-96C3-358C7DE2E65B}"/>
            </c:ext>
          </c:extLst>
        </c:ser>
        <c:ser>
          <c:idx val="2"/>
          <c:order val="2"/>
          <c:tx>
            <c:strRef>
              <c:f>データシート!$A$29</c:f>
              <c:strCache>
                <c:ptCount val="1"/>
                <c:pt idx="0">
                  <c:v>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90-47DD-96C3-358C7DE2E65B}"/>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90-47DD-96C3-358C7DE2E6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7590-47DD-96C3-358C7DE2E65B}"/>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5-7590-47DD-96C3-358C7DE2E65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c:v>
                </c:pt>
                <c:pt idx="2">
                  <c:v>#N/A</c:v>
                </c:pt>
                <c:pt idx="3">
                  <c:v>1.25</c:v>
                </c:pt>
                <c:pt idx="4">
                  <c:v>#N/A</c:v>
                </c:pt>
                <c:pt idx="5">
                  <c:v>1.62</c:v>
                </c:pt>
                <c:pt idx="6">
                  <c:v>#N/A</c:v>
                </c:pt>
                <c:pt idx="7">
                  <c:v>1.31</c:v>
                </c:pt>
                <c:pt idx="8">
                  <c:v>#N/A</c:v>
                </c:pt>
                <c:pt idx="9">
                  <c:v>0.54</c:v>
                </c:pt>
              </c:numCache>
            </c:numRef>
          </c:val>
          <c:extLst>
            <c:ext xmlns:c16="http://schemas.microsoft.com/office/drawing/2014/chart" uri="{C3380CC4-5D6E-409C-BE32-E72D297353CC}">
              <c16:uniqueId val="{00000006-7590-47DD-96C3-358C7DE2E65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3.71</c:v>
                </c:pt>
                <c:pt idx="2">
                  <c:v>#N/A</c:v>
                </c:pt>
                <c:pt idx="3">
                  <c:v>4.04</c:v>
                </c:pt>
                <c:pt idx="4">
                  <c:v>#N/A</c:v>
                </c:pt>
                <c:pt idx="5">
                  <c:v>3.85</c:v>
                </c:pt>
                <c:pt idx="6">
                  <c:v>#N/A</c:v>
                </c:pt>
                <c:pt idx="7">
                  <c:v>4.4400000000000004</c:v>
                </c:pt>
                <c:pt idx="8">
                  <c:v>#N/A</c:v>
                </c:pt>
                <c:pt idx="9">
                  <c:v>4.54</c:v>
                </c:pt>
              </c:numCache>
            </c:numRef>
          </c:val>
          <c:extLst>
            <c:ext xmlns:c16="http://schemas.microsoft.com/office/drawing/2014/chart" uri="{C3380CC4-5D6E-409C-BE32-E72D297353CC}">
              <c16:uniqueId val="{00000007-7590-47DD-96C3-358C7DE2E6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2.73</c:v>
                </c:pt>
                <c:pt idx="2">
                  <c:v>#N/A</c:v>
                </c:pt>
                <c:pt idx="3">
                  <c:v>4.43</c:v>
                </c:pt>
                <c:pt idx="4">
                  <c:v>#N/A</c:v>
                </c:pt>
                <c:pt idx="5">
                  <c:v>5.97</c:v>
                </c:pt>
                <c:pt idx="6">
                  <c:v>#N/A</c:v>
                </c:pt>
                <c:pt idx="7">
                  <c:v>7.93</c:v>
                </c:pt>
                <c:pt idx="8">
                  <c:v>#N/A</c:v>
                </c:pt>
                <c:pt idx="9">
                  <c:v>6.85</c:v>
                </c:pt>
              </c:numCache>
            </c:numRef>
          </c:val>
          <c:extLst>
            <c:ext xmlns:c16="http://schemas.microsoft.com/office/drawing/2014/chart" uri="{C3380CC4-5D6E-409C-BE32-E72D297353CC}">
              <c16:uniqueId val="{00000008-7590-47DD-96C3-358C7DE2E6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11.26</c:v>
                </c:pt>
                <c:pt idx="2">
                  <c:v>#N/A</c:v>
                </c:pt>
                <c:pt idx="3">
                  <c:v>10.56</c:v>
                </c:pt>
                <c:pt idx="4">
                  <c:v>#N/A</c:v>
                </c:pt>
                <c:pt idx="5">
                  <c:v>10.33</c:v>
                </c:pt>
                <c:pt idx="6">
                  <c:v>#N/A</c:v>
                </c:pt>
                <c:pt idx="7">
                  <c:v>10.71</c:v>
                </c:pt>
                <c:pt idx="8">
                  <c:v>#N/A</c:v>
                </c:pt>
                <c:pt idx="9">
                  <c:v>10.08</c:v>
                </c:pt>
              </c:numCache>
            </c:numRef>
          </c:val>
          <c:extLst>
            <c:ext xmlns:c16="http://schemas.microsoft.com/office/drawing/2014/chart" uri="{C3380CC4-5D6E-409C-BE32-E72D297353CC}">
              <c16:uniqueId val="{00000009-7590-47DD-96C3-358C7DE2E6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2052</c:v>
                </c:pt>
                <c:pt idx="5">
                  <c:v>2035</c:v>
                </c:pt>
                <c:pt idx="8">
                  <c:v>2008</c:v>
                </c:pt>
                <c:pt idx="11">
                  <c:v>2009</c:v>
                </c:pt>
                <c:pt idx="14">
                  <c:v>1990</c:v>
                </c:pt>
              </c:numCache>
            </c:numRef>
          </c:val>
          <c:extLst>
            <c:ext xmlns:c16="http://schemas.microsoft.com/office/drawing/2014/chart" uri="{C3380CC4-5D6E-409C-BE32-E72D297353CC}">
              <c16:uniqueId val="{00000000-77EB-43C7-9CE5-DA778748D7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EB-43C7-9CE5-DA778748D7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92</c:v>
                </c:pt>
                <c:pt idx="3">
                  <c:v>7</c:v>
                </c:pt>
                <c:pt idx="6">
                  <c:v>182</c:v>
                </c:pt>
                <c:pt idx="9">
                  <c:v>118</c:v>
                </c:pt>
                <c:pt idx="12">
                  <c:v>173</c:v>
                </c:pt>
              </c:numCache>
            </c:numRef>
          </c:val>
          <c:extLst>
            <c:ext xmlns:c16="http://schemas.microsoft.com/office/drawing/2014/chart" uri="{C3380CC4-5D6E-409C-BE32-E72D297353CC}">
              <c16:uniqueId val="{00000002-77EB-43C7-9CE5-DA778748D7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24</c:v>
                </c:pt>
                <c:pt idx="9">
                  <c:v>0</c:v>
                </c:pt>
                <c:pt idx="12">
                  <c:v>23</c:v>
                </c:pt>
              </c:numCache>
            </c:numRef>
          </c:val>
          <c:extLst>
            <c:ext xmlns:c16="http://schemas.microsoft.com/office/drawing/2014/chart" uri="{C3380CC4-5D6E-409C-BE32-E72D297353CC}">
              <c16:uniqueId val="{00000003-77EB-43C7-9CE5-DA778748D7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212</c:v>
                </c:pt>
                <c:pt idx="6">
                  <c:v>205</c:v>
                </c:pt>
                <c:pt idx="9">
                  <c:v>196</c:v>
                </c:pt>
                <c:pt idx="12">
                  <c:v>146</c:v>
                </c:pt>
              </c:numCache>
            </c:numRef>
          </c:val>
          <c:extLst>
            <c:ext xmlns:c16="http://schemas.microsoft.com/office/drawing/2014/chart" uri="{C3380CC4-5D6E-409C-BE32-E72D297353CC}">
              <c16:uniqueId val="{00000004-77EB-43C7-9CE5-DA778748D7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EB-43C7-9CE5-DA778748D7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EB-43C7-9CE5-DA778748D7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2635</c:v>
                </c:pt>
                <c:pt idx="3">
                  <c:v>2608</c:v>
                </c:pt>
                <c:pt idx="6">
                  <c:v>2658</c:v>
                </c:pt>
                <c:pt idx="9">
                  <c:v>2682</c:v>
                </c:pt>
                <c:pt idx="12">
                  <c:v>2671</c:v>
                </c:pt>
              </c:numCache>
            </c:numRef>
          </c:val>
          <c:extLst>
            <c:ext xmlns:c16="http://schemas.microsoft.com/office/drawing/2014/chart" uri="{C3380CC4-5D6E-409C-BE32-E72D297353CC}">
              <c16:uniqueId val="{00000007-77EB-43C7-9CE5-DA778748D7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943</c:v>
                </c:pt>
                <c:pt idx="2">
                  <c:v>#N/A</c:v>
                </c:pt>
                <c:pt idx="3">
                  <c:v>#N/A</c:v>
                </c:pt>
                <c:pt idx="4">
                  <c:v>812</c:v>
                </c:pt>
                <c:pt idx="5">
                  <c:v>#N/A</c:v>
                </c:pt>
                <c:pt idx="6">
                  <c:v>#N/A</c:v>
                </c:pt>
                <c:pt idx="7">
                  <c:v>1061</c:v>
                </c:pt>
                <c:pt idx="8">
                  <c:v>#N/A</c:v>
                </c:pt>
                <c:pt idx="9">
                  <c:v>#N/A</c:v>
                </c:pt>
                <c:pt idx="10">
                  <c:v>987</c:v>
                </c:pt>
                <c:pt idx="11">
                  <c:v>#N/A</c:v>
                </c:pt>
                <c:pt idx="12">
                  <c:v>#N/A</c:v>
                </c:pt>
                <c:pt idx="13">
                  <c:v>1023</c:v>
                </c:pt>
                <c:pt idx="14">
                  <c:v>#N/A</c:v>
                </c:pt>
              </c:numCache>
            </c:numRef>
          </c:val>
          <c:smooth val="0"/>
          <c:extLst>
            <c:ext xmlns:c16="http://schemas.microsoft.com/office/drawing/2014/chart" uri="{C3380CC4-5D6E-409C-BE32-E72D297353CC}">
              <c16:uniqueId val="{00000008-77EB-43C7-9CE5-DA778748D7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18278</c:v>
                </c:pt>
                <c:pt idx="5">
                  <c:v>17692</c:v>
                </c:pt>
                <c:pt idx="8">
                  <c:v>17422</c:v>
                </c:pt>
                <c:pt idx="11">
                  <c:v>16492</c:v>
                </c:pt>
                <c:pt idx="14">
                  <c:v>16178</c:v>
                </c:pt>
              </c:numCache>
            </c:numRef>
          </c:val>
          <c:extLst>
            <c:ext xmlns:c16="http://schemas.microsoft.com/office/drawing/2014/chart" uri="{C3380CC4-5D6E-409C-BE32-E72D297353CC}">
              <c16:uniqueId val="{00000000-8B24-4A4B-AA07-7951EFD9F4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693</c:v>
                </c:pt>
                <c:pt idx="5">
                  <c:v>652</c:v>
                </c:pt>
                <c:pt idx="8">
                  <c:v>611</c:v>
                </c:pt>
                <c:pt idx="11">
                  <c:v>571</c:v>
                </c:pt>
                <c:pt idx="14">
                  <c:v>531</c:v>
                </c:pt>
              </c:numCache>
            </c:numRef>
          </c:val>
          <c:extLst>
            <c:ext xmlns:c16="http://schemas.microsoft.com/office/drawing/2014/chart" uri="{C3380CC4-5D6E-409C-BE32-E72D297353CC}">
              <c16:uniqueId val="{00000001-8B24-4A4B-AA07-7951EFD9F4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7084</c:v>
                </c:pt>
                <c:pt idx="5">
                  <c:v>7435</c:v>
                </c:pt>
                <c:pt idx="8">
                  <c:v>10053</c:v>
                </c:pt>
                <c:pt idx="11">
                  <c:v>12192</c:v>
                </c:pt>
                <c:pt idx="14">
                  <c:v>14582</c:v>
                </c:pt>
              </c:numCache>
            </c:numRef>
          </c:val>
          <c:extLst>
            <c:ext xmlns:c16="http://schemas.microsoft.com/office/drawing/2014/chart" uri="{C3380CC4-5D6E-409C-BE32-E72D297353CC}">
              <c16:uniqueId val="{00000002-8B24-4A4B-AA07-7951EFD9F4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24-4A4B-AA07-7951EFD9F4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24-4A4B-AA07-7951EFD9F4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462</c:v>
                </c:pt>
                <c:pt idx="3">
                  <c:v>384</c:v>
                </c:pt>
                <c:pt idx="6">
                  <c:v>384</c:v>
                </c:pt>
                <c:pt idx="9">
                  <c:v>302</c:v>
                </c:pt>
                <c:pt idx="12">
                  <c:v>240</c:v>
                </c:pt>
              </c:numCache>
            </c:numRef>
          </c:val>
          <c:extLst>
            <c:ext xmlns:c16="http://schemas.microsoft.com/office/drawing/2014/chart" uri="{C3380CC4-5D6E-409C-BE32-E72D297353CC}">
              <c16:uniqueId val="{00000005-8B24-4A4B-AA07-7951EFD9F4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2121</c:v>
                </c:pt>
                <c:pt idx="3">
                  <c:v>1870</c:v>
                </c:pt>
                <c:pt idx="6">
                  <c:v>1999</c:v>
                </c:pt>
                <c:pt idx="9">
                  <c:v>2040</c:v>
                </c:pt>
                <c:pt idx="12">
                  <c:v>2134</c:v>
                </c:pt>
              </c:numCache>
            </c:numRef>
          </c:val>
          <c:extLst>
            <c:ext xmlns:c16="http://schemas.microsoft.com/office/drawing/2014/chart" uri="{C3380CC4-5D6E-409C-BE32-E72D297353CC}">
              <c16:uniqueId val="{00000006-8B24-4A4B-AA07-7951EFD9F4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c:v>
                </c:pt>
                <c:pt idx="3">
                  <c:v>107</c:v>
                </c:pt>
                <c:pt idx="6">
                  <c:v>82</c:v>
                </c:pt>
                <c:pt idx="9">
                  <c:v>85</c:v>
                </c:pt>
                <c:pt idx="12">
                  <c:v>80</c:v>
                </c:pt>
              </c:numCache>
            </c:numRef>
          </c:val>
          <c:extLst>
            <c:ext xmlns:c16="http://schemas.microsoft.com/office/drawing/2014/chart" uri="{C3380CC4-5D6E-409C-BE32-E72D297353CC}">
              <c16:uniqueId val="{00000007-8B24-4A4B-AA07-7951EFD9F4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2606</c:v>
                </c:pt>
                <c:pt idx="3">
                  <c:v>2648</c:v>
                </c:pt>
                <c:pt idx="6">
                  <c:v>2639</c:v>
                </c:pt>
                <c:pt idx="9">
                  <c:v>1359</c:v>
                </c:pt>
                <c:pt idx="12">
                  <c:v>873</c:v>
                </c:pt>
              </c:numCache>
            </c:numRef>
          </c:val>
          <c:extLst>
            <c:ext xmlns:c16="http://schemas.microsoft.com/office/drawing/2014/chart" uri="{C3380CC4-5D6E-409C-BE32-E72D297353CC}">
              <c16:uniqueId val="{00000008-8B24-4A4B-AA07-7951EFD9F4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6</c:v>
                </c:pt>
                <c:pt idx="6">
                  <c:v>6</c:v>
                </c:pt>
                <c:pt idx="9">
                  <c:v>3</c:v>
                </c:pt>
                <c:pt idx="12">
                  <c:v>0</c:v>
                </c:pt>
              </c:numCache>
            </c:numRef>
          </c:val>
          <c:extLst>
            <c:ext xmlns:c16="http://schemas.microsoft.com/office/drawing/2014/chart" uri="{C3380CC4-5D6E-409C-BE32-E72D297353CC}">
              <c16:uniqueId val="{00000009-8B24-4A4B-AA07-7951EFD9F4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22439</c:v>
                </c:pt>
                <c:pt idx="3">
                  <c:v>22179</c:v>
                </c:pt>
                <c:pt idx="6">
                  <c:v>21676</c:v>
                </c:pt>
                <c:pt idx="9">
                  <c:v>20773</c:v>
                </c:pt>
                <c:pt idx="12">
                  <c:v>20034</c:v>
                </c:pt>
              </c:numCache>
            </c:numRef>
          </c:val>
          <c:extLst>
            <c:ext xmlns:c16="http://schemas.microsoft.com/office/drawing/2014/chart" uri="{C3380CC4-5D6E-409C-BE32-E72D297353CC}">
              <c16:uniqueId val="{0000000A-8B24-4A4B-AA07-7951EFD9F4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1698</c:v>
                </c:pt>
                <c:pt idx="2">
                  <c:v>#N/A</c:v>
                </c:pt>
                <c:pt idx="3">
                  <c:v>#N/A</c:v>
                </c:pt>
                <c:pt idx="4">
                  <c:v>1415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24-4A4B-AA07-7951EFD9F4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2841</c:v>
                </c:pt>
                <c:pt idx="1">
                  <c:v>2845</c:v>
                </c:pt>
                <c:pt idx="2">
                  <c:v>2851</c:v>
                </c:pt>
              </c:numCache>
            </c:numRef>
          </c:val>
          <c:extLst>
            <c:ext xmlns:c16="http://schemas.microsoft.com/office/drawing/2014/chart" uri="{C3380CC4-5D6E-409C-BE32-E72D297353CC}">
              <c16:uniqueId val="{00000000-2810-4791-8DAD-39C5212311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475</c:v>
                </c:pt>
                <c:pt idx="1">
                  <c:v>458</c:v>
                </c:pt>
                <c:pt idx="2">
                  <c:v>502</c:v>
                </c:pt>
              </c:numCache>
            </c:numRef>
          </c:val>
          <c:extLst>
            <c:ext xmlns:c16="http://schemas.microsoft.com/office/drawing/2014/chart" uri="{C3380CC4-5D6E-409C-BE32-E72D297353CC}">
              <c16:uniqueId val="{00000001-2810-4791-8DAD-39C5212311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6509</c:v>
                </c:pt>
                <c:pt idx="1">
                  <c:v>8454</c:v>
                </c:pt>
                <c:pt idx="2">
                  <c:v>10726</c:v>
                </c:pt>
              </c:numCache>
            </c:numRef>
          </c:val>
          <c:extLst>
            <c:ext xmlns:c16="http://schemas.microsoft.com/office/drawing/2014/chart" uri="{C3380CC4-5D6E-409C-BE32-E72D297353CC}">
              <c16:uniqueId val="{00000002-2810-4791-8DAD-39C5212311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29,193
28,543
290.21
34,845,325
34,063,293
777,869
11,343,232
20,034,494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指数としては、昨年とほぼ横ばいであるが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ふるさと納税を主とした寄付金の増加により、基準財政需要額が増加している。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行政改革アクションプラン」や行政評価を着実に実施し、市税を始めとした自主財源の更なる確保に努め、行財政改革や事業内容の改善・見直しを進めることにより、選択と集中による歳出の抑制に取り組み、持続可能な財政運営を図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110507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これまで事務事業の見直し、定員適正化計画に沿った人員削減など、経常的な歳出の抑制に努めてきた。昨年度と比較すると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今後も引き続き市税を始めとする自主財源の確保に努め、事務事業の見直しをさらに進めるとともに、全ての事務事業の優先度を厳しく点検し、経常経費の削減に努める。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21046</xdr:rowOff>
    </xdr:from>
    <xdr:to>
      <xdr:col>23</xdr:col>
      <xdr:colOff>133350</xdr:colOff>
      <xdr:row>59</xdr:row>
      <xdr:rowOff>69306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1365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170906</xdr:rowOff>
    </xdr:from>
    <xdr:to>
      <xdr:col>19</xdr:col>
      <xdr:colOff>133350</xdr:colOff>
      <xdr:row>59</xdr:row>
      <xdr:rowOff>69306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435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170906</xdr:rowOff>
    </xdr:from>
    <xdr:to>
      <xdr:col>15</xdr:col>
      <xdr:colOff>82550</xdr:colOff>
      <xdr:row>59</xdr:row>
      <xdr:rowOff>41728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43556"/>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41728</xdr:rowOff>
    </xdr:from>
    <xdr:to>
      <xdr:col>11</xdr:col>
      <xdr:colOff>31750</xdr:colOff>
      <xdr:row>60</xdr:row>
      <xdr:rowOff>66766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57278"/>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141696</xdr:rowOff>
    </xdr:from>
    <xdr:to>
      <xdr:col>23</xdr:col>
      <xdr:colOff>184150</xdr:colOff>
      <xdr:row>59</xdr:row>
      <xdr:rowOff>71846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158223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120106</xdr:rowOff>
    </xdr:from>
    <xdr:to>
      <xdr:col>15</xdr:col>
      <xdr:colOff>133350</xdr:colOff>
      <xdr:row>58</xdr:row>
      <xdr:rowOff>50256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60433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162378</xdr:rowOff>
    </xdr:from>
    <xdr:to>
      <xdr:col>11</xdr:col>
      <xdr:colOff>82550</xdr:colOff>
      <xdr:row>59</xdr:row>
      <xdr:rowOff>92528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102705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類似団体平均に比べて高くなっているのは、ふるさと納税事業の拡充に伴う物件費の増加が要因である。</a:t>
          </a: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今後も引き続き定員適正化計画に基づいて人員の抑制に努め、公共施設の経常経費の削減に努める。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48806</xdr:rowOff>
    </xdr:from>
    <xdr:to>
      <xdr:col>23</xdr:col>
      <xdr:colOff>133350</xdr:colOff>
      <xdr:row>83</xdr:row>
      <xdr:rowOff>84618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79156"/>
          <a:ext cx="838200" cy="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150991</xdr:rowOff>
    </xdr:from>
    <xdr:to>
      <xdr:col>19</xdr:col>
      <xdr:colOff>133350</xdr:colOff>
      <xdr:row>83</xdr:row>
      <xdr:rowOff>48806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0989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150991</xdr:rowOff>
    </xdr:from>
    <xdr:to>
      <xdr:col>15</xdr:col>
      <xdr:colOff>82550</xdr:colOff>
      <xdr:row>82</xdr:row>
      <xdr:rowOff>165421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09891"/>
          <a:ext cx="8890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110665</xdr:rowOff>
    </xdr:from>
    <xdr:to>
      <xdr:col>11</xdr:col>
      <xdr:colOff>31750</xdr:colOff>
      <xdr:row>82</xdr:row>
      <xdr:rowOff>165421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9565"/>
          <a:ext cx="889000" cy="5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33818</xdr:rowOff>
    </xdr:from>
    <xdr:to>
      <xdr:col>23</xdr:col>
      <xdr:colOff>184150</xdr:colOff>
      <xdr:row>83</xdr:row>
      <xdr:rowOff>135418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3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169456</xdr:rowOff>
    </xdr:from>
    <xdr:to>
      <xdr:col>19</xdr:col>
      <xdr:colOff>184150</xdr:colOff>
      <xdr:row>83</xdr:row>
      <xdr:rowOff>99606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84383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1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100191</xdr:rowOff>
    </xdr:from>
    <xdr:to>
      <xdr:col>15</xdr:col>
      <xdr:colOff>133350</xdr:colOff>
      <xdr:row>83</xdr:row>
      <xdr:rowOff>30341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4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114621</xdr:rowOff>
    </xdr:from>
    <xdr:to>
      <xdr:col>11</xdr:col>
      <xdr:colOff>82550</xdr:colOff>
      <xdr:row>83</xdr:row>
      <xdr:rowOff>44771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29548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59865</xdr:rowOff>
    </xdr:from>
    <xdr:to>
      <xdr:col>7</xdr:col>
      <xdr:colOff>31750</xdr:colOff>
      <xdr:row>82</xdr:row>
      <xdr:rowOff>161465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146242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0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ラスパイレス指数は、類似団体の平均と比較して下回って推移している。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今後も国及び近隣自治体の動向を踏まえ、人事評価制度、各種手当等を検証し、見直しを図るなど住民に理解される給与制度の運用及び給与水準の適正化を図る。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390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9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7761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9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定員適正化計画に基づき、退職者の不補充及び新規採用職員の採用抑制を行ったことにより、過去５年間で比較するとほぼ横ばいである。</a:t>
          </a:r>
        </a:p>
        <a:p>
          <a:r>
            <a:rPr kumimoji="1" lang="ja-JP" altLang="en-US" sz="1300">
              <a:latin typeface="ＭＳ Ｐゴシック" panose="020B0600070205080204" pitchFamily="50" charset="-128"/>
              <a:ea typeface="ＭＳ Ｐゴシック" panose="020B0600070205080204" pitchFamily="50" charset="-128"/>
            </a:rPr>
            <a:t>　今後も、同計画に基づき、類似団体平均水準程度を維持できるように努める。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84117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6870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68834</xdr:rowOff>
    </xdr:from>
    <xdr:to>
      <xdr:col>77</xdr:col>
      <xdr:colOff>44450</xdr:colOff>
      <xdr:row>60</xdr:row>
      <xdr:rowOff>81704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5583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68834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4457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54356</xdr:rowOff>
    </xdr:from>
    <xdr:to>
      <xdr:col>68</xdr:col>
      <xdr:colOff>152400</xdr:colOff>
      <xdr:row>60</xdr:row>
      <xdr:rowOff>57573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135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33317</xdr:rowOff>
    </xdr:from>
    <xdr:to>
      <xdr:col>81</xdr:col>
      <xdr:colOff>95250</xdr:colOff>
      <xdr:row>60</xdr:row>
      <xdr:rowOff>134917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49844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18034</xdr:rowOff>
    </xdr:from>
    <xdr:to>
      <xdr:col>73</xdr:col>
      <xdr:colOff>44450</xdr:colOff>
      <xdr:row>60</xdr:row>
      <xdr:rowOff>119634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129811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類似団体平均より高いため、今後も振興計画、過疎計画等に基づく計画的な事業実施による起債の運用に努め、交付税算入率の高い起債を積極的に活用するなど財政健全化を図る。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54187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8376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40111</xdr:rowOff>
    </xdr:from>
    <xdr:to>
      <xdr:col>77</xdr:col>
      <xdr:colOff>44450</xdr:colOff>
      <xdr:row>37</xdr:row>
      <xdr:rowOff>40111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8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40111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817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46143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160761</xdr:rowOff>
    </xdr:from>
    <xdr:to>
      <xdr:col>77</xdr:col>
      <xdr:colOff>95250</xdr:colOff>
      <xdr:row>37</xdr:row>
      <xdr:rowOff>90911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75688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160761</xdr:rowOff>
    </xdr:from>
    <xdr:to>
      <xdr:col>73</xdr:col>
      <xdr:colOff>44450</xdr:colOff>
      <xdr:row>37</xdr:row>
      <xdr:rowOff>90911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75688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将来負担額について、地方債発行額より元利償還金が上回ったことから、地方債現在高が減少した。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今後も後世への負担を少しでも軽減するような新規事業の実施について精査するなどし、地方債の発行を抑制するなど財政の健全化を図る。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93430</xdr:rowOff>
    </xdr:from>
    <xdr:to>
      <xdr:col>68</xdr:col>
      <xdr:colOff>152400</xdr:colOff>
      <xdr:row>14</xdr:row>
      <xdr:rowOff>122386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937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42630</xdr:rowOff>
    </xdr:from>
    <xdr:to>
      <xdr:col>68</xdr:col>
      <xdr:colOff>203200</xdr:colOff>
      <xdr:row>14</xdr:row>
      <xdr:rowOff>144230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154407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29,193
28,543
290.21
34,845,325
34,063,293
777,869
11,343,232
20,034,494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定員適正化計画に基づき、過去５年間で職員数は減少した。</a:t>
          </a:r>
        </a:p>
        <a:p>
          <a:r>
            <a:rPr kumimoji="1" lang="ja-JP" altLang="en-US" sz="1300">
              <a:latin typeface="ＭＳ Ｐゴシック" panose="020B0600070205080204" pitchFamily="50" charset="-128"/>
              <a:ea typeface="ＭＳ Ｐゴシック" panose="020B0600070205080204" pitchFamily="50" charset="-128"/>
            </a:rPr>
            <a:t>　前年度と比較すると、職員数は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５名減少し、</a:t>
          </a:r>
          <a:r>
            <a:rPr kumimoji="1" lang="ja-JP" altLang="en-US" sz="1300">
              <a:latin typeface="ＭＳ Ｐゴシック" panose="020B0600070205080204" pitchFamily="50" charset="-128"/>
              <a:ea typeface="ＭＳ Ｐゴシック" panose="020B0600070205080204" pitchFamily="50" charset="-128"/>
            </a:rPr>
            <a:t>類似団体平均及び県平均と比べて低い水準となった。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今後も定員適正化計画を推進するとともに、各種手当や実施事業の見直しを図るなどして、人件費の抑制に努める。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ふるさと納税事業の拡充に伴い増加しており、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教育費、民生費等の委託料等の増額による数値の増と考えられる。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類似団体平均は下回っており、今後も事務作業の整理</a:t>
          </a:r>
          <a:r>
            <a:rPr kumimoji="1" lang="ja-JP" altLang="en-US" sz="1300">
              <a:latin typeface="ＭＳ Ｐゴシック" panose="020B0600070205080204" pitchFamily="50" charset="-128"/>
              <a:ea typeface="ＭＳ Ｐゴシック" panose="020B0600070205080204" pitchFamily="50" charset="-128"/>
            </a:rPr>
            <a:t>合理化等により歳出の削減に努める。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62230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3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1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前年度に比べ、自立支援医療事業、生活保護扶助費等の充当額の減に伴い減少（前年度比▲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ポイント）しているが、類似団体平均を上回っている。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今後も増加が見込まれる単独補助費の見直し並びに高齢者の健康増進及び健康診断等の疫病予防に係る施策を推進し、扶助費の抑制に努める。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3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60</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44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その他は、類似団体平均を下回っており、前年度より減少（前年度比▲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5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補助費は、前年度と比較すると増加（前年度比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ポイント増）しているが、類似団体平均は下回っている。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今後も事務事業の整理合理化、見直し等により経費の縮減に努める。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16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120142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前年度と比較すると減少（前年度比▲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ポイント）しているが、類似団体平均を上回っている。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今後は、普通建設事業の見直し等により、新たな市債発行を抑制し、交付税算入率の高い有利な市債の発行に努めるなど、健全な市債運営を図る。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90805</xdr:rowOff>
    </xdr:from>
    <xdr:to>
      <xdr:col>24</xdr:col>
      <xdr:colOff>25400</xdr:colOff>
      <xdr:row>75</xdr:row>
      <xdr:rowOff>98425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495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67945</xdr:rowOff>
    </xdr:from>
    <xdr:to>
      <xdr:col>19</xdr:col>
      <xdr:colOff>187325</xdr:colOff>
      <xdr:row>75</xdr:row>
      <xdr:rowOff>98425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6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67945</xdr:rowOff>
    </xdr:from>
    <xdr:to>
      <xdr:col>15</xdr:col>
      <xdr:colOff>98425</xdr:colOff>
      <xdr:row>75</xdr:row>
      <xdr:rowOff>83185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6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83185</xdr:rowOff>
    </xdr:from>
    <xdr:to>
      <xdr:col>11</xdr:col>
      <xdr:colOff>9525</xdr:colOff>
      <xdr:row>75</xdr:row>
      <xdr:rowOff>94615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419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40005</xdr:rowOff>
    </xdr:from>
    <xdr:to>
      <xdr:col>24</xdr:col>
      <xdr:colOff>76200</xdr:colOff>
      <xdr:row>75</xdr:row>
      <xdr:rowOff>141605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134002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32385</xdr:rowOff>
    </xdr:from>
    <xdr:to>
      <xdr:col>11</xdr:col>
      <xdr:colOff>60325</xdr:colOff>
      <xdr:row>75</xdr:row>
      <xdr:rowOff>133985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118763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43815</xdr:rowOff>
    </xdr:from>
    <xdr:to>
      <xdr:col>6</xdr:col>
      <xdr:colOff>171450</xdr:colOff>
      <xdr:row>75</xdr:row>
      <xdr:rowOff>145415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130191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類似団体平均を大きく下回っており、前年度より減少（前年度比▲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依然として扶助費については、類似団体平均を上回っていることから、類似団体と同程度の水準となるよう改善に努める。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72136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7137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168148</xdr:rowOff>
    </xdr:from>
    <xdr:to>
      <xdr:col>78</xdr:col>
      <xdr:colOff>69850</xdr:colOff>
      <xdr:row>74</xdr:row>
      <xdr:rowOff>72136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51254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168148</xdr:rowOff>
    </xdr:from>
    <xdr:to>
      <xdr:col>73</xdr:col>
      <xdr:colOff>180975</xdr:colOff>
      <xdr:row>74</xdr:row>
      <xdr:rowOff>72136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51254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75</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75943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163593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117348</xdr:rowOff>
    </xdr:from>
    <xdr:to>
      <xdr:col>74</xdr:col>
      <xdr:colOff>31750</xdr:colOff>
      <xdr:row>73</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57675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23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165263</xdr:rowOff>
    </xdr:from>
    <xdr:to>
      <xdr:col>29</xdr:col>
      <xdr:colOff>127000</xdr:colOff>
      <xdr:row>17</xdr:row>
      <xdr:rowOff>56090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6088"/>
          <a:ext cx="647700" cy="6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150040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34700</xdr:rowOff>
    </xdr:from>
    <xdr:to>
      <xdr:col>26</xdr:col>
      <xdr:colOff>50800</xdr:colOff>
      <xdr:row>17</xdr:row>
      <xdr:rowOff>56090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6975"/>
          <a:ext cx="6985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34700</xdr:rowOff>
    </xdr:from>
    <xdr:to>
      <xdr:col>22</xdr:col>
      <xdr:colOff>114300</xdr:colOff>
      <xdr:row>17</xdr:row>
      <xdr:rowOff>69023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6975"/>
          <a:ext cx="698500" cy="3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69023</xdr:rowOff>
    </xdr:from>
    <xdr:to>
      <xdr:col>18</xdr:col>
      <xdr:colOff>177800</xdr:colOff>
      <xdr:row>17</xdr:row>
      <xdr:rowOff>105229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1298"/>
          <a:ext cx="698500" cy="3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114463</xdr:rowOff>
    </xdr:from>
    <xdr:to>
      <xdr:col>29</xdr:col>
      <xdr:colOff>177800</xdr:colOff>
      <xdr:row>17</xdr:row>
      <xdr:rowOff>44613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130990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5290</xdr:rowOff>
    </xdr:from>
    <xdr:to>
      <xdr:col>26</xdr:col>
      <xdr:colOff>101600</xdr:colOff>
      <xdr:row>17</xdr:row>
      <xdr:rowOff>106890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91667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155350</xdr:rowOff>
    </xdr:from>
    <xdr:to>
      <xdr:col>22</xdr:col>
      <xdr:colOff>165100</xdr:colOff>
      <xdr:row>17</xdr:row>
      <xdr:rowOff>85500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95677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18223</xdr:rowOff>
    </xdr:from>
    <xdr:to>
      <xdr:col>19</xdr:col>
      <xdr:colOff>38100</xdr:colOff>
      <xdr:row>17</xdr:row>
      <xdr:rowOff>119823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54429</xdr:rowOff>
    </xdr:from>
    <xdr:to>
      <xdr:col>15</xdr:col>
      <xdr:colOff>101600</xdr:colOff>
      <xdr:row>17</xdr:row>
      <xdr:rowOff>156029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166206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28846</xdr:rowOff>
    </xdr:from>
    <xdr:to>
      <xdr:col>29</xdr:col>
      <xdr:colOff>127000</xdr:colOff>
      <xdr:row>38</xdr:row>
      <xdr:rowOff>35116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96446"/>
          <a:ext cx="6477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13622</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1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28463</xdr:rowOff>
    </xdr:from>
    <xdr:to>
      <xdr:col>26</xdr:col>
      <xdr:colOff>50800</xdr:colOff>
      <xdr:row>38</xdr:row>
      <xdr:rowOff>35116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496063"/>
          <a:ext cx="698500" cy="6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28463</xdr:rowOff>
    </xdr:from>
    <xdr:to>
      <xdr:col>22</xdr:col>
      <xdr:colOff>114300</xdr:colOff>
      <xdr:row>38</xdr:row>
      <xdr:rowOff>56872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96063"/>
          <a:ext cx="698500" cy="28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44322</xdr:rowOff>
    </xdr:from>
    <xdr:to>
      <xdr:col>18</xdr:col>
      <xdr:colOff>177800</xdr:colOff>
      <xdr:row>38</xdr:row>
      <xdr:rowOff>56872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11922"/>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320946</xdr:rowOff>
    </xdr:from>
    <xdr:to>
      <xdr:col>29</xdr:col>
      <xdr:colOff>177800</xdr:colOff>
      <xdr:row>38</xdr:row>
      <xdr:rowOff>79646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166023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327216</xdr:rowOff>
    </xdr:from>
    <xdr:to>
      <xdr:col>26</xdr:col>
      <xdr:colOff>101600</xdr:colOff>
      <xdr:row>38</xdr:row>
      <xdr:rowOff>85916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5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96093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320563</xdr:rowOff>
    </xdr:from>
    <xdr:to>
      <xdr:col>22</xdr:col>
      <xdr:colOff>165100</xdr:colOff>
      <xdr:row>38</xdr:row>
      <xdr:rowOff>79263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45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89440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6072</xdr:rowOff>
    </xdr:from>
    <xdr:to>
      <xdr:col>19</xdr:col>
      <xdr:colOff>38100</xdr:colOff>
      <xdr:row>38</xdr:row>
      <xdr:rowOff>107672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117849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336422</xdr:rowOff>
    </xdr:from>
    <xdr:to>
      <xdr:col>15</xdr:col>
      <xdr:colOff>101600</xdr:colOff>
      <xdr:row>38</xdr:row>
      <xdr:rowOff>95122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6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105299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29,193
28,543
290.21
34,845,325
34,063,293
777,869
11,343,232
20,034,494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36481</xdr:rowOff>
    </xdr:from>
    <xdr:to>
      <xdr:col>24</xdr:col>
      <xdr:colOff>63500</xdr:colOff>
      <xdr:row>37</xdr:row>
      <xdr:rowOff>42501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0131"/>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36481</xdr:rowOff>
    </xdr:from>
    <xdr:to>
      <xdr:col>19</xdr:col>
      <xdr:colOff>177800</xdr:colOff>
      <xdr:row>37</xdr:row>
      <xdr:rowOff>58536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0131"/>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3008</xdr:rowOff>
    </xdr:from>
    <xdr:to>
      <xdr:col>15</xdr:col>
      <xdr:colOff>50800</xdr:colOff>
      <xdr:row>37</xdr:row>
      <xdr:rowOff>58536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46658"/>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3008</xdr:rowOff>
    </xdr:from>
    <xdr:to>
      <xdr:col>10</xdr:col>
      <xdr:colOff>114300</xdr:colOff>
      <xdr:row>37</xdr:row>
      <xdr:rowOff>35807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6658"/>
          <a:ext cx="889000" cy="3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163151</xdr:rowOff>
    </xdr:from>
    <xdr:to>
      <xdr:col>24</xdr:col>
      <xdr:colOff>114300</xdr:colOff>
      <xdr:row>37</xdr:row>
      <xdr:rowOff>93301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141578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157131</xdr:rowOff>
    </xdr:from>
    <xdr:to>
      <xdr:col>20</xdr:col>
      <xdr:colOff>38100</xdr:colOff>
      <xdr:row>37</xdr:row>
      <xdr:rowOff>87281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78408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7736</xdr:rowOff>
    </xdr:from>
    <xdr:to>
      <xdr:col>15</xdr:col>
      <xdr:colOff>101600</xdr:colOff>
      <xdr:row>37</xdr:row>
      <xdr:rowOff>109336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100463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123658</xdr:rowOff>
    </xdr:from>
    <xdr:to>
      <xdr:col>10</xdr:col>
      <xdr:colOff>165100</xdr:colOff>
      <xdr:row>37</xdr:row>
      <xdr:rowOff>53808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70335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7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156457</xdr:rowOff>
    </xdr:from>
    <xdr:to>
      <xdr:col>6</xdr:col>
      <xdr:colOff>38100</xdr:colOff>
      <xdr:row>37</xdr:row>
      <xdr:rowOff>86607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103134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121637</xdr:rowOff>
    </xdr:from>
    <xdr:to>
      <xdr:col>24</xdr:col>
      <xdr:colOff>63500</xdr:colOff>
      <xdr:row>56</xdr:row>
      <xdr:rowOff>157007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22837"/>
          <a:ext cx="8382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157007</xdr:rowOff>
    </xdr:from>
    <xdr:to>
      <xdr:col>19</xdr:col>
      <xdr:colOff>177800</xdr:colOff>
      <xdr:row>57</xdr:row>
      <xdr:rowOff>56905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58207"/>
          <a:ext cx="889000" cy="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37617</xdr:rowOff>
    </xdr:from>
    <xdr:to>
      <xdr:col>15</xdr:col>
      <xdr:colOff>50800</xdr:colOff>
      <xdr:row>57</xdr:row>
      <xdr:rowOff>56905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10267"/>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37617</xdr:rowOff>
    </xdr:from>
    <xdr:to>
      <xdr:col>10</xdr:col>
      <xdr:colOff>114300</xdr:colOff>
      <xdr:row>57</xdr:row>
      <xdr:rowOff>90822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0267"/>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70837</xdr:rowOff>
    </xdr:from>
    <xdr:to>
      <xdr:col>24</xdr:col>
      <xdr:colOff>114300</xdr:colOff>
      <xdr:row>57</xdr:row>
      <xdr:rowOff>987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93714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106207</xdr:rowOff>
    </xdr:from>
    <xdr:to>
      <xdr:col>20</xdr:col>
      <xdr:colOff>38100</xdr:colOff>
      <xdr:row>57</xdr:row>
      <xdr:rowOff>36357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52884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8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6105</xdr:rowOff>
    </xdr:from>
    <xdr:to>
      <xdr:col>15</xdr:col>
      <xdr:colOff>101600</xdr:colOff>
      <xdr:row>57</xdr:row>
      <xdr:rowOff>107705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124232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5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158267</xdr:rowOff>
    </xdr:from>
    <xdr:to>
      <xdr:col>10</xdr:col>
      <xdr:colOff>165100</xdr:colOff>
      <xdr:row>57</xdr:row>
      <xdr:rowOff>88417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104944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3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40022</xdr:rowOff>
    </xdr:from>
    <xdr:to>
      <xdr:col>6</xdr:col>
      <xdr:colOff>38100</xdr:colOff>
      <xdr:row>57</xdr:row>
      <xdr:rowOff>141622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158149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8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12979</xdr:rowOff>
    </xdr:from>
    <xdr:to>
      <xdr:col>24</xdr:col>
      <xdr:colOff>63500</xdr:colOff>
      <xdr:row>79</xdr:row>
      <xdr:rowOff>14084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7529"/>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14084</xdr:rowOff>
    </xdr:from>
    <xdr:to>
      <xdr:col>19</xdr:col>
      <xdr:colOff>177800</xdr:colOff>
      <xdr:row>79</xdr:row>
      <xdr:rowOff>18142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8634"/>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18142</xdr:rowOff>
    </xdr:from>
    <xdr:to>
      <xdr:col>15</xdr:col>
      <xdr:colOff>50800</xdr:colOff>
      <xdr:row>79</xdr:row>
      <xdr:rowOff>18199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269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9646</xdr:rowOff>
    </xdr:from>
    <xdr:to>
      <xdr:col>10</xdr:col>
      <xdr:colOff>114300</xdr:colOff>
      <xdr:row>79</xdr:row>
      <xdr:rowOff>18199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54196"/>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133629</xdr:rowOff>
    </xdr:from>
    <xdr:to>
      <xdr:col>24</xdr:col>
      <xdr:colOff>114300</xdr:colOff>
      <xdr:row>79</xdr:row>
      <xdr:rowOff>63779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48556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134734</xdr:rowOff>
    </xdr:from>
    <xdr:to>
      <xdr:col>20</xdr:col>
      <xdr:colOff>38100</xdr:colOff>
      <xdr:row>79</xdr:row>
      <xdr:rowOff>64884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56011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138792</xdr:rowOff>
    </xdr:from>
    <xdr:to>
      <xdr:col>15</xdr:col>
      <xdr:colOff>101600</xdr:colOff>
      <xdr:row>79</xdr:row>
      <xdr:rowOff>68942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60069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138849</xdr:rowOff>
    </xdr:from>
    <xdr:to>
      <xdr:col>10</xdr:col>
      <xdr:colOff>165100</xdr:colOff>
      <xdr:row>79</xdr:row>
      <xdr:rowOff>68999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60126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130296</xdr:rowOff>
    </xdr:from>
    <xdr:to>
      <xdr:col>6</xdr:col>
      <xdr:colOff>38100</xdr:colOff>
      <xdr:row>79</xdr:row>
      <xdr:rowOff>60446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51573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94636</xdr:rowOff>
    </xdr:from>
    <xdr:to>
      <xdr:col>24</xdr:col>
      <xdr:colOff>63500</xdr:colOff>
      <xdr:row>94</xdr:row>
      <xdr:rowOff>53366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39486"/>
          <a:ext cx="838200" cy="1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77673</xdr:rowOff>
    </xdr:from>
    <xdr:to>
      <xdr:col>19</xdr:col>
      <xdr:colOff>177800</xdr:colOff>
      <xdr:row>94</xdr:row>
      <xdr:rowOff>53366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22523"/>
          <a:ext cx="889000" cy="1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77673</xdr:rowOff>
    </xdr:from>
    <xdr:to>
      <xdr:col>15</xdr:col>
      <xdr:colOff>50800</xdr:colOff>
      <xdr:row>94</xdr:row>
      <xdr:rowOff>101882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22523"/>
          <a:ext cx="889000" cy="19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101882</xdr:rowOff>
    </xdr:from>
    <xdr:to>
      <xdr:col>10</xdr:col>
      <xdr:colOff>114300</xdr:colOff>
      <xdr:row>94</xdr:row>
      <xdr:rowOff>143221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18182"/>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43836</xdr:rowOff>
    </xdr:from>
    <xdr:to>
      <xdr:col>24</xdr:col>
      <xdr:colOff>114300</xdr:colOff>
      <xdr:row>93</xdr:row>
      <xdr:rowOff>145436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66713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4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2566</xdr:rowOff>
    </xdr:from>
    <xdr:to>
      <xdr:col>20</xdr:col>
      <xdr:colOff>38100</xdr:colOff>
      <xdr:row>94</xdr:row>
      <xdr:rowOff>104166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120693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26873</xdr:rowOff>
    </xdr:from>
    <xdr:to>
      <xdr:col>15</xdr:col>
      <xdr:colOff>101600</xdr:colOff>
      <xdr:row>93</xdr:row>
      <xdr:rowOff>128473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145000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4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51082</xdr:rowOff>
    </xdr:from>
    <xdr:to>
      <xdr:col>10</xdr:col>
      <xdr:colOff>165100</xdr:colOff>
      <xdr:row>94</xdr:row>
      <xdr:rowOff>152682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169209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4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92421</xdr:rowOff>
    </xdr:from>
    <xdr:to>
      <xdr:col>6</xdr:col>
      <xdr:colOff>38100</xdr:colOff>
      <xdr:row>95</xdr:row>
      <xdr:rowOff>22571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39098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8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63748</xdr:rowOff>
    </xdr:from>
    <xdr:to>
      <xdr:col>55</xdr:col>
      <xdr:colOff>0</xdr:colOff>
      <xdr:row>37</xdr:row>
      <xdr:rowOff>65207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07398"/>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63748</xdr:rowOff>
    </xdr:from>
    <xdr:to>
      <xdr:col>50</xdr:col>
      <xdr:colOff>114300</xdr:colOff>
      <xdr:row>37</xdr:row>
      <xdr:rowOff>80626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07398"/>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37310</xdr:rowOff>
    </xdr:from>
    <xdr:to>
      <xdr:col>45</xdr:col>
      <xdr:colOff>177800</xdr:colOff>
      <xdr:row>37</xdr:row>
      <xdr:rowOff>80626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8060"/>
          <a:ext cx="889000" cy="38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37310</xdr:rowOff>
    </xdr:from>
    <xdr:to>
      <xdr:col>41</xdr:col>
      <xdr:colOff>50800</xdr:colOff>
      <xdr:row>37</xdr:row>
      <xdr:rowOff>112276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8060"/>
          <a:ext cx="889000" cy="4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14407</xdr:rowOff>
    </xdr:from>
    <xdr:to>
      <xdr:col>55</xdr:col>
      <xdr:colOff>50800</xdr:colOff>
      <xdr:row>37</xdr:row>
      <xdr:rowOff>116007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164284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12948</xdr:rowOff>
    </xdr:from>
    <xdr:to>
      <xdr:col>50</xdr:col>
      <xdr:colOff>165100</xdr:colOff>
      <xdr:row>37</xdr:row>
      <xdr:rowOff>114548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105675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29826</xdr:rowOff>
    </xdr:from>
    <xdr:to>
      <xdr:col>46</xdr:col>
      <xdr:colOff>38100</xdr:colOff>
      <xdr:row>37</xdr:row>
      <xdr:rowOff>131426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122553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157960</xdr:rowOff>
    </xdr:from>
    <xdr:to>
      <xdr:col>41</xdr:col>
      <xdr:colOff>101600</xdr:colOff>
      <xdr:row>35</xdr:row>
      <xdr:rowOff>88110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79237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61476</xdr:rowOff>
    </xdr:from>
    <xdr:to>
      <xdr:col>36</xdr:col>
      <xdr:colOff>165100</xdr:colOff>
      <xdr:row>37</xdr:row>
      <xdr:rowOff>163075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5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154202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157967</xdr:rowOff>
    </xdr:from>
    <xdr:to>
      <xdr:col>55</xdr:col>
      <xdr:colOff>0</xdr:colOff>
      <xdr:row>57</xdr:row>
      <xdr:rowOff>51250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59167"/>
          <a:ext cx="8382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145511</xdr:rowOff>
    </xdr:from>
    <xdr:to>
      <xdr:col>50</xdr:col>
      <xdr:colOff>114300</xdr:colOff>
      <xdr:row>57</xdr:row>
      <xdr:rowOff>51250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46711"/>
          <a:ext cx="889000" cy="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145511</xdr:rowOff>
    </xdr:from>
    <xdr:to>
      <xdr:col>45</xdr:col>
      <xdr:colOff>177800</xdr:colOff>
      <xdr:row>57</xdr:row>
      <xdr:rowOff>37445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46711"/>
          <a:ext cx="889000" cy="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37445</xdr:rowOff>
    </xdr:from>
    <xdr:to>
      <xdr:col>41</xdr:col>
      <xdr:colOff>50800</xdr:colOff>
      <xdr:row>57</xdr:row>
      <xdr:rowOff>55283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10095"/>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107167</xdr:rowOff>
    </xdr:from>
    <xdr:to>
      <xdr:col>55</xdr:col>
      <xdr:colOff>50800</xdr:colOff>
      <xdr:row>57</xdr:row>
      <xdr:rowOff>37317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130044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5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450</xdr:rowOff>
    </xdr:from>
    <xdr:to>
      <xdr:col>50</xdr:col>
      <xdr:colOff>165100</xdr:colOff>
      <xdr:row>57</xdr:row>
      <xdr:rowOff>102050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118577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94711</xdr:rowOff>
    </xdr:from>
    <xdr:to>
      <xdr:col>46</xdr:col>
      <xdr:colOff>38100</xdr:colOff>
      <xdr:row>57</xdr:row>
      <xdr:rowOff>24861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7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158095</xdr:rowOff>
    </xdr:from>
    <xdr:to>
      <xdr:col>41</xdr:col>
      <xdr:colOff>101600</xdr:colOff>
      <xdr:row>57</xdr:row>
      <xdr:rowOff>88245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104772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3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4483</xdr:rowOff>
    </xdr:from>
    <xdr:to>
      <xdr:col>36</xdr:col>
      <xdr:colOff>165100</xdr:colOff>
      <xdr:row>57</xdr:row>
      <xdr:rowOff>106083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122610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13233</xdr:rowOff>
    </xdr:from>
    <xdr:to>
      <xdr:col>55</xdr:col>
      <xdr:colOff>0</xdr:colOff>
      <xdr:row>76</xdr:row>
      <xdr:rowOff>76733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871983"/>
          <a:ext cx="8382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137846</xdr:rowOff>
    </xdr:from>
    <xdr:to>
      <xdr:col>50</xdr:col>
      <xdr:colOff>114300</xdr:colOff>
      <xdr:row>75</xdr:row>
      <xdr:rowOff>13233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310796"/>
          <a:ext cx="889000" cy="5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137846</xdr:rowOff>
    </xdr:from>
    <xdr:to>
      <xdr:col>45</xdr:col>
      <xdr:colOff>177800</xdr:colOff>
      <xdr:row>75</xdr:row>
      <xdr:rowOff>126606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310796"/>
          <a:ext cx="889000" cy="67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26962</xdr:rowOff>
    </xdr:from>
    <xdr:to>
      <xdr:col>41</xdr:col>
      <xdr:colOff>50800</xdr:colOff>
      <xdr:row>75</xdr:row>
      <xdr:rowOff>126606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85712"/>
          <a:ext cx="889000" cy="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25933</xdr:rowOff>
    </xdr:from>
    <xdr:to>
      <xdr:col>55</xdr:col>
      <xdr:colOff>50800</xdr:colOff>
      <xdr:row>76</xdr:row>
      <xdr:rowOff>127533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48810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133883</xdr:rowOff>
    </xdr:from>
    <xdr:to>
      <xdr:col>50</xdr:col>
      <xdr:colOff>165100</xdr:colOff>
      <xdr:row>75</xdr:row>
      <xdr:rowOff>64033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8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80560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87046</xdr:rowOff>
    </xdr:from>
    <xdr:to>
      <xdr:col>46</xdr:col>
      <xdr:colOff>38100</xdr:colOff>
      <xdr:row>72</xdr:row>
      <xdr:rowOff>17196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33723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03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75806</xdr:rowOff>
    </xdr:from>
    <xdr:to>
      <xdr:col>41</xdr:col>
      <xdr:colOff>101600</xdr:colOff>
      <xdr:row>76</xdr:row>
      <xdr:rowOff>5956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7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147612</xdr:rowOff>
    </xdr:from>
    <xdr:to>
      <xdr:col>36</xdr:col>
      <xdr:colOff>165100</xdr:colOff>
      <xdr:row>75</xdr:row>
      <xdr:rowOff>77762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94289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6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47154</xdr:rowOff>
    </xdr:from>
    <xdr:to>
      <xdr:col>55</xdr:col>
      <xdr:colOff>0</xdr:colOff>
      <xdr:row>98</xdr:row>
      <xdr:rowOff>98625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9254"/>
          <a:ext cx="838200" cy="5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98625</xdr:rowOff>
    </xdr:from>
    <xdr:to>
      <xdr:col>50</xdr:col>
      <xdr:colOff>114300</xdr:colOff>
      <xdr:row>98</xdr:row>
      <xdr:rowOff>100820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072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92123</xdr:rowOff>
    </xdr:from>
    <xdr:to>
      <xdr:col>45</xdr:col>
      <xdr:colOff>177800</xdr:colOff>
      <xdr:row>98</xdr:row>
      <xdr:rowOff>100820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4223"/>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92123</xdr:rowOff>
    </xdr:from>
    <xdr:to>
      <xdr:col>41</xdr:col>
      <xdr:colOff>50800</xdr:colOff>
      <xdr:row>98</xdr:row>
      <xdr:rowOff>103600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4223"/>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167804</xdr:rowOff>
    </xdr:from>
    <xdr:to>
      <xdr:col>55</xdr:col>
      <xdr:colOff>50800</xdr:colOff>
      <xdr:row>98</xdr:row>
      <xdr:rowOff>97954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47825</xdr:rowOff>
    </xdr:from>
    <xdr:to>
      <xdr:col>50</xdr:col>
      <xdr:colOff>165100</xdr:colOff>
      <xdr:row>98</xdr:row>
      <xdr:rowOff>149425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140552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50020</xdr:rowOff>
    </xdr:from>
    <xdr:to>
      <xdr:col>46</xdr:col>
      <xdr:colOff>38100</xdr:colOff>
      <xdr:row>98</xdr:row>
      <xdr:rowOff>151620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142747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41323</xdr:rowOff>
    </xdr:from>
    <xdr:to>
      <xdr:col>41</xdr:col>
      <xdr:colOff>101600</xdr:colOff>
      <xdr:row>98</xdr:row>
      <xdr:rowOff>142923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134050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52800</xdr:rowOff>
    </xdr:from>
    <xdr:to>
      <xdr:col>36</xdr:col>
      <xdr:colOff>165100</xdr:colOff>
      <xdr:row>98</xdr:row>
      <xdr:rowOff>154400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145527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118618</xdr:rowOff>
    </xdr:from>
    <xdr:to>
      <xdr:col>85</xdr:col>
      <xdr:colOff>127000</xdr:colOff>
      <xdr:row>38</xdr:row>
      <xdr:rowOff>134989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62268"/>
          <a:ext cx="838200" cy="1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170853</xdr:rowOff>
    </xdr:from>
    <xdr:to>
      <xdr:col>81</xdr:col>
      <xdr:colOff>50800</xdr:colOff>
      <xdr:row>37</xdr:row>
      <xdr:rowOff>118618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171603"/>
          <a:ext cx="889000" cy="2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170853</xdr:rowOff>
    </xdr:from>
    <xdr:to>
      <xdr:col>76</xdr:col>
      <xdr:colOff>114300</xdr:colOff>
      <xdr:row>36</xdr:row>
      <xdr:rowOff>77991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71603"/>
          <a:ext cx="889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77991</xdr:rowOff>
    </xdr:from>
    <xdr:to>
      <xdr:col>71</xdr:col>
      <xdr:colOff>177800</xdr:colOff>
      <xdr:row>38</xdr:row>
      <xdr:rowOff>28905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50191"/>
          <a:ext cx="889000" cy="2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84189</xdr:rowOff>
    </xdr:from>
    <xdr:to>
      <xdr:col>85</xdr:col>
      <xdr:colOff>177800</xdr:colOff>
      <xdr:row>39</xdr:row>
      <xdr:rowOff>14339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67818</xdr:rowOff>
    </xdr:from>
    <xdr:to>
      <xdr:col>81</xdr:col>
      <xdr:colOff>101600</xdr:colOff>
      <xdr:row>37</xdr:row>
      <xdr:rowOff>169418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120053</xdr:rowOff>
    </xdr:from>
    <xdr:to>
      <xdr:col>76</xdr:col>
      <xdr:colOff>165100</xdr:colOff>
      <xdr:row>36</xdr:row>
      <xdr:rowOff>50203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66730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8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27191</xdr:rowOff>
    </xdr:from>
    <xdr:to>
      <xdr:col>72</xdr:col>
      <xdr:colOff>38100</xdr:colOff>
      <xdr:row>36</xdr:row>
      <xdr:rowOff>128791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145318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149555</xdr:rowOff>
    </xdr:from>
    <xdr:to>
      <xdr:col>67</xdr:col>
      <xdr:colOff>101600</xdr:colOff>
      <xdr:row>38</xdr:row>
      <xdr:rowOff>79705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96232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102015</xdr:rowOff>
    </xdr:from>
    <xdr:to>
      <xdr:col>85</xdr:col>
      <xdr:colOff>127000</xdr:colOff>
      <xdr:row>77</xdr:row>
      <xdr:rowOff>105432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3665"/>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105432</xdr:rowOff>
    </xdr:from>
    <xdr:to>
      <xdr:col>81</xdr:col>
      <xdr:colOff>50800</xdr:colOff>
      <xdr:row>77</xdr:row>
      <xdr:rowOff>109801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7082"/>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109801</xdr:rowOff>
    </xdr:from>
    <xdr:to>
      <xdr:col>76</xdr:col>
      <xdr:colOff>114300</xdr:colOff>
      <xdr:row>77</xdr:row>
      <xdr:rowOff>116573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1451"/>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116573</xdr:rowOff>
    </xdr:from>
    <xdr:to>
      <xdr:col>71</xdr:col>
      <xdr:colOff>177800</xdr:colOff>
      <xdr:row>77</xdr:row>
      <xdr:rowOff>117335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82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51215</xdr:rowOff>
    </xdr:from>
    <xdr:to>
      <xdr:col>85</xdr:col>
      <xdr:colOff>177800</xdr:colOff>
      <xdr:row>77</xdr:row>
      <xdr:rowOff>152815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74092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54632</xdr:rowOff>
    </xdr:from>
    <xdr:to>
      <xdr:col>81</xdr:col>
      <xdr:colOff>101600</xdr:colOff>
      <xdr:row>77</xdr:row>
      <xdr:rowOff>156232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59001</xdr:rowOff>
    </xdr:from>
    <xdr:to>
      <xdr:col>76</xdr:col>
      <xdr:colOff>165100</xdr:colOff>
      <xdr:row>77</xdr:row>
      <xdr:rowOff>160601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65773</xdr:rowOff>
    </xdr:from>
    <xdr:to>
      <xdr:col>72</xdr:col>
      <xdr:colOff>38100</xdr:colOff>
      <xdr:row>77</xdr:row>
      <xdr:rowOff>167373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12450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66535</xdr:rowOff>
    </xdr:from>
    <xdr:to>
      <xdr:col>67</xdr:col>
      <xdr:colOff>101600</xdr:colOff>
      <xdr:row>77</xdr:row>
      <xdr:rowOff>168135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18782</xdr:rowOff>
    </xdr:from>
    <xdr:to>
      <xdr:col>85</xdr:col>
      <xdr:colOff>127000</xdr:colOff>
      <xdr:row>95</xdr:row>
      <xdr:rowOff>107555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306532"/>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107555</xdr:rowOff>
    </xdr:from>
    <xdr:to>
      <xdr:col>81</xdr:col>
      <xdr:colOff>50800</xdr:colOff>
      <xdr:row>95</xdr:row>
      <xdr:rowOff>119734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9530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119734</xdr:rowOff>
    </xdr:from>
    <xdr:to>
      <xdr:col>76</xdr:col>
      <xdr:colOff>114300</xdr:colOff>
      <xdr:row>96</xdr:row>
      <xdr:rowOff>87381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407484"/>
          <a:ext cx="889000" cy="1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87381</xdr:rowOff>
    </xdr:from>
    <xdr:to>
      <xdr:col>71</xdr:col>
      <xdr:colOff>177800</xdr:colOff>
      <xdr:row>97</xdr:row>
      <xdr:rowOff>6296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46581"/>
          <a:ext cx="889000" cy="9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139432</xdr:rowOff>
    </xdr:from>
    <xdr:to>
      <xdr:col>85</xdr:col>
      <xdr:colOff>177800</xdr:colOff>
      <xdr:row>95</xdr:row>
      <xdr:rowOff>69582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2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162309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10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56755</xdr:rowOff>
    </xdr:from>
    <xdr:to>
      <xdr:col>81</xdr:col>
      <xdr:colOff>101600</xdr:colOff>
      <xdr:row>95</xdr:row>
      <xdr:rowOff>158355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3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3432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1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68934</xdr:rowOff>
    </xdr:from>
    <xdr:to>
      <xdr:col>76</xdr:col>
      <xdr:colOff>165100</xdr:colOff>
      <xdr:row>95</xdr:row>
      <xdr:rowOff>170534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3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15611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13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36581</xdr:rowOff>
    </xdr:from>
    <xdr:to>
      <xdr:col>72</xdr:col>
      <xdr:colOff>38100</xdr:colOff>
      <xdr:row>96</xdr:row>
      <xdr:rowOff>138181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4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154708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2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126946</xdr:rowOff>
    </xdr:from>
    <xdr:to>
      <xdr:col>67</xdr:col>
      <xdr:colOff>101600</xdr:colOff>
      <xdr:row>97</xdr:row>
      <xdr:rowOff>57096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73623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10675</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97225"/>
          <a:ext cx="838200" cy="3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44126</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067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44126</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3067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32582</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19132"/>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131325</xdr:rowOff>
    </xdr:from>
    <xdr:to>
      <xdr:col>116</xdr:col>
      <xdr:colOff>114300</xdr:colOff>
      <xdr:row>39</xdr:row>
      <xdr:rowOff>61475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57422</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164776</xdr:rowOff>
    </xdr:from>
    <xdr:to>
      <xdr:col>107</xdr:col>
      <xdr:colOff>101600</xdr:colOff>
      <xdr:row>39</xdr:row>
      <xdr:rowOff>94926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86053</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153232</xdr:rowOff>
    </xdr:from>
    <xdr:to>
      <xdr:col>98</xdr:col>
      <xdr:colOff>38100</xdr:colOff>
      <xdr:row>39</xdr:row>
      <xdr:rowOff>83382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74509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1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127973</xdr:rowOff>
    </xdr:from>
    <xdr:to>
      <xdr:col>116</xdr:col>
      <xdr:colOff>63500</xdr:colOff>
      <xdr:row>58</xdr:row>
      <xdr:rowOff>133231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7207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121778</xdr:rowOff>
    </xdr:from>
    <xdr:to>
      <xdr:col>111</xdr:col>
      <xdr:colOff>177800</xdr:colOff>
      <xdr:row>58</xdr:row>
      <xdr:rowOff>127973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65878"/>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116451</xdr:rowOff>
    </xdr:from>
    <xdr:to>
      <xdr:col>107</xdr:col>
      <xdr:colOff>50800</xdr:colOff>
      <xdr:row>58</xdr:row>
      <xdr:rowOff>121778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60551"/>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116451</xdr:rowOff>
    </xdr:from>
    <xdr:to>
      <xdr:col>102</xdr:col>
      <xdr:colOff>114300</xdr:colOff>
      <xdr:row>58</xdr:row>
      <xdr:rowOff>119194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6055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82431</xdr:rowOff>
    </xdr:from>
    <xdr:to>
      <xdr:col>116</xdr:col>
      <xdr:colOff>114300</xdr:colOff>
      <xdr:row>59</xdr:row>
      <xdr:rowOff>12581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168808</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77173</xdr:rowOff>
    </xdr:from>
    <xdr:to>
      <xdr:col>112</xdr:col>
      <xdr:colOff>38100</xdr:colOff>
      <xdr:row>59</xdr:row>
      <xdr:rowOff>7323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169900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70978</xdr:rowOff>
    </xdr:from>
    <xdr:to>
      <xdr:col>107</xdr:col>
      <xdr:colOff>101600</xdr:colOff>
      <xdr:row>59</xdr:row>
      <xdr:rowOff>1128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163705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0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65651</xdr:rowOff>
    </xdr:from>
    <xdr:to>
      <xdr:col>102</xdr:col>
      <xdr:colOff>165100</xdr:colOff>
      <xdr:row>58</xdr:row>
      <xdr:rowOff>167251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158378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68394</xdr:rowOff>
    </xdr:from>
    <xdr:to>
      <xdr:col>98</xdr:col>
      <xdr:colOff>38100</xdr:colOff>
      <xdr:row>58</xdr:row>
      <xdr:rowOff>169994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161121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0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149733</xdr:rowOff>
    </xdr:from>
    <xdr:to>
      <xdr:col>116</xdr:col>
      <xdr:colOff>63500</xdr:colOff>
      <xdr:row>77</xdr:row>
      <xdr:rowOff>54153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79933"/>
          <a:ext cx="8382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149733</xdr:rowOff>
    </xdr:from>
    <xdr:to>
      <xdr:col>111</xdr:col>
      <xdr:colOff>177800</xdr:colOff>
      <xdr:row>76</xdr:row>
      <xdr:rowOff>162433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79933"/>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162433</xdr:rowOff>
    </xdr:from>
    <xdr:to>
      <xdr:col>107</xdr:col>
      <xdr:colOff>50800</xdr:colOff>
      <xdr:row>76</xdr:row>
      <xdr:rowOff>167869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92633"/>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167869</xdr:rowOff>
    </xdr:from>
    <xdr:to>
      <xdr:col>102</xdr:col>
      <xdr:colOff>114300</xdr:colOff>
      <xdr:row>77</xdr:row>
      <xdr:rowOff>34937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98069"/>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3353</xdr:rowOff>
    </xdr:from>
    <xdr:to>
      <xdr:col>116</xdr:col>
      <xdr:colOff>114300</xdr:colOff>
      <xdr:row>77</xdr:row>
      <xdr:rowOff>104953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153230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98933</xdr:rowOff>
    </xdr:from>
    <xdr:to>
      <xdr:col>112</xdr:col>
      <xdr:colOff>38100</xdr:colOff>
      <xdr:row>77</xdr:row>
      <xdr:rowOff>29083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45610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111633</xdr:rowOff>
    </xdr:from>
    <xdr:to>
      <xdr:col>107</xdr:col>
      <xdr:colOff>101600</xdr:colOff>
      <xdr:row>77</xdr:row>
      <xdr:rowOff>41783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58310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117069</xdr:rowOff>
    </xdr:from>
    <xdr:to>
      <xdr:col>102</xdr:col>
      <xdr:colOff>165100</xdr:colOff>
      <xdr:row>77</xdr:row>
      <xdr:rowOff>47219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63746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155587</xdr:rowOff>
    </xdr:from>
    <xdr:to>
      <xdr:col>98</xdr:col>
      <xdr:colOff>38100</xdr:colOff>
      <xdr:row>77</xdr:row>
      <xdr:rowOff>85737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76864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229,482</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円となっており、類似団体の中でも一人当たりコストが上位の状況となっている。主な要因として、ふるさと納税事業の事業拡充が考えられる。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178,414</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コストが上位の状況となっている。高齢者の増加と子育て支援の充実に重点的に取り組んできたことや物価高騰対応重点支援給付金事業等の増加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142,009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円となっており、類似団体と比較すると依然として高い水準となっている。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畜産クラスター事業や運動公園体育館改修事業等により</a:t>
          </a:r>
          <a:r>
            <a:rPr kumimoji="1" lang="ja-JP" altLang="en-US" sz="1300">
              <a:latin typeface="ＭＳ Ｐゴシック" panose="020B0600070205080204" pitchFamily="50" charset="-128"/>
              <a:ea typeface="ＭＳ Ｐゴシック" panose="020B0600070205080204" pitchFamily="50" charset="-128"/>
            </a:rPr>
            <a:t>普通建設事業が増加したことによる。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277,895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今後も事務事業の見直しや歳出の抑制を行い、住民一人当たりのコストを下げることで持続可能な財政運営を図る。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29,193
28,543
290.21
34,845,325
34,063,293
777,869
11,343,232
20,034,494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168847</xdr:rowOff>
    </xdr:from>
    <xdr:to>
      <xdr:col>24</xdr:col>
      <xdr:colOff>63500</xdr:colOff>
      <xdr:row>35</xdr:row>
      <xdr:rowOff>31305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8147"/>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31305</xdr:rowOff>
    </xdr:from>
    <xdr:to>
      <xdr:col>19</xdr:col>
      <xdr:colOff>177800</xdr:colOff>
      <xdr:row>35</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2055"/>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72263</xdr:rowOff>
    </xdr:from>
    <xdr:to>
      <xdr:col>15</xdr:col>
      <xdr:colOff>50800</xdr:colOff>
      <xdr:row>35</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301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49593</xdr:rowOff>
    </xdr:from>
    <xdr:to>
      <xdr:col>10</xdr:col>
      <xdr:colOff>114300</xdr:colOff>
      <xdr:row>35</xdr:row>
      <xdr:rowOff>74930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0343"/>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118047</xdr:rowOff>
    </xdr:from>
    <xdr:to>
      <xdr:col>24</xdr:col>
      <xdr:colOff>114300</xdr:colOff>
      <xdr:row>35</xdr:row>
      <xdr:rowOff>48197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151955</xdr:rowOff>
    </xdr:from>
    <xdr:to>
      <xdr:col>20</xdr:col>
      <xdr:colOff>38100</xdr:colOff>
      <xdr:row>35</xdr:row>
      <xdr:rowOff>82105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21463</xdr:rowOff>
    </xdr:from>
    <xdr:to>
      <xdr:col>15</xdr:col>
      <xdr:colOff>101600</xdr:colOff>
      <xdr:row>35</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139590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24130</xdr:rowOff>
    </xdr:from>
    <xdr:to>
      <xdr:col>10</xdr:col>
      <xdr:colOff>165100</xdr:colOff>
      <xdr:row>35</xdr:row>
      <xdr:rowOff>125730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142257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170243</xdr:rowOff>
    </xdr:from>
    <xdr:to>
      <xdr:col>6</xdr:col>
      <xdr:colOff>38100</xdr:colOff>
      <xdr:row>35</xdr:row>
      <xdr:rowOff>100393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116920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112133</xdr:rowOff>
    </xdr:from>
    <xdr:to>
      <xdr:col>24</xdr:col>
      <xdr:colOff>63500</xdr:colOff>
      <xdr:row>56</xdr:row>
      <xdr:rowOff>157061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3333"/>
          <a:ext cx="838200" cy="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157061</xdr:rowOff>
    </xdr:from>
    <xdr:to>
      <xdr:col>19</xdr:col>
      <xdr:colOff>177800</xdr:colOff>
      <xdr:row>57</xdr:row>
      <xdr:rowOff>9802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8261"/>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106418</xdr:rowOff>
    </xdr:from>
    <xdr:to>
      <xdr:col>15</xdr:col>
      <xdr:colOff>50800</xdr:colOff>
      <xdr:row>57</xdr:row>
      <xdr:rowOff>9802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07618"/>
          <a:ext cx="889000" cy="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106418</xdr:rowOff>
    </xdr:from>
    <xdr:to>
      <xdr:col>10</xdr:col>
      <xdr:colOff>114300</xdr:colOff>
      <xdr:row>57</xdr:row>
      <xdr:rowOff>122127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7618"/>
          <a:ext cx="889000" cy="1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61333</xdr:rowOff>
    </xdr:from>
    <xdr:to>
      <xdr:col>24</xdr:col>
      <xdr:colOff>114300</xdr:colOff>
      <xdr:row>56</xdr:row>
      <xdr:rowOff>162933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84210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106261</xdr:rowOff>
    </xdr:from>
    <xdr:to>
      <xdr:col>20</xdr:col>
      <xdr:colOff>38100</xdr:colOff>
      <xdr:row>57</xdr:row>
      <xdr:rowOff>36411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52938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130452</xdr:rowOff>
    </xdr:from>
    <xdr:to>
      <xdr:col>15</xdr:col>
      <xdr:colOff>101600</xdr:colOff>
      <xdr:row>57</xdr:row>
      <xdr:rowOff>60602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77129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55618</xdr:rowOff>
    </xdr:from>
    <xdr:to>
      <xdr:col>10</xdr:col>
      <xdr:colOff>165100</xdr:colOff>
      <xdr:row>56</xdr:row>
      <xdr:rowOff>157218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71327</xdr:rowOff>
    </xdr:from>
    <xdr:to>
      <xdr:col>6</xdr:col>
      <xdr:colOff>38100</xdr:colOff>
      <xdr:row>58</xdr:row>
      <xdr:rowOff>1477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18004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79857</xdr:rowOff>
    </xdr:from>
    <xdr:to>
      <xdr:col>24</xdr:col>
      <xdr:colOff>63500</xdr:colOff>
      <xdr:row>74</xdr:row>
      <xdr:rowOff>141263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7157"/>
          <a:ext cx="838200" cy="6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55772</xdr:rowOff>
    </xdr:from>
    <xdr:to>
      <xdr:col>19</xdr:col>
      <xdr:colOff>177800</xdr:colOff>
      <xdr:row>74</xdr:row>
      <xdr:rowOff>141263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43072"/>
          <a:ext cx="889000" cy="8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55772</xdr:rowOff>
    </xdr:from>
    <xdr:to>
      <xdr:col>15</xdr:col>
      <xdr:colOff>50800</xdr:colOff>
      <xdr:row>75</xdr:row>
      <xdr:rowOff>32016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43072"/>
          <a:ext cx="889000" cy="1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158592</xdr:rowOff>
    </xdr:from>
    <xdr:to>
      <xdr:col>10</xdr:col>
      <xdr:colOff>114300</xdr:colOff>
      <xdr:row>75</xdr:row>
      <xdr:rowOff>32016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45892"/>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29057</xdr:rowOff>
    </xdr:from>
    <xdr:to>
      <xdr:col>24</xdr:col>
      <xdr:colOff>114300</xdr:colOff>
      <xdr:row>74</xdr:row>
      <xdr:rowOff>130657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51934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90463</xdr:rowOff>
    </xdr:from>
    <xdr:to>
      <xdr:col>20</xdr:col>
      <xdr:colOff>38100</xdr:colOff>
      <xdr:row>75</xdr:row>
      <xdr:rowOff>20613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37140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5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4972</xdr:rowOff>
    </xdr:from>
    <xdr:to>
      <xdr:col>15</xdr:col>
      <xdr:colOff>101600</xdr:colOff>
      <xdr:row>74</xdr:row>
      <xdr:rowOff>106572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123099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152666</xdr:rowOff>
    </xdr:from>
    <xdr:to>
      <xdr:col>10</xdr:col>
      <xdr:colOff>165100</xdr:colOff>
      <xdr:row>75</xdr:row>
      <xdr:rowOff>82816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99343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107792</xdr:rowOff>
    </xdr:from>
    <xdr:to>
      <xdr:col>6</xdr:col>
      <xdr:colOff>38100</xdr:colOff>
      <xdr:row>75</xdr:row>
      <xdr:rowOff>37942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54469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7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103206</xdr:rowOff>
    </xdr:from>
    <xdr:to>
      <xdr:col>24</xdr:col>
      <xdr:colOff>63500</xdr:colOff>
      <xdr:row>97</xdr:row>
      <xdr:rowOff>109169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33856"/>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109169</xdr:rowOff>
    </xdr:from>
    <xdr:to>
      <xdr:col>19</xdr:col>
      <xdr:colOff>177800</xdr:colOff>
      <xdr:row>97</xdr:row>
      <xdr:rowOff>117932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981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117932</xdr:rowOff>
    </xdr:from>
    <xdr:to>
      <xdr:col>15</xdr:col>
      <xdr:colOff>50800</xdr:colOff>
      <xdr:row>97</xdr:row>
      <xdr:rowOff>149059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8582"/>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141520</xdr:rowOff>
    </xdr:from>
    <xdr:to>
      <xdr:col>10</xdr:col>
      <xdr:colOff>114300</xdr:colOff>
      <xdr:row>97</xdr:row>
      <xdr:rowOff>149059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72170"/>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52406</xdr:rowOff>
    </xdr:from>
    <xdr:to>
      <xdr:col>24</xdr:col>
      <xdr:colOff>114300</xdr:colOff>
      <xdr:row>97</xdr:row>
      <xdr:rowOff>154006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138783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58369</xdr:rowOff>
    </xdr:from>
    <xdr:to>
      <xdr:col>20</xdr:col>
      <xdr:colOff>38100</xdr:colOff>
      <xdr:row>97</xdr:row>
      <xdr:rowOff>159969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67132</xdr:rowOff>
    </xdr:from>
    <xdr:to>
      <xdr:col>15</xdr:col>
      <xdr:colOff>101600</xdr:colOff>
      <xdr:row>97</xdr:row>
      <xdr:rowOff>168732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159859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98259</xdr:rowOff>
    </xdr:from>
    <xdr:to>
      <xdr:col>10</xdr:col>
      <xdr:colOff>165100</xdr:colOff>
      <xdr:row>98</xdr:row>
      <xdr:rowOff>28409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19536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90720</xdr:rowOff>
    </xdr:from>
    <xdr:to>
      <xdr:col>6</xdr:col>
      <xdr:colOff>38100</xdr:colOff>
      <xdr:row>98</xdr:row>
      <xdr:rowOff>20870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43627</xdr:rowOff>
    </xdr:from>
    <xdr:to>
      <xdr:col>55</xdr:col>
      <xdr:colOff>0</xdr:colOff>
      <xdr:row>55</xdr:row>
      <xdr:rowOff>166591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73377"/>
          <a:ext cx="8382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19609</xdr:rowOff>
    </xdr:from>
    <xdr:to>
      <xdr:col>50</xdr:col>
      <xdr:colOff>114300</xdr:colOff>
      <xdr:row>55</xdr:row>
      <xdr:rowOff>166591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49359"/>
          <a:ext cx="889000" cy="1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19609</xdr:rowOff>
    </xdr:from>
    <xdr:to>
      <xdr:col>45</xdr:col>
      <xdr:colOff>177800</xdr:colOff>
      <xdr:row>56</xdr:row>
      <xdr:rowOff>71585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49359"/>
          <a:ext cx="889000" cy="2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71585</xdr:rowOff>
    </xdr:from>
    <xdr:to>
      <xdr:col>41</xdr:col>
      <xdr:colOff>50800</xdr:colOff>
      <xdr:row>56</xdr:row>
      <xdr:rowOff>142184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72785"/>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164277</xdr:rowOff>
    </xdr:from>
    <xdr:to>
      <xdr:col>55</xdr:col>
      <xdr:colOff>50800</xdr:colOff>
      <xdr:row>55</xdr:row>
      <xdr:rowOff>94427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15704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115791</xdr:rowOff>
    </xdr:from>
    <xdr:to>
      <xdr:col>50</xdr:col>
      <xdr:colOff>165100</xdr:colOff>
      <xdr:row>56</xdr:row>
      <xdr:rowOff>45941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62468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140259</xdr:rowOff>
    </xdr:from>
    <xdr:to>
      <xdr:col>46</xdr:col>
      <xdr:colOff>38100</xdr:colOff>
      <xdr:row>55</xdr:row>
      <xdr:rowOff>70409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86936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20785</xdr:rowOff>
    </xdr:from>
    <xdr:to>
      <xdr:col>41</xdr:col>
      <xdr:colOff>101600</xdr:colOff>
      <xdr:row>56</xdr:row>
      <xdr:rowOff>122385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91384</xdr:rowOff>
    </xdr:from>
    <xdr:to>
      <xdr:col>36</xdr:col>
      <xdr:colOff>165100</xdr:colOff>
      <xdr:row>57</xdr:row>
      <xdr:rowOff>21534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38061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84118</xdr:rowOff>
    </xdr:from>
    <xdr:to>
      <xdr:col>55</xdr:col>
      <xdr:colOff>0</xdr:colOff>
      <xdr:row>74</xdr:row>
      <xdr:rowOff>155647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771418"/>
          <a:ext cx="8382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155647</xdr:rowOff>
    </xdr:from>
    <xdr:to>
      <xdr:col>50</xdr:col>
      <xdr:colOff>114300</xdr:colOff>
      <xdr:row>75</xdr:row>
      <xdr:rowOff>118426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842947"/>
          <a:ext cx="889000" cy="1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19996</xdr:rowOff>
    </xdr:from>
    <xdr:to>
      <xdr:col>45</xdr:col>
      <xdr:colOff>177800</xdr:colOff>
      <xdr:row>75</xdr:row>
      <xdr:rowOff>118426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878746"/>
          <a:ext cx="889000" cy="9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19996</xdr:rowOff>
    </xdr:from>
    <xdr:to>
      <xdr:col>41</xdr:col>
      <xdr:colOff>50800</xdr:colOff>
      <xdr:row>76</xdr:row>
      <xdr:rowOff>60229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878746"/>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33318</xdr:rowOff>
    </xdr:from>
    <xdr:to>
      <xdr:col>55</xdr:col>
      <xdr:colOff>50800</xdr:colOff>
      <xdr:row>74</xdr:row>
      <xdr:rowOff>134918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56195</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5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104847</xdr:rowOff>
    </xdr:from>
    <xdr:to>
      <xdr:col>50</xdr:col>
      <xdr:colOff>165100</xdr:colOff>
      <xdr:row>75</xdr:row>
      <xdr:rowOff>34997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7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51524</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56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67626</xdr:rowOff>
    </xdr:from>
    <xdr:to>
      <xdr:col>46</xdr:col>
      <xdr:colOff>38100</xdr:colOff>
      <xdr:row>75</xdr:row>
      <xdr:rowOff>169227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926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14303</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7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140646</xdr:rowOff>
    </xdr:from>
    <xdr:to>
      <xdr:col>41</xdr:col>
      <xdr:colOff>101600</xdr:colOff>
      <xdr:row>75</xdr:row>
      <xdr:rowOff>70796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87323</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60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9429</xdr:rowOff>
    </xdr:from>
    <xdr:to>
      <xdr:col>36</xdr:col>
      <xdr:colOff>165100</xdr:colOff>
      <xdr:row>76</xdr:row>
      <xdr:rowOff>111029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127557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50195</xdr:rowOff>
    </xdr:from>
    <xdr:to>
      <xdr:col>55</xdr:col>
      <xdr:colOff>0</xdr:colOff>
      <xdr:row>97</xdr:row>
      <xdr:rowOff>75592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80845"/>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67836</xdr:rowOff>
    </xdr:from>
    <xdr:to>
      <xdr:col>50</xdr:col>
      <xdr:colOff>114300</xdr:colOff>
      <xdr:row>97</xdr:row>
      <xdr:rowOff>50195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27036"/>
          <a:ext cx="889000" cy="1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67836</xdr:rowOff>
    </xdr:from>
    <xdr:to>
      <xdr:col>45</xdr:col>
      <xdr:colOff>177800</xdr:colOff>
      <xdr:row>96</xdr:row>
      <xdr:rowOff>153073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27036"/>
          <a:ext cx="889000" cy="8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153073</xdr:rowOff>
    </xdr:from>
    <xdr:to>
      <xdr:col>41</xdr:col>
      <xdr:colOff>50800</xdr:colOff>
      <xdr:row>96</xdr:row>
      <xdr:rowOff>170659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12273"/>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24792</xdr:rowOff>
    </xdr:from>
    <xdr:to>
      <xdr:col>55</xdr:col>
      <xdr:colOff>50800</xdr:colOff>
      <xdr:row>97</xdr:row>
      <xdr:rowOff>126392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3219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170845</xdr:rowOff>
    </xdr:from>
    <xdr:to>
      <xdr:col>50</xdr:col>
      <xdr:colOff>165100</xdr:colOff>
      <xdr:row>97</xdr:row>
      <xdr:rowOff>100995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92122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17036</xdr:rowOff>
    </xdr:from>
    <xdr:to>
      <xdr:col>46</xdr:col>
      <xdr:colOff>38100</xdr:colOff>
      <xdr:row>96</xdr:row>
      <xdr:rowOff>118636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6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102273</xdr:rowOff>
    </xdr:from>
    <xdr:to>
      <xdr:col>41</xdr:col>
      <xdr:colOff>101600</xdr:colOff>
      <xdr:row>97</xdr:row>
      <xdr:rowOff>32423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23550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119859</xdr:rowOff>
    </xdr:from>
    <xdr:to>
      <xdr:col>36</xdr:col>
      <xdr:colOff>165100</xdr:colOff>
      <xdr:row>97</xdr:row>
      <xdr:rowOff>50009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41136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138420</xdr:rowOff>
    </xdr:from>
    <xdr:to>
      <xdr:col>85</xdr:col>
      <xdr:colOff>127000</xdr:colOff>
      <xdr:row>36</xdr:row>
      <xdr:rowOff>21925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39170"/>
          <a:ext cx="8382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21925</xdr:rowOff>
    </xdr:from>
    <xdr:to>
      <xdr:col>81</xdr:col>
      <xdr:colOff>50800</xdr:colOff>
      <xdr:row>36</xdr:row>
      <xdr:rowOff>69588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94125"/>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20896</xdr:rowOff>
    </xdr:from>
    <xdr:to>
      <xdr:col>76</xdr:col>
      <xdr:colOff>114300</xdr:colOff>
      <xdr:row>36</xdr:row>
      <xdr:rowOff>69588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9309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136088</xdr:rowOff>
    </xdr:from>
    <xdr:to>
      <xdr:col>71</xdr:col>
      <xdr:colOff>177800</xdr:colOff>
      <xdr:row>36</xdr:row>
      <xdr:rowOff>20896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36838"/>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87620</xdr:rowOff>
    </xdr:from>
    <xdr:to>
      <xdr:col>85</xdr:col>
      <xdr:colOff>177800</xdr:colOff>
      <xdr:row>36</xdr:row>
      <xdr:rowOff>17770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66047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142575</xdr:rowOff>
    </xdr:from>
    <xdr:to>
      <xdr:col>81</xdr:col>
      <xdr:colOff>101600</xdr:colOff>
      <xdr:row>36</xdr:row>
      <xdr:rowOff>72725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63852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18788</xdr:rowOff>
    </xdr:from>
    <xdr:to>
      <xdr:col>76</xdr:col>
      <xdr:colOff>165100</xdr:colOff>
      <xdr:row>36</xdr:row>
      <xdr:rowOff>120388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111515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141546</xdr:rowOff>
    </xdr:from>
    <xdr:to>
      <xdr:col>72</xdr:col>
      <xdr:colOff>38100</xdr:colOff>
      <xdr:row>36</xdr:row>
      <xdr:rowOff>71696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62823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85288</xdr:rowOff>
    </xdr:from>
    <xdr:to>
      <xdr:col>67</xdr:col>
      <xdr:colOff>101600</xdr:colOff>
      <xdr:row>36</xdr:row>
      <xdr:rowOff>15438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84292</xdr:rowOff>
    </xdr:from>
    <xdr:to>
      <xdr:col>85</xdr:col>
      <xdr:colOff>127000</xdr:colOff>
      <xdr:row>56</xdr:row>
      <xdr:rowOff>159044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85492"/>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159044</xdr:rowOff>
    </xdr:from>
    <xdr:to>
      <xdr:col>81</xdr:col>
      <xdr:colOff>50800</xdr:colOff>
      <xdr:row>56</xdr:row>
      <xdr:rowOff>171100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60244"/>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171100</xdr:rowOff>
    </xdr:from>
    <xdr:to>
      <xdr:col>76</xdr:col>
      <xdr:colOff>114300</xdr:colOff>
      <xdr:row>57</xdr:row>
      <xdr:rowOff>3404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72300"/>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3404</xdr:rowOff>
    </xdr:from>
    <xdr:to>
      <xdr:col>71</xdr:col>
      <xdr:colOff>177800</xdr:colOff>
      <xdr:row>57</xdr:row>
      <xdr:rowOff>22936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76054"/>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33492</xdr:rowOff>
    </xdr:from>
    <xdr:to>
      <xdr:col>85</xdr:col>
      <xdr:colOff>177800</xdr:colOff>
      <xdr:row>56</xdr:row>
      <xdr:rowOff>135092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56369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108244</xdr:rowOff>
    </xdr:from>
    <xdr:to>
      <xdr:col>81</xdr:col>
      <xdr:colOff>101600</xdr:colOff>
      <xdr:row>57</xdr:row>
      <xdr:rowOff>38394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54921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120300</xdr:rowOff>
    </xdr:from>
    <xdr:to>
      <xdr:col>76</xdr:col>
      <xdr:colOff>165100</xdr:colOff>
      <xdr:row>57</xdr:row>
      <xdr:rowOff>50450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66977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124054</xdr:rowOff>
    </xdr:from>
    <xdr:to>
      <xdr:col>72</xdr:col>
      <xdr:colOff>38100</xdr:colOff>
      <xdr:row>57</xdr:row>
      <xdr:rowOff>54204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45331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143586</xdr:rowOff>
    </xdr:from>
    <xdr:to>
      <xdr:col>67</xdr:col>
      <xdr:colOff>101600</xdr:colOff>
      <xdr:row>57</xdr:row>
      <xdr:rowOff>73736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64863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118618</xdr:rowOff>
    </xdr:from>
    <xdr:to>
      <xdr:col>85</xdr:col>
      <xdr:colOff>127000</xdr:colOff>
      <xdr:row>78</xdr:row>
      <xdr:rowOff>134989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20268"/>
          <a:ext cx="838200" cy="1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170853</xdr:rowOff>
    </xdr:from>
    <xdr:to>
      <xdr:col>81</xdr:col>
      <xdr:colOff>50800</xdr:colOff>
      <xdr:row>77</xdr:row>
      <xdr:rowOff>118618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029603"/>
          <a:ext cx="889000" cy="2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170853</xdr:rowOff>
    </xdr:from>
    <xdr:to>
      <xdr:col>76</xdr:col>
      <xdr:colOff>114300</xdr:colOff>
      <xdr:row>76</xdr:row>
      <xdr:rowOff>77991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029603"/>
          <a:ext cx="889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77991</xdr:rowOff>
    </xdr:from>
    <xdr:to>
      <xdr:col>71</xdr:col>
      <xdr:colOff>177800</xdr:colOff>
      <xdr:row>78</xdr:row>
      <xdr:rowOff>28905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108191"/>
          <a:ext cx="889000" cy="2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84189</xdr:rowOff>
    </xdr:from>
    <xdr:to>
      <xdr:col>85</xdr:col>
      <xdr:colOff>177800</xdr:colOff>
      <xdr:row>79</xdr:row>
      <xdr:rowOff>14339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67818</xdr:rowOff>
    </xdr:from>
    <xdr:to>
      <xdr:col>81</xdr:col>
      <xdr:colOff>101600</xdr:colOff>
      <xdr:row>77</xdr:row>
      <xdr:rowOff>169418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14495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120053</xdr:rowOff>
    </xdr:from>
    <xdr:to>
      <xdr:col>76</xdr:col>
      <xdr:colOff>165100</xdr:colOff>
      <xdr:row>76</xdr:row>
      <xdr:rowOff>50203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9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66730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7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27191</xdr:rowOff>
    </xdr:from>
    <xdr:to>
      <xdr:col>72</xdr:col>
      <xdr:colOff>38100</xdr:colOff>
      <xdr:row>76</xdr:row>
      <xdr:rowOff>128791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0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145318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8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149555</xdr:rowOff>
    </xdr:from>
    <xdr:to>
      <xdr:col>67</xdr:col>
      <xdr:colOff>101600</xdr:colOff>
      <xdr:row>78</xdr:row>
      <xdr:rowOff>79705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96232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102015</xdr:rowOff>
    </xdr:from>
    <xdr:to>
      <xdr:col>85</xdr:col>
      <xdr:colOff>127000</xdr:colOff>
      <xdr:row>97</xdr:row>
      <xdr:rowOff>105432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2665"/>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105432</xdr:rowOff>
    </xdr:from>
    <xdr:to>
      <xdr:col>81</xdr:col>
      <xdr:colOff>50800</xdr:colOff>
      <xdr:row>97</xdr:row>
      <xdr:rowOff>109801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36082"/>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109801</xdr:rowOff>
    </xdr:from>
    <xdr:to>
      <xdr:col>76</xdr:col>
      <xdr:colOff>114300</xdr:colOff>
      <xdr:row>97</xdr:row>
      <xdr:rowOff>116573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40451"/>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116573</xdr:rowOff>
    </xdr:from>
    <xdr:to>
      <xdr:col>71</xdr:col>
      <xdr:colOff>177800</xdr:colOff>
      <xdr:row>97</xdr:row>
      <xdr:rowOff>117335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472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51215</xdr:rowOff>
    </xdr:from>
    <xdr:to>
      <xdr:col>85</xdr:col>
      <xdr:colOff>177800</xdr:colOff>
      <xdr:row>97</xdr:row>
      <xdr:rowOff>152815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74092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54632</xdr:rowOff>
    </xdr:from>
    <xdr:to>
      <xdr:col>81</xdr:col>
      <xdr:colOff>101600</xdr:colOff>
      <xdr:row>97</xdr:row>
      <xdr:rowOff>156232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59001</xdr:rowOff>
    </xdr:from>
    <xdr:to>
      <xdr:col>76</xdr:col>
      <xdr:colOff>165100</xdr:colOff>
      <xdr:row>97</xdr:row>
      <xdr:rowOff>160601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65773</xdr:rowOff>
    </xdr:from>
    <xdr:to>
      <xdr:col>72</xdr:col>
      <xdr:colOff>38100</xdr:colOff>
      <xdr:row>97</xdr:row>
      <xdr:rowOff>167373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66535</xdr:rowOff>
    </xdr:from>
    <xdr:to>
      <xdr:col>67</xdr:col>
      <xdr:colOff>101600</xdr:colOff>
      <xdr:row>97</xdr:row>
      <xdr:rowOff>168135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13212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351,706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263,089</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円となっており、前年度と比較すると増加し、類似団体と比較すると依然として一人当たりのコストが上位の状況となっている。</a:t>
          </a:r>
        </a:p>
        <a:p>
          <a:r>
            <a:rPr kumimoji="1" lang="ja-JP" altLang="en-US" sz="1300">
              <a:latin typeface="ＭＳ Ｐゴシック" panose="020B0600070205080204" pitchFamily="50" charset="-128"/>
              <a:ea typeface="ＭＳ Ｐゴシック" panose="020B0600070205080204" pitchFamily="50" charset="-128"/>
            </a:rPr>
            <a:t>　これは、高齢者の増加と子育て支援の充実に重点的に取り組んできたことや物価高騰対応重点支援給付金事業等の増加によるものである。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45,482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円となっており、類似団体と比較すると低い水準となっている。これは、市におけるごみの再資源化に重点的に取り組んできたことによるものであり、歳出コスト削減を図っている。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90,108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円となっており、類似団体と比較すると高い水準になっているのは、市の基幹産業である農業の取組を充実させているためである。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162,157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円となっており、類似団体と比較すると高い水準になっている。これは、ふるさと納税事業の拡充及び物価高騰対応重点支援給付金事業が増加したことによるものである。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財政調整基金残高については、取り崩しはなかった。</a:t>
          </a:r>
        </a:p>
        <a:p>
          <a:r>
            <a:rPr kumimoji="1" lang="ja-JP" altLang="en-US" sz="1400">
              <a:latin typeface="ＭＳ ゴシック" pitchFamily="49" charset="-128"/>
              <a:ea typeface="ＭＳ ゴシック" pitchFamily="49" charset="-128"/>
            </a:rPr>
            <a:t>　実質収支額は前年度と比較し、</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百万円の減である。</a:t>
          </a:r>
        </a:p>
        <a:p>
          <a:r>
            <a:rPr kumimoji="1" lang="ja-JP" altLang="en-US" sz="1400">
              <a:latin typeface="ＭＳ ゴシック" pitchFamily="49" charset="-128"/>
              <a:ea typeface="ＭＳ ゴシック" pitchFamily="49" charset="-128"/>
            </a:rPr>
            <a:t>　実質単年度収支については、前年度と比較し</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ポイント減少である。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今後は、引き続き自主財源の確保に努めるとともに、事務事業の見直しや歳出の抑制を行い、財政の健全化に努める。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全ての事業において、実質収支は黒字であり、実質赤字額は生じていない。</a:t>
          </a:r>
        </a:p>
        <a:p>
          <a:r>
            <a:rPr kumimoji="1" lang="ja-JP" altLang="en-US" sz="1400">
              <a:latin typeface="ＭＳ ゴシック" pitchFamily="49" charset="-128"/>
              <a:ea typeface="ＭＳ ゴシック" pitchFamily="49" charset="-128"/>
            </a:rPr>
            <a:t>　今後も「行政改革アクションプラン」を着実に実施し、事務事業の見直しや歳出を抑制するとともに、自主財源の確保に取り組む。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元利償還金は、過去の大型事業に係る起債の償還完了により減となった。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公債費に準ずる債務負担行為に係るものとして、しぶし志ネット設備譲渡事業等が増額し、債務負担行為に基づく支出額が</a:t>
          </a:r>
          <a:r>
            <a:rPr kumimoji="1" lang="en-US" altLang="ja-JP" sz="1400">
              <a:solidFill>
                <a:sysClr val="windowText" lastClr="000000"/>
              </a:solidFill>
              <a:latin typeface="ＭＳ ゴシック" pitchFamily="49" charset="-128"/>
              <a:ea typeface="ＭＳ ゴシック" pitchFamily="49" charset="-128"/>
            </a:rPr>
            <a:t>55</a:t>
          </a:r>
          <a:r>
            <a:rPr kumimoji="1" lang="ja-JP" altLang="en-US" sz="1400">
              <a:solidFill>
                <a:sysClr val="windowText" lastClr="000000"/>
              </a:solidFill>
              <a:latin typeface="ＭＳ ゴシック" pitchFamily="49" charset="-128"/>
              <a:ea typeface="ＭＳ ゴシック" pitchFamily="49" charset="-128"/>
            </a:rPr>
            <a:t>百万増加</a:t>
          </a:r>
          <a:r>
            <a:rPr kumimoji="1" lang="ja-JP" altLang="en-US" sz="1400">
              <a:latin typeface="ＭＳ ゴシック" pitchFamily="49" charset="-128"/>
              <a:ea typeface="ＭＳ ゴシック" pitchFamily="49" charset="-128"/>
            </a:rPr>
            <a:t>した。</a:t>
          </a:r>
        </a:p>
        <a:p>
          <a:r>
            <a:rPr kumimoji="1" lang="ja-JP" altLang="en-US" sz="1400">
              <a:latin typeface="ＭＳ ゴシック" pitchFamily="49" charset="-128"/>
              <a:ea typeface="ＭＳ ゴシック" pitchFamily="49" charset="-128"/>
            </a:rPr>
            <a:t>　今後、実質公債費比率の分子は増加が見込まれるため、起債の抑制により財政の健全化に努める。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減債基金残高のうち、実質公債費率の算定に用いる満期一括償還地方債の償還財源としての積立額はない。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主に一般会計等に係る地方債現在高の減少、公営企業債等繰入見込額の減少、充当可能財源等のうち、ふるさと志基金等の充当可能基金額が増加したことにより、将来負担比率の分子の構造は、前年度比</a:t>
          </a:r>
          <a:r>
            <a:rPr kumimoji="1" lang="en-US" altLang="ja-JP" sz="1400">
              <a:solidFill>
                <a:sysClr val="windowText" lastClr="000000"/>
              </a:solidFill>
              <a:latin typeface="ＭＳ ゴシック" pitchFamily="49" charset="-128"/>
              <a:ea typeface="ＭＳ ゴシック" pitchFamily="49" charset="-128"/>
            </a:rPr>
            <a:t>3,236</a:t>
          </a:r>
          <a:r>
            <a:rPr kumimoji="1" lang="ja-JP" altLang="en-US" sz="1400">
              <a:solidFill>
                <a:sysClr val="windowText" lastClr="000000"/>
              </a:solidFill>
              <a:latin typeface="ＭＳ ゴシック" pitchFamily="49" charset="-128"/>
              <a:ea typeface="ＭＳ ゴシック" pitchFamily="49" charset="-128"/>
            </a:rPr>
            <a:t>百</a:t>
          </a:r>
          <a:r>
            <a:rPr kumimoji="1" lang="ja-JP" altLang="en-US" sz="1400">
              <a:latin typeface="ＭＳ ゴシック" pitchFamily="49" charset="-128"/>
              <a:ea typeface="ＭＳ ゴシック" pitchFamily="49" charset="-128"/>
            </a:rPr>
            <a:t>万円の減となった。</a:t>
          </a:r>
        </a:p>
        <a:p>
          <a:r>
            <a:rPr kumimoji="1" lang="ja-JP" altLang="en-US" sz="1400">
              <a:latin typeface="ＭＳ ゴシック" pitchFamily="49" charset="-128"/>
              <a:ea typeface="ＭＳ ゴシック" pitchFamily="49" charset="-128"/>
            </a:rPr>
            <a:t>　今後も将来負担額の抑制と交付税算入率の高い市債の活用及び充当可能基金の増加により、充当可能財源等の確保に努める。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鹿児島県志布志市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令和５年度末の基金残高は、基金残高全体としては、約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基金全体の増額要因は、ふるさと納税制度を活用したふるさと志基金が増加したことが主な要因である。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設置法令及び条例に基づき、将来にわたり持続可能な財政運営を図れるように基金の確保に努める。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ふるさと志基金　　　：観光及び生活環境に関する事業、福祉に関する事業、教育文化に関する事業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施設整備事業基金　　：市の施設整備に関する事業等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　：地域の活性化に関する事業等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庁舎整備事業基金　　：市庁舎の整備に関する事業等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：在宅福祉等の普及及び向上、健康づくり及び生きがいづくりの推進並びにボランティア</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活動の活発化等高齢者保健福祉の増進に関する事業等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百万円の増となっており、近年同様増加傾向にある。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総額の要因は、庁舎整備事業基金の設立、独自の行財政改革、ふるさと納税寄附の増加、合併特例債を活用した基金積立を行ったこと等によるものである。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今後も事務事業の見直しや歳出を抑制するとともに、自主財源の確保に取り組みながら、基金設置条例等の目的に基づき、必要に応じて事業充当を行う。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億円となっており、預金利息を積み立てたことにより、前年度比６百万円の増となっている。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景気後退による市税等の大幅な減収や大規模災害の発生などの不測の事態に備えるため、財政運営上の数値目標としている財政調整基金が標準財政規模の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％を下回らないよう、これまで同様に予算編成や事業執行の精査を徹底し、今後も引き続き将来にわたり持続可能な財政運営を図れるよう基金の確保に努める。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令和５年度の基金残高は、約５億円となっており、前年度比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増額の要因は、臨時財政対策債償還基金費として追加交付された地方交付税について、償還財源として経過的な活用を図るために、積立をしたためである。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34845325</v>
      </c>
      <c r="BO4" s="358"/>
      <c r="BP4" s="358"/>
      <c r="BQ4" s="358"/>
      <c r="BR4" s="358"/>
      <c r="BS4" s="358"/>
      <c r="BT4" s="358"/>
      <c r="BU4" s="359"/>
      <c r="BV4" s="357">
        <v>33173482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6.9</v>
      </c>
      <c r="CU4" s="364"/>
      <c r="CV4" s="364"/>
      <c r="CW4" s="364"/>
      <c r="CX4" s="364"/>
      <c r="CY4" s="364"/>
      <c r="CZ4" s="364"/>
      <c r="DA4" s="365"/>
      <c r="DB4" s="363">
        <v>7.9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34063293</v>
      </c>
      <c r="BO5" s="395"/>
      <c r="BP5" s="395"/>
      <c r="BQ5" s="395"/>
      <c r="BR5" s="395"/>
      <c r="BS5" s="395"/>
      <c r="BT5" s="395"/>
      <c r="BU5" s="396"/>
      <c r="BV5" s="394">
        <v>32271128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85.9</v>
      </c>
      <c r="CU5" s="392"/>
      <c r="CV5" s="392"/>
      <c r="CW5" s="392"/>
      <c r="CX5" s="392"/>
      <c r="CY5" s="392"/>
      <c r="CZ5" s="392"/>
      <c r="DA5" s="393"/>
      <c r="DB5" s="391">
        <v>87.3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782032</v>
      </c>
      <c r="BO6" s="395"/>
      <c r="BP6" s="395"/>
      <c r="BQ6" s="395"/>
      <c r="BR6" s="395"/>
      <c r="BS6" s="395"/>
      <c r="BT6" s="395"/>
      <c r="BU6" s="396"/>
      <c r="BV6" s="394">
        <v>902354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86.4</v>
      </c>
      <c r="CU6" s="432"/>
      <c r="CV6" s="432"/>
      <c r="CW6" s="432"/>
      <c r="CX6" s="432"/>
      <c r="CY6" s="432"/>
      <c r="CZ6" s="432"/>
      <c r="DA6" s="433"/>
      <c r="DB6" s="431">
        <v>88.3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4163</v>
      </c>
      <c r="BO7" s="395"/>
      <c r="BP7" s="395"/>
      <c r="BQ7" s="395"/>
      <c r="BR7" s="395"/>
      <c r="BS7" s="395"/>
      <c r="BT7" s="395"/>
      <c r="BU7" s="396"/>
      <c r="BV7" s="394">
        <v>12555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11343232</v>
      </c>
      <c r="CU7" s="395"/>
      <c r="CV7" s="395"/>
      <c r="CW7" s="395"/>
      <c r="CX7" s="395"/>
      <c r="CY7" s="395"/>
      <c r="CZ7" s="395"/>
      <c r="DA7" s="396"/>
      <c r="DB7" s="394">
        <v>11238389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777869</v>
      </c>
      <c r="BO8" s="395"/>
      <c r="BP8" s="395"/>
      <c r="BQ8" s="395"/>
      <c r="BR8" s="395"/>
      <c r="BS8" s="395"/>
      <c r="BT8" s="395"/>
      <c r="BU8" s="396"/>
      <c r="BV8" s="394">
        <v>889799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0.39</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29329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-111930</v>
      </c>
      <c r="BO9" s="395"/>
      <c r="BP9" s="395"/>
      <c r="BQ9" s="395"/>
      <c r="BR9" s="395"/>
      <c r="BS9" s="395"/>
      <c r="BT9" s="395"/>
      <c r="BU9" s="396"/>
      <c r="BV9" s="394">
        <v>219583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18.8</v>
      </c>
      <c r="CU9" s="392"/>
      <c r="CV9" s="392"/>
      <c r="CW9" s="392"/>
      <c r="CX9" s="392"/>
      <c r="CY9" s="392"/>
      <c r="CZ9" s="392"/>
      <c r="DA9" s="393"/>
      <c r="DB9" s="391">
        <v>19.600000000000001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31479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6388</v>
      </c>
      <c r="BO10" s="395"/>
      <c r="BP10" s="395"/>
      <c r="BQ10" s="395"/>
      <c r="BR10" s="395"/>
      <c r="BS10" s="395"/>
      <c r="BT10" s="395"/>
      <c r="BU10" s="396"/>
      <c r="BV10" s="394">
        <v>3530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29193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28543</v>
      </c>
      <c r="S13" s="479"/>
      <c r="T13" s="479"/>
      <c r="U13" s="479"/>
      <c r="V13" s="480"/>
      <c r="W13" s="410" t="s">
        <v>131</v>
      </c>
      <c r="X13" s="411"/>
      <c r="Y13" s="411"/>
      <c r="Z13" s="411"/>
      <c r="AA13" s="411"/>
      <c r="AB13" s="401"/>
      <c r="AC13" s="445">
        <v>3083</v>
      </c>
      <c r="AD13" s="446"/>
      <c r="AE13" s="446"/>
      <c r="AF13" s="446"/>
      <c r="AG13" s="488"/>
      <c r="AH13" s="445">
        <v>3395</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-105542</v>
      </c>
      <c r="BO13" s="395"/>
      <c r="BP13" s="395"/>
      <c r="BQ13" s="395"/>
      <c r="BR13" s="395"/>
      <c r="BS13" s="395"/>
      <c r="BT13" s="395"/>
      <c r="BU13" s="396"/>
      <c r="BV13" s="394">
        <v>223113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10.8</v>
      </c>
      <c r="CU13" s="392"/>
      <c r="CV13" s="392"/>
      <c r="CW13" s="392"/>
      <c r="CX13" s="392"/>
      <c r="CY13" s="392"/>
      <c r="CZ13" s="392"/>
      <c r="DA13" s="393"/>
      <c r="DB13" s="391">
        <v>10.1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29808</v>
      </c>
      <c r="S14" s="479"/>
      <c r="T14" s="479"/>
      <c r="U14" s="479"/>
      <c r="V14" s="480"/>
      <c r="W14" s="384"/>
      <c r="X14" s="385"/>
      <c r="Y14" s="385"/>
      <c r="Z14" s="385"/>
      <c r="AA14" s="385"/>
      <c r="AB14" s="374"/>
      <c r="AC14" s="481">
        <v>22</v>
      </c>
      <c r="AD14" s="482"/>
      <c r="AE14" s="482"/>
      <c r="AF14" s="482"/>
      <c r="AG14" s="483"/>
      <c r="AH14" s="481">
        <v>22.3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29220</v>
      </c>
      <c r="S15" s="479"/>
      <c r="T15" s="479"/>
      <c r="U15" s="479"/>
      <c r="V15" s="480"/>
      <c r="W15" s="410" t="s">
        <v>137</v>
      </c>
      <c r="X15" s="411"/>
      <c r="Y15" s="411"/>
      <c r="Z15" s="411"/>
      <c r="AA15" s="411"/>
      <c r="AB15" s="401"/>
      <c r="AC15" s="445">
        <v>2752</v>
      </c>
      <c r="AD15" s="446"/>
      <c r="AE15" s="446"/>
      <c r="AF15" s="446"/>
      <c r="AG15" s="488"/>
      <c r="AH15" s="445">
        <v>2971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4000805</v>
      </c>
      <c r="BO15" s="358"/>
      <c r="BP15" s="358"/>
      <c r="BQ15" s="358"/>
      <c r="BR15" s="358"/>
      <c r="BS15" s="358"/>
      <c r="BT15" s="358"/>
      <c r="BU15" s="359"/>
      <c r="BV15" s="357">
        <v>3988957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19.7</v>
      </c>
      <c r="AD16" s="482"/>
      <c r="AE16" s="482"/>
      <c r="AF16" s="482"/>
      <c r="AG16" s="483"/>
      <c r="AH16" s="481">
        <v>19.5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10250505</v>
      </c>
      <c r="BO16" s="395"/>
      <c r="BP16" s="395"/>
      <c r="BQ16" s="395"/>
      <c r="BR16" s="395"/>
      <c r="BS16" s="395"/>
      <c r="BT16" s="395"/>
      <c r="BU16" s="396"/>
      <c r="BV16" s="394">
        <v>10074718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8154</v>
      </c>
      <c r="AD17" s="446"/>
      <c r="AE17" s="446"/>
      <c r="AF17" s="446"/>
      <c r="AG17" s="488"/>
      <c r="AH17" s="445">
        <v>8856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5019425</v>
      </c>
      <c r="BO17" s="395"/>
      <c r="BP17" s="395"/>
      <c r="BQ17" s="395"/>
      <c r="BR17" s="395"/>
      <c r="BS17" s="395"/>
      <c r="BT17" s="395"/>
      <c r="BU17" s="396"/>
      <c r="BV17" s="394">
        <v>5019962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290.20999999999998</v>
      </c>
      <c r="M18" s="518"/>
      <c r="N18" s="518"/>
      <c r="O18" s="518"/>
      <c r="P18" s="518"/>
      <c r="Q18" s="518"/>
      <c r="R18" s="519"/>
      <c r="S18" s="519"/>
      <c r="T18" s="519"/>
      <c r="U18" s="519"/>
      <c r="V18" s="520"/>
      <c r="W18" s="412"/>
      <c r="X18" s="413"/>
      <c r="Y18" s="413"/>
      <c r="Z18" s="413"/>
      <c r="AA18" s="413"/>
      <c r="AB18" s="404"/>
      <c r="AC18" s="521">
        <v>58.3</v>
      </c>
      <c r="AD18" s="522"/>
      <c r="AE18" s="522"/>
      <c r="AF18" s="522"/>
      <c r="AG18" s="523"/>
      <c r="AH18" s="521">
        <v>58.2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9775894</v>
      </c>
      <c r="BO18" s="395"/>
      <c r="BP18" s="395"/>
      <c r="BQ18" s="395"/>
      <c r="BR18" s="395"/>
      <c r="BS18" s="395"/>
      <c r="BT18" s="395"/>
      <c r="BU18" s="396"/>
      <c r="BV18" s="394">
        <v>9802759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101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13938099</v>
      </c>
      <c r="BO19" s="395"/>
      <c r="BP19" s="395"/>
      <c r="BQ19" s="395"/>
      <c r="BR19" s="395"/>
      <c r="BS19" s="395"/>
      <c r="BT19" s="395"/>
      <c r="BU19" s="396"/>
      <c r="BV19" s="394">
        <v>13442191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13241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20034494</v>
      </c>
      <c r="BO22" s="358"/>
      <c r="BP22" s="358"/>
      <c r="BQ22" s="358"/>
      <c r="BR22" s="358"/>
      <c r="BS22" s="358"/>
      <c r="BT22" s="358"/>
      <c r="BU22" s="359"/>
      <c r="BV22" s="357">
        <v>20773378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12726657</v>
      </c>
      <c r="BO23" s="395"/>
      <c r="BP23" s="395"/>
      <c r="BQ23" s="395"/>
      <c r="BR23" s="395"/>
      <c r="BS23" s="395"/>
      <c r="BT23" s="395"/>
      <c r="BU23" s="396"/>
      <c r="BV23" s="394">
        <v>13041033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8310</v>
      </c>
      <c r="R24" s="446"/>
      <c r="S24" s="446"/>
      <c r="T24" s="446"/>
      <c r="U24" s="446"/>
      <c r="V24" s="488"/>
      <c r="W24" s="540"/>
      <c r="X24" s="541"/>
      <c r="Y24" s="542"/>
      <c r="Z24" s="444" t="s">
        <v>162</v>
      </c>
      <c r="AA24" s="424"/>
      <c r="AB24" s="424"/>
      <c r="AC24" s="424"/>
      <c r="AD24" s="424"/>
      <c r="AE24" s="424"/>
      <c r="AF24" s="424"/>
      <c r="AG24" s="425"/>
      <c r="AH24" s="445">
        <v>279</v>
      </c>
      <c r="AI24" s="446"/>
      <c r="AJ24" s="446"/>
      <c r="AK24" s="446"/>
      <c r="AL24" s="488"/>
      <c r="AM24" s="445">
        <v>876339</v>
      </c>
      <c r="AN24" s="446"/>
      <c r="AO24" s="446"/>
      <c r="AP24" s="446"/>
      <c r="AQ24" s="446"/>
      <c r="AR24" s="488"/>
      <c r="AS24" s="445">
        <v>3141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14356998</v>
      </c>
      <c r="BO24" s="395"/>
      <c r="BP24" s="395"/>
      <c r="BQ24" s="395"/>
      <c r="BR24" s="395"/>
      <c r="BS24" s="395"/>
      <c r="BT24" s="395"/>
      <c r="BU24" s="396"/>
      <c r="BV24" s="394">
        <v>14504309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6540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2214480</v>
      </c>
      <c r="BO25" s="358"/>
      <c r="BP25" s="358"/>
      <c r="BQ25" s="358"/>
      <c r="BR25" s="358"/>
      <c r="BS25" s="358"/>
      <c r="BT25" s="358"/>
      <c r="BU25" s="359"/>
      <c r="BV25" s="357">
        <v>1676798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3947</v>
      </c>
      <c r="R27" s="446"/>
      <c r="S27" s="446"/>
      <c r="T27" s="446"/>
      <c r="U27" s="446"/>
      <c r="V27" s="488"/>
      <c r="W27" s="540"/>
      <c r="X27" s="541"/>
      <c r="Y27" s="542"/>
      <c r="Z27" s="444" t="s">
        <v>171</v>
      </c>
      <c r="AA27" s="424"/>
      <c r="AB27" s="424"/>
      <c r="AC27" s="424"/>
      <c r="AD27" s="424"/>
      <c r="AE27" s="424"/>
      <c r="AF27" s="424"/>
      <c r="AG27" s="425"/>
      <c r="AH27" s="445">
        <v>5</v>
      </c>
      <c r="AI27" s="446"/>
      <c r="AJ27" s="446"/>
      <c r="AK27" s="446"/>
      <c r="AL27" s="488"/>
      <c r="AM27" s="445">
        <v>24095</v>
      </c>
      <c r="AN27" s="446"/>
      <c r="AO27" s="446"/>
      <c r="AP27" s="446"/>
      <c r="AQ27" s="446"/>
      <c r="AR27" s="488"/>
      <c r="AS27" s="445">
        <v>4819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3103</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2851017</v>
      </c>
      <c r="BO28" s="358"/>
      <c r="BP28" s="358"/>
      <c r="BQ28" s="358"/>
      <c r="BR28" s="358"/>
      <c r="BS28" s="358"/>
      <c r="BT28" s="358"/>
      <c r="BU28" s="359"/>
      <c r="BV28" s="357">
        <v>2844629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2881</v>
      </c>
      <c r="R29" s="446"/>
      <c r="S29" s="446"/>
      <c r="T29" s="446"/>
      <c r="U29" s="446"/>
      <c r="V29" s="488"/>
      <c r="W29" s="543"/>
      <c r="X29" s="544"/>
      <c r="Y29" s="545"/>
      <c r="Z29" s="444" t="s">
        <v>177</v>
      </c>
      <c r="AA29" s="424"/>
      <c r="AB29" s="424"/>
      <c r="AC29" s="424"/>
      <c r="AD29" s="424"/>
      <c r="AE29" s="424"/>
      <c r="AF29" s="424"/>
      <c r="AG29" s="425"/>
      <c r="AH29" s="445">
        <v>284</v>
      </c>
      <c r="AI29" s="446"/>
      <c r="AJ29" s="446"/>
      <c r="AK29" s="446"/>
      <c r="AL29" s="488"/>
      <c r="AM29" s="445">
        <v>900434</v>
      </c>
      <c r="AN29" s="446"/>
      <c r="AO29" s="446"/>
      <c r="AP29" s="446"/>
      <c r="AQ29" s="446"/>
      <c r="AR29" s="488"/>
      <c r="AS29" s="445">
        <v>3171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501602</v>
      </c>
      <c r="BO29" s="395"/>
      <c r="BP29" s="395"/>
      <c r="BQ29" s="395"/>
      <c r="BR29" s="395"/>
      <c r="BS29" s="395"/>
      <c r="BT29" s="395"/>
      <c r="BU29" s="396"/>
      <c r="BV29" s="394">
        <v>457501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10725986</v>
      </c>
      <c r="BO30" s="514"/>
      <c r="BP30" s="514"/>
      <c r="BQ30" s="514"/>
      <c r="BR30" s="514"/>
      <c r="BS30" s="514"/>
      <c r="BT30" s="514"/>
      <c r="BU30" s="515"/>
      <c r="BV30" s="513">
        <v>8453607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国民宿舎特別会計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志布志市土地開発公社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農業集落排水事業会計</v>
      </c>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工業団地整備事業特別会計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曽於北部衛生処理組合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志布志市農業公社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大隅曽於地区消防組合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志布志市まちづくり公社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曽於南部厚生事務組合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曽於地区介護保険組合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鹿児島県後期高齢者医療広域連合（一般会計）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鹿児島県後期高齢者医療広域連合（特別会計）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曽於地域公設地方卸売市場管理組合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lDpQL+NXNr351dc8TnNBXo5W5f7Jewvg97T97K6SM0MT66KuDSt1ia4SB9YUDwzGyTPzN81e9rzJoey1q2DfQ==" saltValue="BeLIpfpt1FuCCh2VMGBN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3869398</v>
      </c>
      <c r="S5" s="600"/>
      <c r="T5" s="600"/>
      <c r="U5" s="600"/>
      <c r="V5" s="600"/>
      <c r="W5" s="600"/>
      <c r="X5" s="600"/>
      <c r="Y5" s="601"/>
      <c r="Z5" s="602">
        <v>11.1</v>
      </c>
      <c r="AA5" s="602"/>
      <c r="AB5" s="602"/>
      <c r="AC5" s="602"/>
      <c r="AD5" s="603">
        <v>3869398</v>
      </c>
      <c r="AE5" s="603"/>
      <c r="AF5" s="603"/>
      <c r="AG5" s="603"/>
      <c r="AH5" s="603"/>
      <c r="AI5" s="603"/>
      <c r="AJ5" s="603"/>
      <c r="AK5" s="603"/>
      <c r="AL5" s="604">
        <v>34.200000000000003</v>
      </c>
      <c r="AM5" s="605"/>
      <c r="AN5" s="605"/>
      <c r="AO5" s="606"/>
      <c r="AP5" s="596" t="s">
        <v>216</v>
      </c>
      <c r="AQ5" s="597"/>
      <c r="AR5" s="597"/>
      <c r="AS5" s="597"/>
      <c r="AT5" s="597"/>
      <c r="AU5" s="597"/>
      <c r="AV5" s="597"/>
      <c r="AW5" s="597"/>
      <c r="AX5" s="597"/>
      <c r="AY5" s="597"/>
      <c r="AZ5" s="597"/>
      <c r="BA5" s="597"/>
      <c r="BB5" s="597"/>
      <c r="BC5" s="597"/>
      <c r="BD5" s="597"/>
      <c r="BE5" s="597"/>
      <c r="BF5" s="598"/>
      <c r="BG5" s="610">
        <v>3869398</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306346</v>
      </c>
      <c r="S6" s="611"/>
      <c r="T6" s="611"/>
      <c r="U6" s="611"/>
      <c r="V6" s="611"/>
      <c r="W6" s="611"/>
      <c r="X6" s="611"/>
      <c r="Y6" s="612"/>
      <c r="Z6" s="613">
        <v>0.9</v>
      </c>
      <c r="AA6" s="613"/>
      <c r="AB6" s="613"/>
      <c r="AC6" s="613"/>
      <c r="AD6" s="614">
        <v>306346</v>
      </c>
      <c r="AE6" s="614"/>
      <c r="AF6" s="614"/>
      <c r="AG6" s="614"/>
      <c r="AH6" s="614"/>
      <c r="AI6" s="614"/>
      <c r="AJ6" s="614"/>
      <c r="AK6" s="614"/>
      <c r="AL6" s="615">
        <v>2.7</v>
      </c>
      <c r="AM6" s="616"/>
      <c r="AN6" s="616"/>
      <c r="AO6" s="617"/>
      <c r="AP6" s="607" t="s">
        <v>221</v>
      </c>
      <c r="AQ6" s="608"/>
      <c r="AR6" s="608"/>
      <c r="AS6" s="608"/>
      <c r="AT6" s="608"/>
      <c r="AU6" s="608"/>
      <c r="AV6" s="608"/>
      <c r="AW6" s="608"/>
      <c r="AX6" s="608"/>
      <c r="AY6" s="608"/>
      <c r="AZ6" s="608"/>
      <c r="BA6" s="608"/>
      <c r="BB6" s="608"/>
      <c r="BC6" s="608"/>
      <c r="BD6" s="608"/>
      <c r="BE6" s="608"/>
      <c r="BF6" s="609"/>
      <c r="BG6" s="610">
        <v>3869398</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170677</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170677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836</v>
      </c>
      <c r="S7" s="611"/>
      <c r="T7" s="611"/>
      <c r="U7" s="611"/>
      <c r="V7" s="611"/>
      <c r="W7" s="611"/>
      <c r="X7" s="611"/>
      <c r="Y7" s="612"/>
      <c r="Z7" s="613">
        <v>0</v>
      </c>
      <c r="AA7" s="613"/>
      <c r="AB7" s="613"/>
      <c r="AC7" s="613"/>
      <c r="AD7" s="614">
        <v>836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1285807</v>
      </c>
      <c r="BH7" s="611"/>
      <c r="BI7" s="611"/>
      <c r="BJ7" s="611"/>
      <c r="BK7" s="611"/>
      <c r="BL7" s="611"/>
      <c r="BM7" s="611"/>
      <c r="BN7" s="612"/>
      <c r="BO7" s="613">
        <v>33.200000000000003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10267341</v>
      </c>
      <c r="CS7" s="611"/>
      <c r="CT7" s="611"/>
      <c r="CU7" s="611"/>
      <c r="CV7" s="611"/>
      <c r="CW7" s="611"/>
      <c r="CX7" s="611"/>
      <c r="CY7" s="612"/>
      <c r="CZ7" s="613">
        <v>30.1</v>
      </c>
      <c r="DA7" s="613"/>
      <c r="DB7" s="613"/>
      <c r="DC7" s="613"/>
      <c r="DD7" s="619">
        <v>122426</v>
      </c>
      <c r="DE7" s="611"/>
      <c r="DF7" s="611"/>
      <c r="DG7" s="611"/>
      <c r="DH7" s="611"/>
      <c r="DI7" s="611"/>
      <c r="DJ7" s="611"/>
      <c r="DK7" s="611"/>
      <c r="DL7" s="611"/>
      <c r="DM7" s="611"/>
      <c r="DN7" s="611"/>
      <c r="DO7" s="611"/>
      <c r="DP7" s="612"/>
      <c r="DQ7" s="619">
        <v>2837071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9730</v>
      </c>
      <c r="S8" s="611"/>
      <c r="T8" s="611"/>
      <c r="U8" s="611"/>
      <c r="V8" s="611"/>
      <c r="W8" s="611"/>
      <c r="X8" s="611"/>
      <c r="Y8" s="612"/>
      <c r="Z8" s="613">
        <v>0</v>
      </c>
      <c r="AA8" s="613"/>
      <c r="AB8" s="613"/>
      <c r="AC8" s="613"/>
      <c r="AD8" s="614">
        <v>9730</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46778</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7680344</v>
      </c>
      <c r="CS8" s="611"/>
      <c r="CT8" s="611"/>
      <c r="CU8" s="611"/>
      <c r="CV8" s="611"/>
      <c r="CW8" s="611"/>
      <c r="CX8" s="611"/>
      <c r="CY8" s="612"/>
      <c r="CZ8" s="613">
        <v>22.5</v>
      </c>
      <c r="DA8" s="613"/>
      <c r="DB8" s="613"/>
      <c r="DC8" s="613"/>
      <c r="DD8" s="619">
        <v>13041</v>
      </c>
      <c r="DE8" s="611"/>
      <c r="DF8" s="611"/>
      <c r="DG8" s="611"/>
      <c r="DH8" s="611"/>
      <c r="DI8" s="611"/>
      <c r="DJ8" s="611"/>
      <c r="DK8" s="611"/>
      <c r="DL8" s="611"/>
      <c r="DM8" s="611"/>
      <c r="DN8" s="611"/>
      <c r="DO8" s="611"/>
      <c r="DP8" s="612"/>
      <c r="DQ8" s="619">
        <v>3597685</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11819</v>
      </c>
      <c r="S9" s="611"/>
      <c r="T9" s="611"/>
      <c r="U9" s="611"/>
      <c r="V9" s="611"/>
      <c r="W9" s="611"/>
      <c r="X9" s="611"/>
      <c r="Y9" s="612"/>
      <c r="Z9" s="613">
        <v>0</v>
      </c>
      <c r="AA9" s="613"/>
      <c r="AB9" s="613"/>
      <c r="AC9" s="613"/>
      <c r="AD9" s="614">
        <v>11819</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1016358</v>
      </c>
      <c r="BH9" s="611"/>
      <c r="BI9" s="611"/>
      <c r="BJ9" s="611"/>
      <c r="BK9" s="611"/>
      <c r="BL9" s="611"/>
      <c r="BM9" s="611"/>
      <c r="BN9" s="612"/>
      <c r="BO9" s="613">
        <v>26.3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1327749</v>
      </c>
      <c r="CS9" s="611"/>
      <c r="CT9" s="611"/>
      <c r="CU9" s="611"/>
      <c r="CV9" s="611"/>
      <c r="CW9" s="611"/>
      <c r="CX9" s="611"/>
      <c r="CY9" s="612"/>
      <c r="CZ9" s="613">
        <v>3.9</v>
      </c>
      <c r="DA9" s="613"/>
      <c r="DB9" s="613"/>
      <c r="DC9" s="613"/>
      <c r="DD9" s="619">
        <v>62915</v>
      </c>
      <c r="DE9" s="611"/>
      <c r="DF9" s="611"/>
      <c r="DG9" s="611"/>
      <c r="DH9" s="611"/>
      <c r="DI9" s="611"/>
      <c r="DJ9" s="611"/>
      <c r="DK9" s="611"/>
      <c r="DL9" s="611"/>
      <c r="DM9" s="611"/>
      <c r="DN9" s="611"/>
      <c r="DO9" s="611"/>
      <c r="DP9" s="612"/>
      <c r="DQ9" s="619">
        <v>788564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83156</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729005</v>
      </c>
      <c r="S11" s="611"/>
      <c r="T11" s="611"/>
      <c r="U11" s="611"/>
      <c r="V11" s="611"/>
      <c r="W11" s="611"/>
      <c r="X11" s="611"/>
      <c r="Y11" s="612"/>
      <c r="Z11" s="615">
        <v>2.1</v>
      </c>
      <c r="AA11" s="616"/>
      <c r="AB11" s="616"/>
      <c r="AC11" s="622"/>
      <c r="AD11" s="619">
        <v>729005</v>
      </c>
      <c r="AE11" s="611"/>
      <c r="AF11" s="611"/>
      <c r="AG11" s="611"/>
      <c r="AH11" s="611"/>
      <c r="AI11" s="611"/>
      <c r="AJ11" s="611"/>
      <c r="AK11" s="612"/>
      <c r="AL11" s="615">
        <v>6.4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139515</v>
      </c>
      <c r="BH11" s="611"/>
      <c r="BI11" s="611"/>
      <c r="BJ11" s="611"/>
      <c r="BK11" s="611"/>
      <c r="BL11" s="611"/>
      <c r="BM11" s="611"/>
      <c r="BN11" s="612"/>
      <c r="BO11" s="613">
        <v>3.6</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2630536</v>
      </c>
      <c r="CS11" s="611"/>
      <c r="CT11" s="611"/>
      <c r="CU11" s="611"/>
      <c r="CV11" s="611"/>
      <c r="CW11" s="611"/>
      <c r="CX11" s="611"/>
      <c r="CY11" s="612"/>
      <c r="CZ11" s="613">
        <v>7.7</v>
      </c>
      <c r="DA11" s="613"/>
      <c r="DB11" s="613"/>
      <c r="DC11" s="613"/>
      <c r="DD11" s="619">
        <v>1739987</v>
      </c>
      <c r="DE11" s="611"/>
      <c r="DF11" s="611"/>
      <c r="DG11" s="611"/>
      <c r="DH11" s="611"/>
      <c r="DI11" s="611"/>
      <c r="DJ11" s="611"/>
      <c r="DK11" s="611"/>
      <c r="DL11" s="611"/>
      <c r="DM11" s="611"/>
      <c r="DN11" s="611"/>
      <c r="DO11" s="611"/>
      <c r="DP11" s="612"/>
      <c r="DQ11" s="619">
        <v>736904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833</v>
      </c>
      <c r="S12" s="611"/>
      <c r="T12" s="611"/>
      <c r="U12" s="611"/>
      <c r="V12" s="611"/>
      <c r="W12" s="611"/>
      <c r="X12" s="611"/>
      <c r="Y12" s="612"/>
      <c r="Z12" s="613">
        <v>0</v>
      </c>
      <c r="AA12" s="613"/>
      <c r="AB12" s="613"/>
      <c r="AC12" s="613"/>
      <c r="AD12" s="614">
        <v>833</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2134744</v>
      </c>
      <c r="BH12" s="611"/>
      <c r="BI12" s="611"/>
      <c r="BJ12" s="611"/>
      <c r="BK12" s="611"/>
      <c r="BL12" s="611"/>
      <c r="BM12" s="611"/>
      <c r="BN12" s="612"/>
      <c r="BO12" s="613">
        <v>55.2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4733841</v>
      </c>
      <c r="CS12" s="611"/>
      <c r="CT12" s="611"/>
      <c r="CU12" s="611"/>
      <c r="CV12" s="611"/>
      <c r="CW12" s="611"/>
      <c r="CX12" s="611"/>
      <c r="CY12" s="612"/>
      <c r="CZ12" s="613">
        <v>13.9</v>
      </c>
      <c r="DA12" s="613"/>
      <c r="DB12" s="613"/>
      <c r="DC12" s="613"/>
      <c r="DD12" s="619">
        <v>34730</v>
      </c>
      <c r="DE12" s="611"/>
      <c r="DF12" s="611"/>
      <c r="DG12" s="611"/>
      <c r="DH12" s="611"/>
      <c r="DI12" s="611"/>
      <c r="DJ12" s="611"/>
      <c r="DK12" s="611"/>
      <c r="DL12" s="611"/>
      <c r="DM12" s="611"/>
      <c r="DN12" s="611"/>
      <c r="DO12" s="611"/>
      <c r="DP12" s="612"/>
      <c r="DQ12" s="619">
        <v>265510</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2093843</v>
      </c>
      <c r="BH13" s="611"/>
      <c r="BI13" s="611"/>
      <c r="BJ13" s="611"/>
      <c r="BK13" s="611"/>
      <c r="BL13" s="611"/>
      <c r="BM13" s="611"/>
      <c r="BN13" s="612"/>
      <c r="BO13" s="613">
        <v>54.1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1194377</v>
      </c>
      <c r="CS13" s="611"/>
      <c r="CT13" s="611"/>
      <c r="CU13" s="611"/>
      <c r="CV13" s="611"/>
      <c r="CW13" s="611"/>
      <c r="CX13" s="611"/>
      <c r="CY13" s="612"/>
      <c r="CZ13" s="613">
        <v>3.5</v>
      </c>
      <c r="DA13" s="613"/>
      <c r="DB13" s="613"/>
      <c r="DC13" s="613"/>
      <c r="DD13" s="619">
        <v>1002671</v>
      </c>
      <c r="DE13" s="611"/>
      <c r="DF13" s="611"/>
      <c r="DG13" s="611"/>
      <c r="DH13" s="611"/>
      <c r="DI13" s="611"/>
      <c r="DJ13" s="611"/>
      <c r="DK13" s="611"/>
      <c r="DL13" s="611"/>
      <c r="DM13" s="611"/>
      <c r="DN13" s="611"/>
      <c r="DO13" s="611"/>
      <c r="DP13" s="612"/>
      <c r="DQ13" s="619">
        <v>443829</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1342</v>
      </c>
      <c r="S14" s="611"/>
      <c r="T14" s="611"/>
      <c r="U14" s="611"/>
      <c r="V14" s="611"/>
      <c r="W14" s="611"/>
      <c r="X14" s="611"/>
      <c r="Y14" s="612"/>
      <c r="Z14" s="613">
        <v>0</v>
      </c>
      <c r="AA14" s="613"/>
      <c r="AB14" s="613"/>
      <c r="AC14" s="613"/>
      <c r="AD14" s="614">
        <v>1342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143854</v>
      </c>
      <c r="BH14" s="611"/>
      <c r="BI14" s="611"/>
      <c r="BJ14" s="611"/>
      <c r="BK14" s="611"/>
      <c r="BL14" s="611"/>
      <c r="BM14" s="611"/>
      <c r="BN14" s="612"/>
      <c r="BO14" s="613">
        <v>3.7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658482</v>
      </c>
      <c r="CS14" s="611"/>
      <c r="CT14" s="611"/>
      <c r="CU14" s="611"/>
      <c r="CV14" s="611"/>
      <c r="CW14" s="611"/>
      <c r="CX14" s="611"/>
      <c r="CY14" s="612"/>
      <c r="CZ14" s="613">
        <v>1.9</v>
      </c>
      <c r="DA14" s="613"/>
      <c r="DB14" s="613"/>
      <c r="DC14" s="613"/>
      <c r="DD14" s="619">
        <v>122650</v>
      </c>
      <c r="DE14" s="611"/>
      <c r="DF14" s="611"/>
      <c r="DG14" s="611"/>
      <c r="DH14" s="611"/>
      <c r="DI14" s="611"/>
      <c r="DJ14" s="611"/>
      <c r="DK14" s="611"/>
      <c r="DL14" s="611"/>
      <c r="DM14" s="611"/>
      <c r="DN14" s="611"/>
      <c r="DO14" s="611"/>
      <c r="DP14" s="612"/>
      <c r="DQ14" s="619">
        <v>527379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304993</v>
      </c>
      <c r="BH15" s="611"/>
      <c r="BI15" s="611"/>
      <c r="BJ15" s="611"/>
      <c r="BK15" s="611"/>
      <c r="BL15" s="611"/>
      <c r="BM15" s="611"/>
      <c r="BN15" s="612"/>
      <c r="BO15" s="613">
        <v>7.9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2543258</v>
      </c>
      <c r="CS15" s="611"/>
      <c r="CT15" s="611"/>
      <c r="CU15" s="611"/>
      <c r="CV15" s="611"/>
      <c r="CW15" s="611"/>
      <c r="CX15" s="611"/>
      <c r="CY15" s="612"/>
      <c r="CZ15" s="613">
        <v>7.5</v>
      </c>
      <c r="DA15" s="613"/>
      <c r="DB15" s="613"/>
      <c r="DC15" s="613"/>
      <c r="DD15" s="619">
        <v>1047251</v>
      </c>
      <c r="DE15" s="611"/>
      <c r="DF15" s="611"/>
      <c r="DG15" s="611"/>
      <c r="DH15" s="611"/>
      <c r="DI15" s="611"/>
      <c r="DJ15" s="611"/>
      <c r="DK15" s="611"/>
      <c r="DL15" s="611"/>
      <c r="DM15" s="611"/>
      <c r="DN15" s="611"/>
      <c r="DO15" s="611"/>
      <c r="DP15" s="612"/>
      <c r="DQ15" s="619">
        <v>1102383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14987</v>
      </c>
      <c r="S16" s="611"/>
      <c r="T16" s="611"/>
      <c r="U16" s="611"/>
      <c r="V16" s="611"/>
      <c r="W16" s="611"/>
      <c r="X16" s="611"/>
      <c r="Y16" s="612"/>
      <c r="Z16" s="613">
        <v>0</v>
      </c>
      <c r="AA16" s="613"/>
      <c r="AB16" s="613"/>
      <c r="AC16" s="613"/>
      <c r="AD16" s="614">
        <v>14987</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185975</v>
      </c>
      <c r="CS16" s="611"/>
      <c r="CT16" s="611"/>
      <c r="CU16" s="611"/>
      <c r="CV16" s="611"/>
      <c r="CW16" s="611"/>
      <c r="CX16" s="611"/>
      <c r="CY16" s="612"/>
      <c r="CZ16" s="613">
        <v>0.5</v>
      </c>
      <c r="DA16" s="613"/>
      <c r="DB16" s="613"/>
      <c r="DC16" s="613"/>
      <c r="DD16" s="619" t="s">
        <v>122</v>
      </c>
      <c r="DE16" s="611"/>
      <c r="DF16" s="611"/>
      <c r="DG16" s="611"/>
      <c r="DH16" s="611"/>
      <c r="DI16" s="611"/>
      <c r="DJ16" s="611"/>
      <c r="DK16" s="611"/>
      <c r="DL16" s="611"/>
      <c r="DM16" s="611"/>
      <c r="DN16" s="611"/>
      <c r="DO16" s="611"/>
      <c r="DP16" s="612"/>
      <c r="DQ16" s="619">
        <v>59868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47162</v>
      </c>
      <c r="S17" s="611"/>
      <c r="T17" s="611"/>
      <c r="U17" s="611"/>
      <c r="V17" s="611"/>
      <c r="W17" s="611"/>
      <c r="X17" s="611"/>
      <c r="Y17" s="612"/>
      <c r="Z17" s="613">
        <v>0.1</v>
      </c>
      <c r="AA17" s="613"/>
      <c r="AB17" s="613"/>
      <c r="AC17" s="613"/>
      <c r="AD17" s="614">
        <v>47162</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2670713</v>
      </c>
      <c r="CS17" s="611"/>
      <c r="CT17" s="611"/>
      <c r="CU17" s="611"/>
      <c r="CV17" s="611"/>
      <c r="CW17" s="611"/>
      <c r="CX17" s="611"/>
      <c r="CY17" s="612"/>
      <c r="CZ17" s="613">
        <v>7.8</v>
      </c>
      <c r="DA17" s="613"/>
      <c r="DB17" s="613"/>
      <c r="DC17" s="613"/>
      <c r="DD17" s="619" t="s">
        <v>122</v>
      </c>
      <c r="DE17" s="611"/>
      <c r="DF17" s="611"/>
      <c r="DG17" s="611"/>
      <c r="DH17" s="611"/>
      <c r="DI17" s="611"/>
      <c r="DJ17" s="611"/>
      <c r="DK17" s="611"/>
      <c r="DL17" s="611"/>
      <c r="DM17" s="611"/>
      <c r="DN17" s="611"/>
      <c r="DO17" s="611"/>
      <c r="DP17" s="612"/>
      <c r="DQ17" s="619">
        <v>2626197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21911</v>
      </c>
      <c r="S18" s="611"/>
      <c r="T18" s="611"/>
      <c r="U18" s="611"/>
      <c r="V18" s="611"/>
      <c r="W18" s="611"/>
      <c r="X18" s="611"/>
      <c r="Y18" s="612"/>
      <c r="Z18" s="613">
        <v>0.1</v>
      </c>
      <c r="AA18" s="613"/>
      <c r="AB18" s="613"/>
      <c r="AC18" s="613"/>
      <c r="AD18" s="614">
        <v>21911</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21881</v>
      </c>
      <c r="S19" s="611"/>
      <c r="T19" s="611"/>
      <c r="U19" s="611"/>
      <c r="V19" s="611"/>
      <c r="W19" s="611"/>
      <c r="X19" s="611"/>
      <c r="Y19" s="612"/>
      <c r="Z19" s="613">
        <v>0.1</v>
      </c>
      <c r="AA19" s="613"/>
      <c r="AB19" s="613"/>
      <c r="AC19" s="613"/>
      <c r="AD19" s="614">
        <v>21881</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30</v>
      </c>
      <c r="S20" s="611"/>
      <c r="T20" s="611"/>
      <c r="U20" s="611"/>
      <c r="V20" s="611"/>
      <c r="W20" s="611"/>
      <c r="X20" s="611"/>
      <c r="Y20" s="612"/>
      <c r="Z20" s="613">
        <v>0</v>
      </c>
      <c r="AA20" s="613"/>
      <c r="AB20" s="613"/>
      <c r="AC20" s="613"/>
      <c r="AD20" s="614">
        <v>30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34063293</v>
      </c>
      <c r="CS20" s="611"/>
      <c r="CT20" s="611"/>
      <c r="CU20" s="611"/>
      <c r="CV20" s="611"/>
      <c r="CW20" s="611"/>
      <c r="CX20" s="611"/>
      <c r="CY20" s="612"/>
      <c r="CZ20" s="613">
        <v>100</v>
      </c>
      <c r="DA20" s="613"/>
      <c r="DB20" s="613"/>
      <c r="DC20" s="613"/>
      <c r="DD20" s="619">
        <v>4145671</v>
      </c>
      <c r="DE20" s="611"/>
      <c r="DF20" s="611"/>
      <c r="DG20" s="611"/>
      <c r="DH20" s="611"/>
      <c r="DI20" s="611"/>
      <c r="DJ20" s="611"/>
      <c r="DK20" s="611"/>
      <c r="DL20" s="611"/>
      <c r="DM20" s="611"/>
      <c r="DN20" s="611"/>
      <c r="DO20" s="611"/>
      <c r="DP20" s="612"/>
      <c r="DQ20" s="619">
        <v>13156067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6972924</v>
      </c>
      <c r="S21" s="611"/>
      <c r="T21" s="611"/>
      <c r="U21" s="611"/>
      <c r="V21" s="611"/>
      <c r="W21" s="611"/>
      <c r="X21" s="611"/>
      <c r="Y21" s="612"/>
      <c r="Z21" s="613">
        <v>20</v>
      </c>
      <c r="AA21" s="613"/>
      <c r="AB21" s="613"/>
      <c r="AC21" s="613"/>
      <c r="AD21" s="614">
        <v>6260444</v>
      </c>
      <c r="AE21" s="614"/>
      <c r="AF21" s="614"/>
      <c r="AG21" s="614"/>
      <c r="AH21" s="614"/>
      <c r="AI21" s="614"/>
      <c r="AJ21" s="614"/>
      <c r="AK21" s="614"/>
      <c r="AL21" s="615">
        <v>55.3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6260444</v>
      </c>
      <c r="S22" s="611"/>
      <c r="T22" s="611"/>
      <c r="U22" s="611"/>
      <c r="V22" s="611"/>
      <c r="W22" s="611"/>
      <c r="X22" s="611"/>
      <c r="Y22" s="612"/>
      <c r="Z22" s="613">
        <v>18</v>
      </c>
      <c r="AA22" s="613"/>
      <c r="AB22" s="613"/>
      <c r="AC22" s="613"/>
      <c r="AD22" s="614">
        <v>6260444</v>
      </c>
      <c r="AE22" s="614"/>
      <c r="AF22" s="614"/>
      <c r="AG22" s="614"/>
      <c r="AH22" s="614"/>
      <c r="AI22" s="614"/>
      <c r="AJ22" s="614"/>
      <c r="AK22" s="614"/>
      <c r="AL22" s="615">
        <v>55.3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712480</v>
      </c>
      <c r="S23" s="611"/>
      <c r="T23" s="611"/>
      <c r="U23" s="611"/>
      <c r="V23" s="611"/>
      <c r="W23" s="611"/>
      <c r="X23" s="611"/>
      <c r="Y23" s="612"/>
      <c r="Z23" s="613">
        <v>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10701512</v>
      </c>
      <c r="CS24" s="600"/>
      <c r="CT24" s="600"/>
      <c r="CU24" s="600"/>
      <c r="CV24" s="600"/>
      <c r="CW24" s="600"/>
      <c r="CX24" s="600"/>
      <c r="CY24" s="601"/>
      <c r="CZ24" s="604">
        <v>31.4</v>
      </c>
      <c r="DA24" s="605"/>
      <c r="DB24" s="605"/>
      <c r="DC24" s="621"/>
      <c r="DD24" s="640">
        <v>6885993</v>
      </c>
      <c r="DE24" s="600"/>
      <c r="DF24" s="600"/>
      <c r="DG24" s="600"/>
      <c r="DH24" s="600"/>
      <c r="DI24" s="600"/>
      <c r="DJ24" s="600"/>
      <c r="DK24" s="601"/>
      <c r="DL24" s="640">
        <v>6344098</v>
      </c>
      <c r="DM24" s="600"/>
      <c r="DN24" s="600"/>
      <c r="DO24" s="600"/>
      <c r="DP24" s="600"/>
      <c r="DQ24" s="600"/>
      <c r="DR24" s="600"/>
      <c r="DS24" s="600"/>
      <c r="DT24" s="600"/>
      <c r="DU24" s="600"/>
      <c r="DV24" s="601"/>
      <c r="DW24" s="604">
        <v>55.8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11986293</v>
      </c>
      <c r="S25" s="611"/>
      <c r="T25" s="611"/>
      <c r="U25" s="611"/>
      <c r="V25" s="611"/>
      <c r="W25" s="611"/>
      <c r="X25" s="611"/>
      <c r="Y25" s="612"/>
      <c r="Z25" s="613">
        <v>34.4</v>
      </c>
      <c r="AA25" s="613"/>
      <c r="AB25" s="613"/>
      <c r="AC25" s="613"/>
      <c r="AD25" s="614">
        <v>11273813</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2822358</v>
      </c>
      <c r="CS25" s="643"/>
      <c r="CT25" s="643"/>
      <c r="CU25" s="643"/>
      <c r="CV25" s="643"/>
      <c r="CW25" s="643"/>
      <c r="CX25" s="643"/>
      <c r="CY25" s="644"/>
      <c r="CZ25" s="615">
        <v>8.3000000000000007</v>
      </c>
      <c r="DA25" s="641"/>
      <c r="DB25" s="641"/>
      <c r="DC25" s="645"/>
      <c r="DD25" s="619">
        <v>2634256</v>
      </c>
      <c r="DE25" s="643"/>
      <c r="DF25" s="643"/>
      <c r="DG25" s="643"/>
      <c r="DH25" s="643"/>
      <c r="DI25" s="643"/>
      <c r="DJ25" s="643"/>
      <c r="DK25" s="644"/>
      <c r="DL25" s="619">
        <v>2591223</v>
      </c>
      <c r="DM25" s="643"/>
      <c r="DN25" s="643"/>
      <c r="DO25" s="643"/>
      <c r="DP25" s="643"/>
      <c r="DQ25" s="643"/>
      <c r="DR25" s="643"/>
      <c r="DS25" s="643"/>
      <c r="DT25" s="643"/>
      <c r="DU25" s="643"/>
      <c r="DV25" s="644"/>
      <c r="DW25" s="615">
        <v>22.8</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3369</v>
      </c>
      <c r="S26" s="611"/>
      <c r="T26" s="611"/>
      <c r="U26" s="611"/>
      <c r="V26" s="611"/>
      <c r="W26" s="611"/>
      <c r="X26" s="611"/>
      <c r="Y26" s="612"/>
      <c r="Z26" s="613">
        <v>0</v>
      </c>
      <c r="AA26" s="613"/>
      <c r="AB26" s="613"/>
      <c r="AC26" s="613"/>
      <c r="AD26" s="614">
        <v>3369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1592357</v>
      </c>
      <c r="CS26" s="611"/>
      <c r="CT26" s="611"/>
      <c r="CU26" s="611"/>
      <c r="CV26" s="611"/>
      <c r="CW26" s="611"/>
      <c r="CX26" s="611"/>
      <c r="CY26" s="612"/>
      <c r="CZ26" s="615">
        <v>4.7</v>
      </c>
      <c r="DA26" s="641"/>
      <c r="DB26" s="641"/>
      <c r="DC26" s="645"/>
      <c r="DD26" s="619">
        <v>1492028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56776</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3869398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5208441</v>
      </c>
      <c r="CS27" s="643"/>
      <c r="CT27" s="643"/>
      <c r="CU27" s="643"/>
      <c r="CV27" s="643"/>
      <c r="CW27" s="643"/>
      <c r="CX27" s="643"/>
      <c r="CY27" s="644"/>
      <c r="CZ27" s="615">
        <v>15.3</v>
      </c>
      <c r="DA27" s="641"/>
      <c r="DB27" s="641"/>
      <c r="DC27" s="645"/>
      <c r="DD27" s="619">
        <v>1625540</v>
      </c>
      <c r="DE27" s="643"/>
      <c r="DF27" s="643"/>
      <c r="DG27" s="643"/>
      <c r="DH27" s="643"/>
      <c r="DI27" s="643"/>
      <c r="DJ27" s="643"/>
      <c r="DK27" s="644"/>
      <c r="DL27" s="619">
        <v>1126678</v>
      </c>
      <c r="DM27" s="643"/>
      <c r="DN27" s="643"/>
      <c r="DO27" s="643"/>
      <c r="DP27" s="643"/>
      <c r="DQ27" s="643"/>
      <c r="DR27" s="643"/>
      <c r="DS27" s="643"/>
      <c r="DT27" s="643"/>
      <c r="DU27" s="643"/>
      <c r="DV27" s="644"/>
      <c r="DW27" s="615">
        <v>9.9</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132258</v>
      </c>
      <c r="S28" s="611"/>
      <c r="T28" s="611"/>
      <c r="U28" s="611"/>
      <c r="V28" s="611"/>
      <c r="W28" s="611"/>
      <c r="X28" s="611"/>
      <c r="Y28" s="612"/>
      <c r="Z28" s="613">
        <v>0.4</v>
      </c>
      <c r="AA28" s="613"/>
      <c r="AB28" s="613"/>
      <c r="AC28" s="613"/>
      <c r="AD28" s="614">
        <v>18320</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2670713</v>
      </c>
      <c r="CS28" s="611"/>
      <c r="CT28" s="611"/>
      <c r="CU28" s="611"/>
      <c r="CV28" s="611"/>
      <c r="CW28" s="611"/>
      <c r="CX28" s="611"/>
      <c r="CY28" s="612"/>
      <c r="CZ28" s="615">
        <v>7.8</v>
      </c>
      <c r="DA28" s="641"/>
      <c r="DB28" s="641"/>
      <c r="DC28" s="645"/>
      <c r="DD28" s="619">
        <v>2626197</v>
      </c>
      <c r="DE28" s="611"/>
      <c r="DF28" s="611"/>
      <c r="DG28" s="611"/>
      <c r="DH28" s="611"/>
      <c r="DI28" s="611"/>
      <c r="DJ28" s="611"/>
      <c r="DK28" s="612"/>
      <c r="DL28" s="619">
        <v>2626197</v>
      </c>
      <c r="DM28" s="611"/>
      <c r="DN28" s="611"/>
      <c r="DO28" s="611"/>
      <c r="DP28" s="611"/>
      <c r="DQ28" s="611"/>
      <c r="DR28" s="611"/>
      <c r="DS28" s="611"/>
      <c r="DT28" s="611"/>
      <c r="DU28" s="611"/>
      <c r="DV28" s="612"/>
      <c r="DW28" s="615">
        <v>23.1</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18538</v>
      </c>
      <c r="S29" s="611"/>
      <c r="T29" s="611"/>
      <c r="U29" s="611"/>
      <c r="V29" s="611"/>
      <c r="W29" s="611"/>
      <c r="X29" s="611"/>
      <c r="Y29" s="612"/>
      <c r="Z29" s="613">
        <v>0.1</v>
      </c>
      <c r="AA29" s="613"/>
      <c r="AB29" s="613"/>
      <c r="AC29" s="613"/>
      <c r="AD29" s="614">
        <v>29</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2670648</v>
      </c>
      <c r="CS29" s="643"/>
      <c r="CT29" s="643"/>
      <c r="CU29" s="643"/>
      <c r="CV29" s="643"/>
      <c r="CW29" s="643"/>
      <c r="CX29" s="643"/>
      <c r="CY29" s="644"/>
      <c r="CZ29" s="615">
        <v>7.8</v>
      </c>
      <c r="DA29" s="641"/>
      <c r="DB29" s="641"/>
      <c r="DC29" s="645"/>
      <c r="DD29" s="619">
        <v>2626132</v>
      </c>
      <c r="DE29" s="643"/>
      <c r="DF29" s="643"/>
      <c r="DG29" s="643"/>
      <c r="DH29" s="643"/>
      <c r="DI29" s="643"/>
      <c r="DJ29" s="643"/>
      <c r="DK29" s="644"/>
      <c r="DL29" s="619">
        <v>2626132</v>
      </c>
      <c r="DM29" s="643"/>
      <c r="DN29" s="643"/>
      <c r="DO29" s="643"/>
      <c r="DP29" s="643"/>
      <c r="DQ29" s="643"/>
      <c r="DR29" s="643"/>
      <c r="DS29" s="643"/>
      <c r="DT29" s="643"/>
      <c r="DU29" s="643"/>
      <c r="DV29" s="644"/>
      <c r="DW29" s="615">
        <v>23.1</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3747848</v>
      </c>
      <c r="S30" s="611"/>
      <c r="T30" s="611"/>
      <c r="U30" s="611"/>
      <c r="V30" s="611"/>
      <c r="W30" s="611"/>
      <c r="X30" s="611"/>
      <c r="Y30" s="612"/>
      <c r="Z30" s="613">
        <v>10.8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2590847</v>
      </c>
      <c r="CS30" s="611"/>
      <c r="CT30" s="611"/>
      <c r="CU30" s="611"/>
      <c r="CV30" s="611"/>
      <c r="CW30" s="611"/>
      <c r="CX30" s="611"/>
      <c r="CY30" s="612"/>
      <c r="CZ30" s="615">
        <v>7.6</v>
      </c>
      <c r="DA30" s="641"/>
      <c r="DB30" s="641"/>
      <c r="DC30" s="645"/>
      <c r="DD30" s="619">
        <v>2550851</v>
      </c>
      <c r="DE30" s="611"/>
      <c r="DF30" s="611"/>
      <c r="DG30" s="611"/>
      <c r="DH30" s="611"/>
      <c r="DI30" s="611"/>
      <c r="DJ30" s="611"/>
      <c r="DK30" s="612"/>
      <c r="DL30" s="619">
        <v>2550851</v>
      </c>
      <c r="DM30" s="611"/>
      <c r="DN30" s="611"/>
      <c r="DO30" s="611"/>
      <c r="DP30" s="611"/>
      <c r="DQ30" s="611"/>
      <c r="DR30" s="611"/>
      <c r="DS30" s="611"/>
      <c r="DT30" s="611"/>
      <c r="DU30" s="611"/>
      <c r="DV30" s="612"/>
      <c r="DW30" s="615">
        <v>22.4</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97</v>
      </c>
      <c r="BN31" s="654"/>
      <c r="BO31" s="654"/>
      <c r="BP31" s="654"/>
      <c r="BQ31" s="655"/>
      <c r="BR31" s="666">
        <v>99.4</v>
      </c>
      <c r="BS31" s="654"/>
      <c r="BT31" s="654"/>
      <c r="BU31" s="654"/>
      <c r="BV31" s="654"/>
      <c r="BW31" s="654"/>
      <c r="BX31" s="605">
        <v>97.2</v>
      </c>
      <c r="BY31" s="654"/>
      <c r="BZ31" s="654"/>
      <c r="CA31" s="654"/>
      <c r="CB31" s="655"/>
      <c r="CD31" s="648"/>
      <c r="CE31" s="649"/>
      <c r="CF31" s="607" t="s">
        <v>300</v>
      </c>
      <c r="CG31" s="608"/>
      <c r="CH31" s="608"/>
      <c r="CI31" s="608"/>
      <c r="CJ31" s="608"/>
      <c r="CK31" s="608"/>
      <c r="CL31" s="608"/>
      <c r="CM31" s="608"/>
      <c r="CN31" s="608"/>
      <c r="CO31" s="608"/>
      <c r="CP31" s="608"/>
      <c r="CQ31" s="609"/>
      <c r="CR31" s="610">
        <v>79801</v>
      </c>
      <c r="CS31" s="643"/>
      <c r="CT31" s="643"/>
      <c r="CU31" s="643"/>
      <c r="CV31" s="643"/>
      <c r="CW31" s="643"/>
      <c r="CX31" s="643"/>
      <c r="CY31" s="644"/>
      <c r="CZ31" s="615">
        <v>0.2</v>
      </c>
      <c r="DA31" s="641"/>
      <c r="DB31" s="641"/>
      <c r="DC31" s="645"/>
      <c r="DD31" s="619">
        <v>75281</v>
      </c>
      <c r="DE31" s="643"/>
      <c r="DF31" s="643"/>
      <c r="DG31" s="643"/>
      <c r="DH31" s="643"/>
      <c r="DI31" s="643"/>
      <c r="DJ31" s="643"/>
      <c r="DK31" s="644"/>
      <c r="DL31" s="619">
        <v>75281</v>
      </c>
      <c r="DM31" s="643"/>
      <c r="DN31" s="643"/>
      <c r="DO31" s="643"/>
      <c r="DP31" s="643"/>
      <c r="DQ31" s="643"/>
      <c r="DR31" s="643"/>
      <c r="DS31" s="643"/>
      <c r="DT31" s="643"/>
      <c r="DU31" s="643"/>
      <c r="DV31" s="644"/>
      <c r="DW31" s="615">
        <v>0.7</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3109677</v>
      </c>
      <c r="S32" s="611"/>
      <c r="T32" s="611"/>
      <c r="U32" s="611"/>
      <c r="V32" s="611"/>
      <c r="W32" s="611"/>
      <c r="X32" s="611"/>
      <c r="Y32" s="612"/>
      <c r="Z32" s="613">
        <v>8.9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98.6</v>
      </c>
      <c r="BH32" s="643"/>
      <c r="BI32" s="643"/>
      <c r="BJ32" s="643"/>
      <c r="BK32" s="643"/>
      <c r="BL32" s="643"/>
      <c r="BM32" s="616">
        <v>96.6</v>
      </c>
      <c r="BN32" s="643"/>
      <c r="BO32" s="643"/>
      <c r="BP32" s="643"/>
      <c r="BQ32" s="665"/>
      <c r="BR32" s="667">
        <v>99.5</v>
      </c>
      <c r="BS32" s="643"/>
      <c r="BT32" s="643"/>
      <c r="BU32" s="643"/>
      <c r="BV32" s="643"/>
      <c r="BW32" s="643"/>
      <c r="BX32" s="616">
        <v>97.7</v>
      </c>
      <c r="BY32" s="643"/>
      <c r="BZ32" s="643"/>
      <c r="CA32" s="643"/>
      <c r="CB32" s="665"/>
      <c r="CD32" s="650"/>
      <c r="CE32" s="651"/>
      <c r="CF32" s="607" t="s">
        <v>304</v>
      </c>
      <c r="CG32" s="608"/>
      <c r="CH32" s="608"/>
      <c r="CI32" s="608"/>
      <c r="CJ32" s="608"/>
      <c r="CK32" s="608"/>
      <c r="CL32" s="608"/>
      <c r="CM32" s="608"/>
      <c r="CN32" s="608"/>
      <c r="CO32" s="608"/>
      <c r="CP32" s="608"/>
      <c r="CQ32" s="609"/>
      <c r="CR32" s="610">
        <v>65</v>
      </c>
      <c r="CS32" s="611"/>
      <c r="CT32" s="611"/>
      <c r="CU32" s="611"/>
      <c r="CV32" s="611"/>
      <c r="CW32" s="611"/>
      <c r="CX32" s="611"/>
      <c r="CY32" s="612"/>
      <c r="CZ32" s="615">
        <v>0</v>
      </c>
      <c r="DA32" s="641"/>
      <c r="DB32" s="641"/>
      <c r="DC32" s="645"/>
      <c r="DD32" s="619">
        <v>65</v>
      </c>
      <c r="DE32" s="611"/>
      <c r="DF32" s="611"/>
      <c r="DG32" s="611"/>
      <c r="DH32" s="611"/>
      <c r="DI32" s="611"/>
      <c r="DJ32" s="611"/>
      <c r="DK32" s="612"/>
      <c r="DL32" s="619">
        <v>65</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82314</v>
      </c>
      <c r="S33" s="611"/>
      <c r="T33" s="611"/>
      <c r="U33" s="611"/>
      <c r="V33" s="611"/>
      <c r="W33" s="611"/>
      <c r="X33" s="611"/>
      <c r="Y33" s="612"/>
      <c r="Z33" s="613">
        <v>0.2</v>
      </c>
      <c r="AA33" s="613"/>
      <c r="AB33" s="613"/>
      <c r="AC33" s="613"/>
      <c r="AD33" s="614">
        <v>15380</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96.9</v>
      </c>
      <c r="BN33" s="669"/>
      <c r="BO33" s="669"/>
      <c r="BP33" s="669"/>
      <c r="BQ33" s="671"/>
      <c r="BR33" s="668">
        <v>99.3</v>
      </c>
      <c r="BS33" s="669"/>
      <c r="BT33" s="669"/>
      <c r="BU33" s="669"/>
      <c r="BV33" s="669"/>
      <c r="BW33" s="669"/>
      <c r="BX33" s="670">
        <v>96.6</v>
      </c>
      <c r="BY33" s="669"/>
      <c r="BZ33" s="669"/>
      <c r="CA33" s="669"/>
      <c r="CB33" s="671"/>
      <c r="CD33" s="607" t="s">
        <v>307</v>
      </c>
      <c r="CE33" s="608"/>
      <c r="CF33" s="608"/>
      <c r="CG33" s="608"/>
      <c r="CH33" s="608"/>
      <c r="CI33" s="608"/>
      <c r="CJ33" s="608"/>
      <c r="CK33" s="608"/>
      <c r="CL33" s="608"/>
      <c r="CM33" s="608"/>
      <c r="CN33" s="608"/>
      <c r="CO33" s="608"/>
      <c r="CP33" s="608"/>
      <c r="CQ33" s="609"/>
      <c r="CR33" s="610">
        <v>19030135</v>
      </c>
      <c r="CS33" s="643"/>
      <c r="CT33" s="643"/>
      <c r="CU33" s="643"/>
      <c r="CV33" s="643"/>
      <c r="CW33" s="643"/>
      <c r="CX33" s="643"/>
      <c r="CY33" s="644"/>
      <c r="CZ33" s="615">
        <v>55.9</v>
      </c>
      <c r="DA33" s="641"/>
      <c r="DB33" s="641"/>
      <c r="DC33" s="645"/>
      <c r="DD33" s="619">
        <v>5752689</v>
      </c>
      <c r="DE33" s="643"/>
      <c r="DF33" s="643"/>
      <c r="DG33" s="643"/>
      <c r="DH33" s="643"/>
      <c r="DI33" s="643"/>
      <c r="DJ33" s="643"/>
      <c r="DK33" s="644"/>
      <c r="DL33" s="619">
        <v>3431796</v>
      </c>
      <c r="DM33" s="643"/>
      <c r="DN33" s="643"/>
      <c r="DO33" s="643"/>
      <c r="DP33" s="643"/>
      <c r="DQ33" s="643"/>
      <c r="DR33" s="643"/>
      <c r="DS33" s="643"/>
      <c r="DT33" s="643"/>
      <c r="DU33" s="643"/>
      <c r="DV33" s="644"/>
      <c r="DW33" s="615">
        <v>30.2</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6770355</v>
      </c>
      <c r="S34" s="611"/>
      <c r="T34" s="611"/>
      <c r="U34" s="611"/>
      <c r="V34" s="611"/>
      <c r="W34" s="611"/>
      <c r="X34" s="611"/>
      <c r="Y34" s="612"/>
      <c r="Z34" s="613">
        <v>19.399999999999999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6699257</v>
      </c>
      <c r="CS34" s="611"/>
      <c r="CT34" s="611"/>
      <c r="CU34" s="611"/>
      <c r="CV34" s="611"/>
      <c r="CW34" s="611"/>
      <c r="CX34" s="611"/>
      <c r="CY34" s="612"/>
      <c r="CZ34" s="615">
        <v>19.7</v>
      </c>
      <c r="DA34" s="641"/>
      <c r="DB34" s="641"/>
      <c r="DC34" s="645"/>
      <c r="DD34" s="619">
        <v>1703015</v>
      </c>
      <c r="DE34" s="611"/>
      <c r="DF34" s="611"/>
      <c r="DG34" s="611"/>
      <c r="DH34" s="611"/>
      <c r="DI34" s="611"/>
      <c r="DJ34" s="611"/>
      <c r="DK34" s="612"/>
      <c r="DL34" s="619">
        <v>1187547</v>
      </c>
      <c r="DM34" s="611"/>
      <c r="DN34" s="611"/>
      <c r="DO34" s="611"/>
      <c r="DP34" s="611"/>
      <c r="DQ34" s="611"/>
      <c r="DR34" s="611"/>
      <c r="DS34" s="611"/>
      <c r="DT34" s="611"/>
      <c r="DU34" s="611"/>
      <c r="DV34" s="612"/>
      <c r="DW34" s="615">
        <v>10.4</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5823482</v>
      </c>
      <c r="S35" s="611"/>
      <c r="T35" s="611"/>
      <c r="U35" s="611"/>
      <c r="V35" s="611"/>
      <c r="W35" s="611"/>
      <c r="X35" s="611"/>
      <c r="Y35" s="612"/>
      <c r="Z35" s="613">
        <v>16.7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48231</v>
      </c>
      <c r="CS35" s="643"/>
      <c r="CT35" s="643"/>
      <c r="CU35" s="643"/>
      <c r="CV35" s="643"/>
      <c r="CW35" s="643"/>
      <c r="CX35" s="643"/>
      <c r="CY35" s="644"/>
      <c r="CZ35" s="615">
        <v>0.1</v>
      </c>
      <c r="DA35" s="641"/>
      <c r="DB35" s="641"/>
      <c r="DC35" s="645"/>
      <c r="DD35" s="619">
        <v>34276</v>
      </c>
      <c r="DE35" s="643"/>
      <c r="DF35" s="643"/>
      <c r="DG35" s="643"/>
      <c r="DH35" s="643"/>
      <c r="DI35" s="643"/>
      <c r="DJ35" s="643"/>
      <c r="DK35" s="644"/>
      <c r="DL35" s="619">
        <v>31310</v>
      </c>
      <c r="DM35" s="643"/>
      <c r="DN35" s="643"/>
      <c r="DO35" s="643"/>
      <c r="DP35" s="643"/>
      <c r="DQ35" s="643"/>
      <c r="DR35" s="643"/>
      <c r="DS35" s="643"/>
      <c r="DT35" s="643"/>
      <c r="DU35" s="643"/>
      <c r="DV35" s="644"/>
      <c r="DW35" s="615">
        <v>0.3</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902354</v>
      </c>
      <c r="S36" s="611"/>
      <c r="T36" s="611"/>
      <c r="U36" s="611"/>
      <c r="V36" s="611"/>
      <c r="W36" s="611"/>
      <c r="X36" s="611"/>
      <c r="Y36" s="612"/>
      <c r="Z36" s="613">
        <v>2.6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1845914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61929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2468327</v>
      </c>
      <c r="CS36" s="611"/>
      <c r="CT36" s="611"/>
      <c r="CU36" s="611"/>
      <c r="CV36" s="611"/>
      <c r="CW36" s="611"/>
      <c r="CX36" s="611"/>
      <c r="CY36" s="612"/>
      <c r="CZ36" s="615">
        <v>7.2</v>
      </c>
      <c r="DA36" s="641"/>
      <c r="DB36" s="641"/>
      <c r="DC36" s="645"/>
      <c r="DD36" s="619">
        <v>1491060</v>
      </c>
      <c r="DE36" s="611"/>
      <c r="DF36" s="611"/>
      <c r="DG36" s="611"/>
      <c r="DH36" s="611"/>
      <c r="DI36" s="611"/>
      <c r="DJ36" s="611"/>
      <c r="DK36" s="612"/>
      <c r="DL36" s="619">
        <v>1061125</v>
      </c>
      <c r="DM36" s="611"/>
      <c r="DN36" s="611"/>
      <c r="DO36" s="611"/>
      <c r="DP36" s="611"/>
      <c r="DQ36" s="611"/>
      <c r="DR36" s="611"/>
      <c r="DS36" s="611"/>
      <c r="DT36" s="611"/>
      <c r="DU36" s="611"/>
      <c r="DV36" s="612"/>
      <c r="DW36" s="615">
        <v>9.3000000000000007</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360098</v>
      </c>
      <c r="S37" s="611"/>
      <c r="T37" s="611"/>
      <c r="U37" s="611"/>
      <c r="V37" s="611"/>
      <c r="W37" s="611"/>
      <c r="X37" s="611"/>
      <c r="Y37" s="612"/>
      <c r="Z37" s="613">
        <v>1</v>
      </c>
      <c r="AA37" s="613"/>
      <c r="AB37" s="613"/>
      <c r="AC37" s="613"/>
      <c r="AD37" s="614">
        <v>257</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161575</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-6125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740943</v>
      </c>
      <c r="CS37" s="643"/>
      <c r="CT37" s="643"/>
      <c r="CU37" s="643"/>
      <c r="CV37" s="643"/>
      <c r="CW37" s="643"/>
      <c r="CX37" s="643"/>
      <c r="CY37" s="644"/>
      <c r="CZ37" s="615">
        <v>2.2000000000000002</v>
      </c>
      <c r="DA37" s="641"/>
      <c r="DB37" s="641"/>
      <c r="DC37" s="645"/>
      <c r="DD37" s="619">
        <v>709060</v>
      </c>
      <c r="DE37" s="643"/>
      <c r="DF37" s="643"/>
      <c r="DG37" s="643"/>
      <c r="DH37" s="643"/>
      <c r="DI37" s="643"/>
      <c r="DJ37" s="643"/>
      <c r="DK37" s="644"/>
      <c r="DL37" s="619">
        <v>709060</v>
      </c>
      <c r="DM37" s="643"/>
      <c r="DN37" s="643"/>
      <c r="DO37" s="643"/>
      <c r="DP37" s="643"/>
      <c r="DQ37" s="643"/>
      <c r="DR37" s="643"/>
      <c r="DS37" s="643"/>
      <c r="DT37" s="643"/>
      <c r="DU37" s="643"/>
      <c r="DV37" s="644"/>
      <c r="DW37" s="615">
        <v>6.2</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1851963</v>
      </c>
      <c r="S38" s="611"/>
      <c r="T38" s="611"/>
      <c r="U38" s="611"/>
      <c r="V38" s="611"/>
      <c r="W38" s="611"/>
      <c r="X38" s="611"/>
      <c r="Y38" s="612"/>
      <c r="Z38" s="613">
        <v>5.3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41137</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4749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1641701</v>
      </c>
      <c r="CS38" s="611"/>
      <c r="CT38" s="611"/>
      <c r="CU38" s="611"/>
      <c r="CV38" s="611"/>
      <c r="CW38" s="611"/>
      <c r="CX38" s="611"/>
      <c r="CY38" s="612"/>
      <c r="CZ38" s="615">
        <v>4.8</v>
      </c>
      <c r="DA38" s="641"/>
      <c r="DB38" s="641"/>
      <c r="DC38" s="645"/>
      <c r="DD38" s="619">
        <v>1236439</v>
      </c>
      <c r="DE38" s="611"/>
      <c r="DF38" s="611"/>
      <c r="DG38" s="611"/>
      <c r="DH38" s="611"/>
      <c r="DI38" s="611"/>
      <c r="DJ38" s="611"/>
      <c r="DK38" s="612"/>
      <c r="DL38" s="619">
        <v>1151814</v>
      </c>
      <c r="DM38" s="611"/>
      <c r="DN38" s="611"/>
      <c r="DO38" s="611"/>
      <c r="DP38" s="611"/>
      <c r="DQ38" s="611"/>
      <c r="DR38" s="611"/>
      <c r="DS38" s="611"/>
      <c r="DT38" s="611"/>
      <c r="DU38" s="611"/>
      <c r="DV38" s="612"/>
      <c r="DW38" s="615">
        <v>10.1</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36374</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5721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8112576</v>
      </c>
      <c r="CS39" s="643"/>
      <c r="CT39" s="643"/>
      <c r="CU39" s="643"/>
      <c r="CV39" s="643"/>
      <c r="CW39" s="643"/>
      <c r="CX39" s="643"/>
      <c r="CY39" s="644"/>
      <c r="CZ39" s="615">
        <v>23.8</v>
      </c>
      <c r="DA39" s="641"/>
      <c r="DB39" s="641"/>
      <c r="DC39" s="645"/>
      <c r="DD39" s="619">
        <v>1236130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63363</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6264</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60043</v>
      </c>
      <c r="CS40" s="611"/>
      <c r="CT40" s="611"/>
      <c r="CU40" s="611"/>
      <c r="CV40" s="611"/>
      <c r="CW40" s="611"/>
      <c r="CX40" s="611"/>
      <c r="CY40" s="612"/>
      <c r="CZ40" s="615">
        <v>0.2</v>
      </c>
      <c r="DA40" s="641"/>
      <c r="DB40" s="641"/>
      <c r="DC40" s="645"/>
      <c r="DD40" s="619">
        <v>51769</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34845325</v>
      </c>
      <c r="S41" s="683"/>
      <c r="T41" s="683"/>
      <c r="U41" s="683"/>
      <c r="V41" s="683"/>
      <c r="W41" s="683"/>
      <c r="X41" s="683"/>
      <c r="Y41" s="687"/>
      <c r="Z41" s="688">
        <v>100</v>
      </c>
      <c r="AA41" s="688"/>
      <c r="AB41" s="688"/>
      <c r="AC41" s="688"/>
      <c r="AD41" s="689">
        <v>11311168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364522</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1236042</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544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4331646</v>
      </c>
      <c r="CS42" s="643"/>
      <c r="CT42" s="643"/>
      <c r="CU42" s="643"/>
      <c r="CV42" s="643"/>
      <c r="CW42" s="643"/>
      <c r="CX42" s="643"/>
      <c r="CY42" s="644"/>
      <c r="CZ42" s="615">
        <v>12.7</v>
      </c>
      <c r="DA42" s="641"/>
      <c r="DB42" s="641"/>
      <c r="DC42" s="645"/>
      <c r="DD42" s="619">
        <v>517385</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176494</v>
      </c>
      <c r="CS43" s="643"/>
      <c r="CT43" s="643"/>
      <c r="CU43" s="643"/>
      <c r="CV43" s="643"/>
      <c r="CW43" s="643"/>
      <c r="CX43" s="643"/>
      <c r="CY43" s="644"/>
      <c r="CZ43" s="615">
        <v>0.5</v>
      </c>
      <c r="DA43" s="641"/>
      <c r="DB43" s="641"/>
      <c r="DC43" s="645"/>
      <c r="DD43" s="619">
        <v>176494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4145671</v>
      </c>
      <c r="CS44" s="611"/>
      <c r="CT44" s="611"/>
      <c r="CU44" s="611"/>
      <c r="CV44" s="611"/>
      <c r="CW44" s="611"/>
      <c r="CX44" s="611"/>
      <c r="CY44" s="612"/>
      <c r="CZ44" s="615">
        <v>12.2</v>
      </c>
      <c r="DA44" s="616"/>
      <c r="DB44" s="616"/>
      <c r="DC44" s="622"/>
      <c r="DD44" s="619">
        <v>457517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2145749</v>
      </c>
      <c r="CS45" s="643"/>
      <c r="CT45" s="643"/>
      <c r="CU45" s="643"/>
      <c r="CV45" s="643"/>
      <c r="CW45" s="643"/>
      <c r="CX45" s="643"/>
      <c r="CY45" s="644"/>
      <c r="CZ45" s="615">
        <v>6.3</v>
      </c>
      <c r="DA45" s="641"/>
      <c r="DB45" s="641"/>
      <c r="DC45" s="645"/>
      <c r="DD45" s="619">
        <v>46912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1722173</v>
      </c>
      <c r="CS46" s="611"/>
      <c r="CT46" s="611"/>
      <c r="CU46" s="611"/>
      <c r="CV46" s="611"/>
      <c r="CW46" s="611"/>
      <c r="CX46" s="611"/>
      <c r="CY46" s="612"/>
      <c r="CZ46" s="615">
        <v>5.0999999999999996</v>
      </c>
      <c r="DA46" s="616"/>
      <c r="DB46" s="616"/>
      <c r="DC46" s="622"/>
      <c r="DD46" s="619">
        <v>366556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185975</v>
      </c>
      <c r="CS47" s="643"/>
      <c r="CT47" s="643"/>
      <c r="CU47" s="643"/>
      <c r="CV47" s="643"/>
      <c r="CW47" s="643"/>
      <c r="CX47" s="643"/>
      <c r="CY47" s="644"/>
      <c r="CZ47" s="615">
        <v>0.5</v>
      </c>
      <c r="DA47" s="641"/>
      <c r="DB47" s="641"/>
      <c r="DC47" s="645"/>
      <c r="DD47" s="619">
        <v>59868</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34063293</v>
      </c>
      <c r="CS49" s="669"/>
      <c r="CT49" s="669"/>
      <c r="CU49" s="669"/>
      <c r="CV49" s="669"/>
      <c r="CW49" s="669"/>
      <c r="CX49" s="669"/>
      <c r="CY49" s="698"/>
      <c r="CZ49" s="690">
        <v>100</v>
      </c>
      <c r="DA49" s="699"/>
      <c r="DB49" s="699"/>
      <c r="DC49" s="700"/>
      <c r="DD49" s="701">
        <v>13156067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UuSvVv8R9lPCPQuPKj8EIfgAKvuU+D1ZUfg3A6v5wWoQasFVOB2G0jGsvtIYw3irhDWJF0OAB92vH7DZ6kXQ==" saltValue="8zJVusdcmKCoH39GHfyc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34848</v>
      </c>
      <c r="R7" s="740"/>
      <c r="S7" s="740"/>
      <c r="T7" s="740"/>
      <c r="U7" s="740"/>
      <c r="V7" s="740">
        <v>34066</v>
      </c>
      <c r="W7" s="740"/>
      <c r="X7" s="740"/>
      <c r="Y7" s="740"/>
      <c r="Z7" s="740"/>
      <c r="AA7" s="740">
        <v>782</v>
      </c>
      <c r="AB7" s="740"/>
      <c r="AC7" s="740"/>
      <c r="AD7" s="740"/>
      <c r="AE7" s="741"/>
      <c r="AF7" s="742">
        <v>778</v>
      </c>
      <c r="AG7" s="743"/>
      <c r="AH7" s="743"/>
      <c r="AI7" s="743"/>
      <c r="AJ7" s="744"/>
      <c r="AK7" s="745" t="s">
        <v>549</v>
      </c>
      <c r="AL7" s="746"/>
      <c r="AM7" s="746"/>
      <c r="AN7" s="746"/>
      <c r="AO7" s="746"/>
      <c r="AP7" s="746">
        <v>20034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550</v>
      </c>
      <c r="BT7" s="734"/>
      <c r="BU7" s="734"/>
      <c r="BV7" s="734"/>
      <c r="BW7" s="734"/>
      <c r="BX7" s="734"/>
      <c r="BY7" s="734"/>
      <c r="BZ7" s="734"/>
      <c r="CA7" s="734"/>
      <c r="CB7" s="734"/>
      <c r="CC7" s="734"/>
      <c r="CD7" s="734"/>
      <c r="CE7" s="734"/>
      <c r="CF7" s="734"/>
      <c r="CG7" s="749"/>
      <c r="CH7" s="730">
        <v>4</v>
      </c>
      <c r="CI7" s="731"/>
      <c r="CJ7" s="731"/>
      <c r="CK7" s="731"/>
      <c r="CL7" s="732"/>
      <c r="CM7" s="730">
        <v>490</v>
      </c>
      <c r="CN7" s="731"/>
      <c r="CO7" s="731"/>
      <c r="CP7" s="731"/>
      <c r="CQ7" s="732"/>
      <c r="CR7" s="730">
        <v>5</v>
      </c>
      <c r="CS7" s="731"/>
      <c r="CT7" s="731"/>
      <c r="CU7" s="731"/>
      <c r="CV7" s="732"/>
      <c r="CW7" s="730">
        <v>0</v>
      </c>
      <c r="CX7" s="731"/>
      <c r="CY7" s="731"/>
      <c r="CZ7" s="731"/>
      <c r="DA7" s="732"/>
      <c r="DB7" s="730" t="s">
        <v>551</v>
      </c>
      <c r="DC7" s="731"/>
      <c r="DD7" s="731"/>
      <c r="DE7" s="731"/>
      <c r="DF7" s="732"/>
      <c r="DG7" s="730" t="s">
        <v>551</v>
      </c>
      <c r="DH7" s="731"/>
      <c r="DI7" s="731"/>
      <c r="DJ7" s="731"/>
      <c r="DK7" s="732"/>
      <c r="DL7" s="730" t="s">
        <v>551</v>
      </c>
      <c r="DM7" s="731"/>
      <c r="DN7" s="731"/>
      <c r="DO7" s="731"/>
      <c r="DP7" s="732"/>
      <c r="DQ7" s="730" t="s">
        <v>551</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552</v>
      </c>
      <c r="BT8" s="761"/>
      <c r="BU8" s="761"/>
      <c r="BV8" s="761"/>
      <c r="BW8" s="761"/>
      <c r="BX8" s="761"/>
      <c r="BY8" s="761"/>
      <c r="BZ8" s="761"/>
      <c r="CA8" s="761"/>
      <c r="CB8" s="761"/>
      <c r="CC8" s="761"/>
      <c r="CD8" s="761"/>
      <c r="CE8" s="761"/>
      <c r="CF8" s="761"/>
      <c r="CG8" s="762"/>
      <c r="CH8" s="763">
        <v>0</v>
      </c>
      <c r="CI8" s="764"/>
      <c r="CJ8" s="764"/>
      <c r="CK8" s="764"/>
      <c r="CL8" s="765"/>
      <c r="CM8" s="763">
        <v>419</v>
      </c>
      <c r="CN8" s="764"/>
      <c r="CO8" s="764"/>
      <c r="CP8" s="764"/>
      <c r="CQ8" s="765"/>
      <c r="CR8" s="763">
        <v>21</v>
      </c>
      <c r="CS8" s="764"/>
      <c r="CT8" s="764"/>
      <c r="CU8" s="764"/>
      <c r="CV8" s="765"/>
      <c r="CW8" s="763">
        <v>29</v>
      </c>
      <c r="CX8" s="764"/>
      <c r="CY8" s="764"/>
      <c r="CZ8" s="764"/>
      <c r="DA8" s="765"/>
      <c r="DB8" s="763" t="s">
        <v>551</v>
      </c>
      <c r="DC8" s="764"/>
      <c r="DD8" s="764"/>
      <c r="DE8" s="764"/>
      <c r="DF8" s="765"/>
      <c r="DG8" s="763" t="s">
        <v>551</v>
      </c>
      <c r="DH8" s="764"/>
      <c r="DI8" s="764"/>
      <c r="DJ8" s="764"/>
      <c r="DK8" s="765"/>
      <c r="DL8" s="763" t="s">
        <v>551</v>
      </c>
      <c r="DM8" s="764"/>
      <c r="DN8" s="764"/>
      <c r="DO8" s="764"/>
      <c r="DP8" s="765"/>
      <c r="DQ8" s="763" t="s">
        <v>551</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553</v>
      </c>
      <c r="BT9" s="761"/>
      <c r="BU9" s="761"/>
      <c r="BV9" s="761"/>
      <c r="BW9" s="761"/>
      <c r="BX9" s="761"/>
      <c r="BY9" s="761"/>
      <c r="BZ9" s="761"/>
      <c r="CA9" s="761"/>
      <c r="CB9" s="761"/>
      <c r="CC9" s="761"/>
      <c r="CD9" s="761"/>
      <c r="CE9" s="761"/>
      <c r="CF9" s="761"/>
      <c r="CG9" s="762"/>
      <c r="CH9" s="763">
        <v>13</v>
      </c>
      <c r="CI9" s="764"/>
      <c r="CJ9" s="764"/>
      <c r="CK9" s="764"/>
      <c r="CL9" s="765"/>
      <c r="CM9" s="763">
        <v>430</v>
      </c>
      <c r="CN9" s="764"/>
      <c r="CO9" s="764"/>
      <c r="CP9" s="764"/>
      <c r="CQ9" s="765"/>
      <c r="CR9" s="763">
        <v>250</v>
      </c>
      <c r="CS9" s="764"/>
      <c r="CT9" s="764"/>
      <c r="CU9" s="764"/>
      <c r="CV9" s="765"/>
      <c r="CW9" s="763">
        <v>0</v>
      </c>
      <c r="CX9" s="764"/>
      <c r="CY9" s="764"/>
      <c r="CZ9" s="764"/>
      <c r="DA9" s="765"/>
      <c r="DB9" s="763" t="s">
        <v>551</v>
      </c>
      <c r="DC9" s="764"/>
      <c r="DD9" s="764"/>
      <c r="DE9" s="764"/>
      <c r="DF9" s="765"/>
      <c r="DG9" s="763" t="s">
        <v>551</v>
      </c>
      <c r="DH9" s="764"/>
      <c r="DI9" s="764"/>
      <c r="DJ9" s="764"/>
      <c r="DK9" s="765"/>
      <c r="DL9" s="763" t="s">
        <v>551</v>
      </c>
      <c r="DM9" s="764"/>
      <c r="DN9" s="764"/>
      <c r="DO9" s="764"/>
      <c r="DP9" s="765"/>
      <c r="DQ9" s="763" t="s">
        <v>551</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34848</v>
      </c>
      <c r="R23" s="780"/>
      <c r="S23" s="780"/>
      <c r="T23" s="780"/>
      <c r="U23" s="780"/>
      <c r="V23" s="780">
        <v>34066</v>
      </c>
      <c r="W23" s="780"/>
      <c r="X23" s="780"/>
      <c r="Y23" s="780"/>
      <c r="Z23" s="780"/>
      <c r="AA23" s="780">
        <v>782</v>
      </c>
      <c r="AB23" s="780"/>
      <c r="AC23" s="780"/>
      <c r="AD23" s="780"/>
      <c r="AE23" s="781"/>
      <c r="AF23" s="782">
        <v>778</v>
      </c>
      <c r="AG23" s="780"/>
      <c r="AH23" s="780"/>
      <c r="AI23" s="780"/>
      <c r="AJ23" s="783"/>
      <c r="AK23" s="784"/>
      <c r="AL23" s="785"/>
      <c r="AM23" s="785"/>
      <c r="AN23" s="785"/>
      <c r="AO23" s="785"/>
      <c r="AP23" s="780">
        <v>20034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4326</v>
      </c>
      <c r="R28" s="810"/>
      <c r="S28" s="810"/>
      <c r="T28" s="810"/>
      <c r="U28" s="810"/>
      <c r="V28" s="810">
        <v>4265</v>
      </c>
      <c r="W28" s="810"/>
      <c r="X28" s="810"/>
      <c r="Y28" s="810"/>
      <c r="Z28" s="810"/>
      <c r="AA28" s="810">
        <v>62</v>
      </c>
      <c r="AB28" s="810"/>
      <c r="AC28" s="810"/>
      <c r="AD28" s="810"/>
      <c r="AE28" s="811"/>
      <c r="AF28" s="812">
        <v>62</v>
      </c>
      <c r="AG28" s="810"/>
      <c r="AH28" s="810"/>
      <c r="AI28" s="810"/>
      <c r="AJ28" s="813"/>
      <c r="AK28" s="814">
        <v>365</v>
      </c>
      <c r="AL28" s="815"/>
      <c r="AM28" s="815"/>
      <c r="AN28" s="815"/>
      <c r="AO28" s="815"/>
      <c r="AP28" s="815" t="s">
        <v>488</v>
      </c>
      <c r="AQ28" s="815"/>
      <c r="AR28" s="815"/>
      <c r="AS28" s="815"/>
      <c r="AT28" s="815"/>
      <c r="AU28" s="815" t="s">
        <v>488</v>
      </c>
      <c r="AV28" s="815"/>
      <c r="AW28" s="815"/>
      <c r="AX28" s="815"/>
      <c r="AY28" s="815"/>
      <c r="AZ28" s="816" t="s">
        <v>488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4350</v>
      </c>
      <c r="R29" s="771"/>
      <c r="S29" s="771"/>
      <c r="T29" s="771"/>
      <c r="U29" s="771"/>
      <c r="V29" s="771">
        <v>3835</v>
      </c>
      <c r="W29" s="771"/>
      <c r="X29" s="771"/>
      <c r="Y29" s="771"/>
      <c r="Z29" s="771"/>
      <c r="AA29" s="771">
        <v>515</v>
      </c>
      <c r="AB29" s="771"/>
      <c r="AC29" s="771"/>
      <c r="AD29" s="771"/>
      <c r="AE29" s="772"/>
      <c r="AF29" s="773">
        <v>515</v>
      </c>
      <c r="AG29" s="774"/>
      <c r="AH29" s="774"/>
      <c r="AI29" s="774"/>
      <c r="AJ29" s="775"/>
      <c r="AK29" s="821">
        <v>595</v>
      </c>
      <c r="AL29" s="817"/>
      <c r="AM29" s="817"/>
      <c r="AN29" s="817"/>
      <c r="AO29" s="817"/>
      <c r="AP29" s="817" t="s">
        <v>488</v>
      </c>
      <c r="AQ29" s="817"/>
      <c r="AR29" s="817"/>
      <c r="AS29" s="817"/>
      <c r="AT29" s="817"/>
      <c r="AU29" s="817" t="s">
        <v>488</v>
      </c>
      <c r="AV29" s="817"/>
      <c r="AW29" s="817"/>
      <c r="AX29" s="817"/>
      <c r="AY29" s="817"/>
      <c r="AZ29" s="818" t="s">
        <v>488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466</v>
      </c>
      <c r="R30" s="771"/>
      <c r="S30" s="771"/>
      <c r="T30" s="771"/>
      <c r="U30" s="771"/>
      <c r="V30" s="771">
        <v>465</v>
      </c>
      <c r="W30" s="771"/>
      <c r="X30" s="771"/>
      <c r="Y30" s="771"/>
      <c r="Z30" s="771"/>
      <c r="AA30" s="771">
        <v>1</v>
      </c>
      <c r="AB30" s="771"/>
      <c r="AC30" s="771"/>
      <c r="AD30" s="771"/>
      <c r="AE30" s="772"/>
      <c r="AF30" s="773">
        <v>1</v>
      </c>
      <c r="AG30" s="774"/>
      <c r="AH30" s="774"/>
      <c r="AI30" s="774"/>
      <c r="AJ30" s="775"/>
      <c r="AK30" s="821">
        <v>192</v>
      </c>
      <c r="AL30" s="817"/>
      <c r="AM30" s="817"/>
      <c r="AN30" s="817"/>
      <c r="AO30" s="817"/>
      <c r="AP30" s="817" t="s">
        <v>488</v>
      </c>
      <c r="AQ30" s="817"/>
      <c r="AR30" s="817"/>
      <c r="AS30" s="817"/>
      <c r="AT30" s="817"/>
      <c r="AU30" s="817" t="s">
        <v>488</v>
      </c>
      <c r="AV30" s="817"/>
      <c r="AW30" s="817"/>
      <c r="AX30" s="817"/>
      <c r="AY30" s="817"/>
      <c r="AZ30" s="818" t="s">
        <v>488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576</v>
      </c>
      <c r="R31" s="771"/>
      <c r="S31" s="771"/>
      <c r="T31" s="771"/>
      <c r="U31" s="771"/>
      <c r="V31" s="771">
        <v>473</v>
      </c>
      <c r="W31" s="771"/>
      <c r="X31" s="771"/>
      <c r="Y31" s="771"/>
      <c r="Z31" s="771"/>
      <c r="AA31" s="771">
        <v>103</v>
      </c>
      <c r="AB31" s="771"/>
      <c r="AC31" s="771"/>
      <c r="AD31" s="771"/>
      <c r="AE31" s="772"/>
      <c r="AF31" s="773">
        <v>1144</v>
      </c>
      <c r="AG31" s="774"/>
      <c r="AH31" s="774"/>
      <c r="AI31" s="774"/>
      <c r="AJ31" s="775"/>
      <c r="AK31" s="821">
        <v>7</v>
      </c>
      <c r="AL31" s="817"/>
      <c r="AM31" s="817"/>
      <c r="AN31" s="817"/>
      <c r="AO31" s="817"/>
      <c r="AP31" s="817">
        <v>933</v>
      </c>
      <c r="AQ31" s="817"/>
      <c r="AR31" s="817"/>
      <c r="AS31" s="817"/>
      <c r="AT31" s="817"/>
      <c r="AU31" s="817">
        <v>309</v>
      </c>
      <c r="AV31" s="817"/>
      <c r="AW31" s="817"/>
      <c r="AX31" s="817"/>
      <c r="AY31" s="817"/>
      <c r="AZ31" s="818" t="s">
        <v>488</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249</v>
      </c>
      <c r="R32" s="771"/>
      <c r="S32" s="771"/>
      <c r="T32" s="771"/>
      <c r="U32" s="771"/>
      <c r="V32" s="771">
        <v>235</v>
      </c>
      <c r="W32" s="771"/>
      <c r="X32" s="771"/>
      <c r="Y32" s="771"/>
      <c r="Z32" s="771"/>
      <c r="AA32" s="771">
        <v>14</v>
      </c>
      <c r="AB32" s="771"/>
      <c r="AC32" s="771"/>
      <c r="AD32" s="771"/>
      <c r="AE32" s="772"/>
      <c r="AF32" s="773">
        <v>47</v>
      </c>
      <c r="AG32" s="774"/>
      <c r="AH32" s="774"/>
      <c r="AI32" s="774"/>
      <c r="AJ32" s="775"/>
      <c r="AK32" s="821">
        <v>108</v>
      </c>
      <c r="AL32" s="817"/>
      <c r="AM32" s="817"/>
      <c r="AN32" s="817"/>
      <c r="AO32" s="817"/>
      <c r="AP32" s="817">
        <v>876</v>
      </c>
      <c r="AQ32" s="817"/>
      <c r="AR32" s="817"/>
      <c r="AS32" s="817"/>
      <c r="AT32" s="817"/>
      <c r="AU32" s="817">
        <v>528</v>
      </c>
      <c r="AV32" s="817"/>
      <c r="AW32" s="817"/>
      <c r="AX32" s="817"/>
      <c r="AY32" s="817"/>
      <c r="AZ32" s="818" t="s">
        <v>488</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41</v>
      </c>
      <c r="R33" s="771"/>
      <c r="S33" s="771"/>
      <c r="T33" s="771"/>
      <c r="U33" s="771"/>
      <c r="V33" s="771">
        <v>41</v>
      </c>
      <c r="W33" s="771"/>
      <c r="X33" s="771"/>
      <c r="Y33" s="771"/>
      <c r="Z33" s="771"/>
      <c r="AA33" s="771">
        <v>0</v>
      </c>
      <c r="AB33" s="771"/>
      <c r="AC33" s="771"/>
      <c r="AD33" s="771"/>
      <c r="AE33" s="772"/>
      <c r="AF33" s="773">
        <v>0</v>
      </c>
      <c r="AG33" s="774"/>
      <c r="AH33" s="774"/>
      <c r="AI33" s="774"/>
      <c r="AJ33" s="775"/>
      <c r="AK33" s="821">
        <v>41</v>
      </c>
      <c r="AL33" s="817"/>
      <c r="AM33" s="817"/>
      <c r="AN33" s="817"/>
      <c r="AO33" s="817"/>
      <c r="AP33" s="817">
        <v>36</v>
      </c>
      <c r="AQ33" s="817"/>
      <c r="AR33" s="817"/>
      <c r="AS33" s="817"/>
      <c r="AT33" s="817"/>
      <c r="AU33" s="817">
        <v>36</v>
      </c>
      <c r="AV33" s="817"/>
      <c r="AW33" s="817"/>
      <c r="AX33" s="817"/>
      <c r="AY33" s="817"/>
      <c r="AZ33" s="818" t="s">
        <v>488</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396</v>
      </c>
      <c r="C34" s="768"/>
      <c r="D34" s="768"/>
      <c r="E34" s="768"/>
      <c r="F34" s="768"/>
      <c r="G34" s="768"/>
      <c r="H34" s="768"/>
      <c r="I34" s="768"/>
      <c r="J34" s="768"/>
      <c r="K34" s="768"/>
      <c r="L34" s="768"/>
      <c r="M34" s="768"/>
      <c r="N34" s="768"/>
      <c r="O34" s="768"/>
      <c r="P34" s="769"/>
      <c r="Q34" s="770">
        <v>373</v>
      </c>
      <c r="R34" s="771"/>
      <c r="S34" s="771"/>
      <c r="T34" s="771"/>
      <c r="U34" s="771"/>
      <c r="V34" s="771">
        <v>373</v>
      </c>
      <c r="W34" s="771"/>
      <c r="X34" s="771"/>
      <c r="Y34" s="771"/>
      <c r="Z34" s="771"/>
      <c r="AA34" s="771">
        <v>0</v>
      </c>
      <c r="AB34" s="771"/>
      <c r="AC34" s="771"/>
      <c r="AD34" s="771"/>
      <c r="AE34" s="772"/>
      <c r="AF34" s="773" t="s">
        <v>122</v>
      </c>
      <c r="AG34" s="774"/>
      <c r="AH34" s="774"/>
      <c r="AI34" s="774"/>
      <c r="AJ34" s="775"/>
      <c r="AK34" s="821">
        <v>3</v>
      </c>
      <c r="AL34" s="817"/>
      <c r="AM34" s="817"/>
      <c r="AN34" s="817"/>
      <c r="AO34" s="817"/>
      <c r="AP34" s="817">
        <v>1049</v>
      </c>
      <c r="AQ34" s="817"/>
      <c r="AR34" s="817"/>
      <c r="AS34" s="817"/>
      <c r="AT34" s="817"/>
      <c r="AU34" s="818" t="s">
        <v>488</v>
      </c>
      <c r="AV34" s="818"/>
      <c r="AW34" s="818"/>
      <c r="AX34" s="818"/>
      <c r="AY34" s="818"/>
      <c r="AZ34" s="818" t="s">
        <v>488</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1769</v>
      </c>
      <c r="AG63" s="831"/>
      <c r="AH63" s="831"/>
      <c r="AI63" s="831"/>
      <c r="AJ63" s="832"/>
      <c r="AK63" s="833"/>
      <c r="AL63" s="828"/>
      <c r="AM63" s="828"/>
      <c r="AN63" s="828"/>
      <c r="AO63" s="828"/>
      <c r="AP63" s="831">
        <v>2895</v>
      </c>
      <c r="AQ63" s="831"/>
      <c r="AR63" s="831"/>
      <c r="AS63" s="831"/>
      <c r="AT63" s="831"/>
      <c r="AU63" s="831">
        <v>873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561</v>
      </c>
      <c r="C68" s="857"/>
      <c r="D68" s="857"/>
      <c r="E68" s="857"/>
      <c r="F68" s="857"/>
      <c r="G68" s="857"/>
      <c r="H68" s="857"/>
      <c r="I68" s="857"/>
      <c r="J68" s="857"/>
      <c r="K68" s="857"/>
      <c r="L68" s="857"/>
      <c r="M68" s="857"/>
      <c r="N68" s="857"/>
      <c r="O68" s="857"/>
      <c r="P68" s="858"/>
      <c r="Q68" s="859">
        <v>8593</v>
      </c>
      <c r="R68" s="853"/>
      <c r="S68" s="853"/>
      <c r="T68" s="853"/>
      <c r="U68" s="853"/>
      <c r="V68" s="853">
        <v>7983</v>
      </c>
      <c r="W68" s="853"/>
      <c r="X68" s="853"/>
      <c r="Y68" s="853"/>
      <c r="Z68" s="853"/>
      <c r="AA68" s="853">
        <v>610</v>
      </c>
      <c r="AB68" s="853"/>
      <c r="AC68" s="853"/>
      <c r="AD68" s="853"/>
      <c r="AE68" s="853"/>
      <c r="AF68" s="853">
        <v>610</v>
      </c>
      <c r="AG68" s="853"/>
      <c r="AH68" s="853"/>
      <c r="AI68" s="853"/>
      <c r="AJ68" s="853"/>
      <c r="AK68" s="853">
        <v>58</v>
      </c>
      <c r="AL68" s="853"/>
      <c r="AM68" s="853"/>
      <c r="AN68" s="853"/>
      <c r="AO68" s="853"/>
      <c r="AP68" s="853" t="s">
        <v>549</v>
      </c>
      <c r="AQ68" s="853"/>
      <c r="AR68" s="853"/>
      <c r="AS68" s="853"/>
      <c r="AT68" s="853"/>
      <c r="AU68" s="853" t="s">
        <v>549</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562</v>
      </c>
      <c r="C69" s="861"/>
      <c r="D69" s="861"/>
      <c r="E69" s="861"/>
      <c r="F69" s="861"/>
      <c r="G69" s="861"/>
      <c r="H69" s="861"/>
      <c r="I69" s="861"/>
      <c r="J69" s="861"/>
      <c r="K69" s="861"/>
      <c r="L69" s="861"/>
      <c r="M69" s="861"/>
      <c r="N69" s="861"/>
      <c r="O69" s="861"/>
      <c r="P69" s="862"/>
      <c r="Q69" s="863">
        <v>167</v>
      </c>
      <c r="R69" s="817"/>
      <c r="S69" s="817"/>
      <c r="T69" s="817"/>
      <c r="U69" s="817"/>
      <c r="V69" s="817">
        <v>147</v>
      </c>
      <c r="W69" s="817"/>
      <c r="X69" s="817"/>
      <c r="Y69" s="817"/>
      <c r="Z69" s="817"/>
      <c r="AA69" s="817">
        <v>20</v>
      </c>
      <c r="AB69" s="817"/>
      <c r="AC69" s="817"/>
      <c r="AD69" s="817"/>
      <c r="AE69" s="817"/>
      <c r="AF69" s="817">
        <v>20</v>
      </c>
      <c r="AG69" s="817"/>
      <c r="AH69" s="817"/>
      <c r="AI69" s="817"/>
      <c r="AJ69" s="817"/>
      <c r="AK69" s="817">
        <v>42</v>
      </c>
      <c r="AL69" s="817"/>
      <c r="AM69" s="817"/>
      <c r="AN69" s="817"/>
      <c r="AO69" s="817"/>
      <c r="AP69" s="817" t="s">
        <v>549</v>
      </c>
      <c r="AQ69" s="817"/>
      <c r="AR69" s="817"/>
      <c r="AS69" s="817"/>
      <c r="AT69" s="817"/>
      <c r="AU69" s="817" t="s">
        <v>549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563</v>
      </c>
      <c r="C70" s="861"/>
      <c r="D70" s="861"/>
      <c r="E70" s="861"/>
      <c r="F70" s="861"/>
      <c r="G70" s="861"/>
      <c r="H70" s="861"/>
      <c r="I70" s="861"/>
      <c r="J70" s="861"/>
      <c r="K70" s="861"/>
      <c r="L70" s="861"/>
      <c r="M70" s="861"/>
      <c r="N70" s="861"/>
      <c r="O70" s="861"/>
      <c r="P70" s="862"/>
      <c r="Q70" s="863">
        <v>1179</v>
      </c>
      <c r="R70" s="817"/>
      <c r="S70" s="817"/>
      <c r="T70" s="817"/>
      <c r="U70" s="817"/>
      <c r="V70" s="817">
        <v>1166</v>
      </c>
      <c r="W70" s="817"/>
      <c r="X70" s="817"/>
      <c r="Y70" s="817"/>
      <c r="Z70" s="817"/>
      <c r="AA70" s="817">
        <v>13</v>
      </c>
      <c r="AB70" s="817"/>
      <c r="AC70" s="817"/>
      <c r="AD70" s="817"/>
      <c r="AE70" s="817"/>
      <c r="AF70" s="817">
        <v>13</v>
      </c>
      <c r="AG70" s="817"/>
      <c r="AH70" s="817"/>
      <c r="AI70" s="817"/>
      <c r="AJ70" s="817"/>
      <c r="AK70" s="817">
        <v>33</v>
      </c>
      <c r="AL70" s="817"/>
      <c r="AM70" s="817"/>
      <c r="AN70" s="817"/>
      <c r="AO70" s="817"/>
      <c r="AP70" s="817">
        <v>212</v>
      </c>
      <c r="AQ70" s="817"/>
      <c r="AR70" s="817"/>
      <c r="AS70" s="817"/>
      <c r="AT70" s="817"/>
      <c r="AU70" s="817">
        <v>80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564</v>
      </c>
      <c r="C71" s="861"/>
      <c r="D71" s="861"/>
      <c r="E71" s="861"/>
      <c r="F71" s="861"/>
      <c r="G71" s="861"/>
      <c r="H71" s="861"/>
      <c r="I71" s="861"/>
      <c r="J71" s="861"/>
      <c r="K71" s="861"/>
      <c r="L71" s="861"/>
      <c r="M71" s="861"/>
      <c r="N71" s="861"/>
      <c r="O71" s="861"/>
      <c r="P71" s="862"/>
      <c r="Q71" s="863">
        <v>420</v>
      </c>
      <c r="R71" s="817"/>
      <c r="S71" s="817"/>
      <c r="T71" s="817"/>
      <c r="U71" s="817"/>
      <c r="V71" s="817">
        <v>370</v>
      </c>
      <c r="W71" s="817"/>
      <c r="X71" s="817"/>
      <c r="Y71" s="817"/>
      <c r="Z71" s="817"/>
      <c r="AA71" s="817">
        <v>50</v>
      </c>
      <c r="AB71" s="817"/>
      <c r="AC71" s="817"/>
      <c r="AD71" s="817"/>
      <c r="AE71" s="817"/>
      <c r="AF71" s="817">
        <v>50</v>
      </c>
      <c r="AG71" s="817"/>
      <c r="AH71" s="817"/>
      <c r="AI71" s="817"/>
      <c r="AJ71" s="817"/>
      <c r="AK71" s="817">
        <v>10</v>
      </c>
      <c r="AL71" s="817"/>
      <c r="AM71" s="817"/>
      <c r="AN71" s="817"/>
      <c r="AO71" s="817"/>
      <c r="AP71" s="817" t="s">
        <v>549</v>
      </c>
      <c r="AQ71" s="817"/>
      <c r="AR71" s="817"/>
      <c r="AS71" s="817"/>
      <c r="AT71" s="817"/>
      <c r="AU71" s="817" t="s">
        <v>549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565</v>
      </c>
      <c r="C72" s="861"/>
      <c r="D72" s="861"/>
      <c r="E72" s="861"/>
      <c r="F72" s="861"/>
      <c r="G72" s="861"/>
      <c r="H72" s="861"/>
      <c r="I72" s="861"/>
      <c r="J72" s="861"/>
      <c r="K72" s="861"/>
      <c r="L72" s="861"/>
      <c r="M72" s="861"/>
      <c r="N72" s="861"/>
      <c r="O72" s="861"/>
      <c r="P72" s="862"/>
      <c r="Q72" s="863">
        <v>150</v>
      </c>
      <c r="R72" s="817"/>
      <c r="S72" s="817"/>
      <c r="T72" s="817"/>
      <c r="U72" s="817"/>
      <c r="V72" s="817">
        <v>139</v>
      </c>
      <c r="W72" s="817"/>
      <c r="X72" s="817"/>
      <c r="Y72" s="817"/>
      <c r="Z72" s="817"/>
      <c r="AA72" s="817">
        <v>11</v>
      </c>
      <c r="AB72" s="817"/>
      <c r="AC72" s="817"/>
      <c r="AD72" s="817"/>
      <c r="AE72" s="817"/>
      <c r="AF72" s="817">
        <v>11</v>
      </c>
      <c r="AG72" s="817"/>
      <c r="AH72" s="817"/>
      <c r="AI72" s="817"/>
      <c r="AJ72" s="817"/>
      <c r="AK72" s="817" t="s">
        <v>567</v>
      </c>
      <c r="AL72" s="817"/>
      <c r="AM72" s="817"/>
      <c r="AN72" s="817"/>
      <c r="AO72" s="817"/>
      <c r="AP72" s="817" t="s">
        <v>549</v>
      </c>
      <c r="AQ72" s="817"/>
      <c r="AR72" s="817"/>
      <c r="AS72" s="817"/>
      <c r="AT72" s="817"/>
      <c r="AU72" s="817" t="s">
        <v>549</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554</v>
      </c>
      <c r="C73" s="861"/>
      <c r="D73" s="861"/>
      <c r="E73" s="861"/>
      <c r="F73" s="861"/>
      <c r="G73" s="861"/>
      <c r="H73" s="861"/>
      <c r="I73" s="861"/>
      <c r="J73" s="861"/>
      <c r="K73" s="861"/>
      <c r="L73" s="861"/>
      <c r="M73" s="861"/>
      <c r="N73" s="861"/>
      <c r="O73" s="861"/>
      <c r="P73" s="862"/>
      <c r="Q73" s="863">
        <v>110</v>
      </c>
      <c r="R73" s="817"/>
      <c r="S73" s="817"/>
      <c r="T73" s="817"/>
      <c r="U73" s="817"/>
      <c r="V73" s="817">
        <v>93</v>
      </c>
      <c r="W73" s="817"/>
      <c r="X73" s="817"/>
      <c r="Y73" s="817"/>
      <c r="Z73" s="817"/>
      <c r="AA73" s="817">
        <v>17</v>
      </c>
      <c r="AB73" s="817"/>
      <c r="AC73" s="817"/>
      <c r="AD73" s="817"/>
      <c r="AE73" s="817"/>
      <c r="AF73" s="817">
        <v>17</v>
      </c>
      <c r="AG73" s="817"/>
      <c r="AH73" s="817"/>
      <c r="AI73" s="817"/>
      <c r="AJ73" s="817"/>
      <c r="AK73" s="817" t="s">
        <v>567</v>
      </c>
      <c r="AL73" s="817"/>
      <c r="AM73" s="817"/>
      <c r="AN73" s="817"/>
      <c r="AO73" s="817"/>
      <c r="AP73" s="817" t="s">
        <v>549</v>
      </c>
      <c r="AQ73" s="817"/>
      <c r="AR73" s="817"/>
      <c r="AS73" s="817"/>
      <c r="AT73" s="817"/>
      <c r="AU73" s="817" t="s">
        <v>549</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555</v>
      </c>
      <c r="C74" s="861"/>
      <c r="D74" s="861"/>
      <c r="E74" s="861"/>
      <c r="F74" s="861"/>
      <c r="G74" s="861"/>
      <c r="H74" s="861"/>
      <c r="I74" s="861"/>
      <c r="J74" s="861"/>
      <c r="K74" s="861"/>
      <c r="L74" s="861"/>
      <c r="M74" s="861"/>
      <c r="N74" s="861"/>
      <c r="O74" s="861"/>
      <c r="P74" s="862"/>
      <c r="Q74" s="863">
        <v>293727</v>
      </c>
      <c r="R74" s="817"/>
      <c r="S74" s="817"/>
      <c r="T74" s="817"/>
      <c r="U74" s="817"/>
      <c r="V74" s="817">
        <v>290111</v>
      </c>
      <c r="W74" s="817"/>
      <c r="X74" s="817"/>
      <c r="Y74" s="817"/>
      <c r="Z74" s="817"/>
      <c r="AA74" s="817">
        <v>3616</v>
      </c>
      <c r="AB74" s="817"/>
      <c r="AC74" s="817"/>
      <c r="AD74" s="817"/>
      <c r="AE74" s="817"/>
      <c r="AF74" s="817">
        <v>3616</v>
      </c>
      <c r="AG74" s="817"/>
      <c r="AH74" s="817"/>
      <c r="AI74" s="817"/>
      <c r="AJ74" s="817"/>
      <c r="AK74" s="817">
        <v>27</v>
      </c>
      <c r="AL74" s="817"/>
      <c r="AM74" s="817"/>
      <c r="AN74" s="817"/>
      <c r="AO74" s="817"/>
      <c r="AP74" s="817" t="s">
        <v>549</v>
      </c>
      <c r="AQ74" s="817"/>
      <c r="AR74" s="817"/>
      <c r="AS74" s="817"/>
      <c r="AT74" s="817"/>
      <c r="AU74" s="817" t="s">
        <v>549</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566</v>
      </c>
      <c r="C75" s="861"/>
      <c r="D75" s="861"/>
      <c r="E75" s="861"/>
      <c r="F75" s="861"/>
      <c r="G75" s="861"/>
      <c r="H75" s="861"/>
      <c r="I75" s="861"/>
      <c r="J75" s="861"/>
      <c r="K75" s="861"/>
      <c r="L75" s="861"/>
      <c r="M75" s="861"/>
      <c r="N75" s="861"/>
      <c r="O75" s="861"/>
      <c r="P75" s="862"/>
      <c r="Q75" s="864">
        <v>8</v>
      </c>
      <c r="R75" s="865"/>
      <c r="S75" s="865"/>
      <c r="T75" s="865"/>
      <c r="U75" s="821"/>
      <c r="V75" s="866">
        <v>6</v>
      </c>
      <c r="W75" s="865"/>
      <c r="X75" s="865"/>
      <c r="Y75" s="865"/>
      <c r="Z75" s="821"/>
      <c r="AA75" s="866">
        <v>0</v>
      </c>
      <c r="AB75" s="865"/>
      <c r="AC75" s="865"/>
      <c r="AD75" s="865"/>
      <c r="AE75" s="821"/>
      <c r="AF75" s="866">
        <v>0</v>
      </c>
      <c r="AG75" s="865"/>
      <c r="AH75" s="865"/>
      <c r="AI75" s="865"/>
      <c r="AJ75" s="821"/>
      <c r="AK75" s="866">
        <v>2</v>
      </c>
      <c r="AL75" s="865"/>
      <c r="AM75" s="865"/>
      <c r="AN75" s="865"/>
      <c r="AO75" s="821"/>
      <c r="AP75" s="817" t="s">
        <v>549</v>
      </c>
      <c r="AQ75" s="817"/>
      <c r="AR75" s="817"/>
      <c r="AS75" s="817"/>
      <c r="AT75" s="817"/>
      <c r="AU75" s="817" t="s">
        <v>549</v>
      </c>
      <c r="AV75" s="817"/>
      <c r="AW75" s="817"/>
      <c r="AX75" s="817"/>
      <c r="AY75" s="817"/>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4337</v>
      </c>
      <c r="AG88" s="831"/>
      <c r="AH88" s="831"/>
      <c r="AI88" s="831"/>
      <c r="AJ88" s="831"/>
      <c r="AK88" s="828"/>
      <c r="AL88" s="828"/>
      <c r="AM88" s="828"/>
      <c r="AN88" s="828"/>
      <c r="AO88" s="828"/>
      <c r="AP88" s="831">
        <v>212</v>
      </c>
      <c r="AQ88" s="831"/>
      <c r="AR88" s="831"/>
      <c r="AS88" s="831"/>
      <c r="AT88" s="831"/>
      <c r="AU88" s="831">
        <v>80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276</v>
      </c>
      <c r="CS102" s="839"/>
      <c r="CT102" s="839"/>
      <c r="CU102" s="839"/>
      <c r="CV102" s="878"/>
      <c r="CW102" s="877">
        <v>29</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2658084</v>
      </c>
      <c r="AB110" s="887"/>
      <c r="AC110" s="887"/>
      <c r="AD110" s="887"/>
      <c r="AE110" s="888"/>
      <c r="AF110" s="889">
        <v>2682362</v>
      </c>
      <c r="AG110" s="887"/>
      <c r="AH110" s="887"/>
      <c r="AI110" s="887"/>
      <c r="AJ110" s="888"/>
      <c r="AK110" s="889">
        <v>2670648</v>
      </c>
      <c r="AL110" s="887"/>
      <c r="AM110" s="887"/>
      <c r="AN110" s="887"/>
      <c r="AO110" s="888"/>
      <c r="AP110" s="890">
        <v>28.4</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21675612</v>
      </c>
      <c r="BR110" s="918"/>
      <c r="BS110" s="918"/>
      <c r="BT110" s="918"/>
      <c r="BU110" s="918"/>
      <c r="BV110" s="918">
        <v>20773378</v>
      </c>
      <c r="BW110" s="918"/>
      <c r="BX110" s="918"/>
      <c r="BY110" s="918"/>
      <c r="BZ110" s="918"/>
      <c r="CA110" s="918">
        <v>20034494</v>
      </c>
      <c r="CB110" s="918"/>
      <c r="CC110" s="918"/>
      <c r="CD110" s="918"/>
      <c r="CE110" s="918"/>
      <c r="CF110" s="931">
        <v>213.2</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6105</v>
      </c>
      <c r="BR111" s="913"/>
      <c r="BS111" s="913"/>
      <c r="BT111" s="913"/>
      <c r="BU111" s="913"/>
      <c r="BV111" s="913">
        <v>3053</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2639119</v>
      </c>
      <c r="BR112" s="913"/>
      <c r="BS112" s="913"/>
      <c r="BT112" s="913"/>
      <c r="BU112" s="913"/>
      <c r="BV112" s="913">
        <v>1358911</v>
      </c>
      <c r="BW112" s="913"/>
      <c r="BX112" s="913"/>
      <c r="BY112" s="913"/>
      <c r="BZ112" s="913"/>
      <c r="CA112" s="913">
        <v>873358</v>
      </c>
      <c r="CB112" s="913"/>
      <c r="CC112" s="913"/>
      <c r="CD112" s="913"/>
      <c r="CE112" s="913"/>
      <c r="CF112" s="907">
        <v>9.3000000000000007</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204898</v>
      </c>
      <c r="AB113" s="925"/>
      <c r="AC113" s="925"/>
      <c r="AD113" s="925"/>
      <c r="AE113" s="926"/>
      <c r="AF113" s="927">
        <v>196413</v>
      </c>
      <c r="AG113" s="925"/>
      <c r="AH113" s="925"/>
      <c r="AI113" s="925"/>
      <c r="AJ113" s="926"/>
      <c r="AK113" s="927">
        <v>146071</v>
      </c>
      <c r="AL113" s="925"/>
      <c r="AM113" s="925"/>
      <c r="AN113" s="925"/>
      <c r="AO113" s="926"/>
      <c r="AP113" s="928">
        <v>1.6</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81826</v>
      </c>
      <c r="BR113" s="913"/>
      <c r="BS113" s="913"/>
      <c r="BT113" s="913"/>
      <c r="BU113" s="913"/>
      <c r="BV113" s="913">
        <v>84807</v>
      </c>
      <c r="BW113" s="913"/>
      <c r="BX113" s="913"/>
      <c r="BY113" s="913"/>
      <c r="BZ113" s="913"/>
      <c r="CA113" s="913">
        <v>80412</v>
      </c>
      <c r="CB113" s="913"/>
      <c r="CC113" s="913"/>
      <c r="CD113" s="913"/>
      <c r="CE113" s="913"/>
      <c r="CF113" s="907">
        <v>0.9</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24460</v>
      </c>
      <c r="AB114" s="946"/>
      <c r="AC114" s="946"/>
      <c r="AD114" s="946"/>
      <c r="AE114" s="947"/>
      <c r="AF114" s="948" t="s">
        <v>122</v>
      </c>
      <c r="AG114" s="946"/>
      <c r="AH114" s="946"/>
      <c r="AI114" s="946"/>
      <c r="AJ114" s="947"/>
      <c r="AK114" s="948">
        <v>23059</v>
      </c>
      <c r="AL114" s="946"/>
      <c r="AM114" s="946"/>
      <c r="AN114" s="946"/>
      <c r="AO114" s="947"/>
      <c r="AP114" s="949">
        <v>0.2</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1999090</v>
      </c>
      <c r="BR114" s="913"/>
      <c r="BS114" s="913"/>
      <c r="BT114" s="913"/>
      <c r="BU114" s="913"/>
      <c r="BV114" s="913">
        <v>2040210</v>
      </c>
      <c r="BW114" s="913"/>
      <c r="BX114" s="913"/>
      <c r="BY114" s="913"/>
      <c r="BZ114" s="913"/>
      <c r="CA114" s="913">
        <v>2133502</v>
      </c>
      <c r="CB114" s="913"/>
      <c r="CC114" s="913"/>
      <c r="CD114" s="913"/>
      <c r="CE114" s="913"/>
      <c r="CF114" s="907">
        <v>22.7</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181752</v>
      </c>
      <c r="AB115" s="925"/>
      <c r="AC115" s="925"/>
      <c r="AD115" s="925"/>
      <c r="AE115" s="926"/>
      <c r="AF115" s="927">
        <v>117762</v>
      </c>
      <c r="AG115" s="925"/>
      <c r="AH115" s="925"/>
      <c r="AI115" s="925"/>
      <c r="AJ115" s="926"/>
      <c r="AK115" s="927">
        <v>173473</v>
      </c>
      <c r="AL115" s="925"/>
      <c r="AM115" s="925"/>
      <c r="AN115" s="925"/>
      <c r="AO115" s="926"/>
      <c r="AP115" s="928">
        <v>1.8</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383513</v>
      </c>
      <c r="BR115" s="913"/>
      <c r="BS115" s="913"/>
      <c r="BT115" s="913"/>
      <c r="BU115" s="913"/>
      <c r="BV115" s="913">
        <v>302177</v>
      </c>
      <c r="BW115" s="913"/>
      <c r="BX115" s="913"/>
      <c r="BY115" s="913"/>
      <c r="BZ115" s="913"/>
      <c r="CA115" s="913">
        <v>240283</v>
      </c>
      <c r="CB115" s="913"/>
      <c r="CC115" s="913"/>
      <c r="CD115" s="913"/>
      <c r="CE115" s="913"/>
      <c r="CF115" s="907">
        <v>2.6</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63</v>
      </c>
      <c r="AB116" s="946"/>
      <c r="AC116" s="946"/>
      <c r="AD116" s="946"/>
      <c r="AE116" s="947"/>
      <c r="AF116" s="948">
        <v>52</v>
      </c>
      <c r="AG116" s="946"/>
      <c r="AH116" s="946"/>
      <c r="AI116" s="946"/>
      <c r="AJ116" s="947"/>
      <c r="AK116" s="948">
        <v>65</v>
      </c>
      <c r="AL116" s="946"/>
      <c r="AM116" s="946"/>
      <c r="AN116" s="946"/>
      <c r="AO116" s="947"/>
      <c r="AP116" s="949">
        <v>0</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3069257</v>
      </c>
      <c r="AB117" s="966"/>
      <c r="AC117" s="966"/>
      <c r="AD117" s="966"/>
      <c r="AE117" s="967"/>
      <c r="AF117" s="968">
        <v>2996589</v>
      </c>
      <c r="AG117" s="966"/>
      <c r="AH117" s="966"/>
      <c r="AI117" s="966"/>
      <c r="AJ117" s="967"/>
      <c r="AK117" s="968">
        <v>3013316</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26785265</v>
      </c>
      <c r="BR119" s="987"/>
      <c r="BS119" s="987"/>
      <c r="BT119" s="987"/>
      <c r="BU119" s="987"/>
      <c r="BV119" s="987">
        <v>24562536</v>
      </c>
      <c r="BW119" s="987"/>
      <c r="BX119" s="987"/>
      <c r="BY119" s="987"/>
      <c r="BZ119" s="987"/>
      <c r="CA119" s="987">
        <v>23362049</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6105</v>
      </c>
      <c r="DH119" s="973"/>
      <c r="DI119" s="973"/>
      <c r="DJ119" s="973"/>
      <c r="DK119" s="974"/>
      <c r="DL119" s="972">
        <v>3053</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10053310</v>
      </c>
      <c r="BR120" s="918"/>
      <c r="BS120" s="918"/>
      <c r="BT120" s="918"/>
      <c r="BU120" s="918"/>
      <c r="BV120" s="918">
        <v>12192087</v>
      </c>
      <c r="BW120" s="918"/>
      <c r="BX120" s="918"/>
      <c r="BY120" s="918"/>
      <c r="BZ120" s="918"/>
      <c r="CA120" s="918">
        <v>14581578</v>
      </c>
      <c r="CB120" s="918"/>
      <c r="CC120" s="918"/>
      <c r="CD120" s="918"/>
      <c r="CE120" s="918"/>
      <c r="CF120" s="931">
        <v>155.19999999999999</v>
      </c>
      <c r="CG120" s="932"/>
      <c r="CH120" s="932"/>
      <c r="CI120" s="932"/>
      <c r="CJ120" s="932"/>
      <c r="CK120" s="993" t="s">
        <v>447</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528373</v>
      </c>
      <c r="DR120" s="918"/>
      <c r="DS120" s="918"/>
      <c r="DT120" s="918"/>
      <c r="DU120" s="918"/>
      <c r="DV120" s="919">
        <v>5.6</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610748</v>
      </c>
      <c r="BR121" s="913"/>
      <c r="BS121" s="913"/>
      <c r="BT121" s="913"/>
      <c r="BU121" s="913"/>
      <c r="BV121" s="913">
        <v>571065</v>
      </c>
      <c r="BW121" s="913"/>
      <c r="BX121" s="913"/>
      <c r="BY121" s="913"/>
      <c r="BZ121" s="913"/>
      <c r="CA121" s="913">
        <v>531068</v>
      </c>
      <c r="CB121" s="913"/>
      <c r="CC121" s="913"/>
      <c r="CD121" s="913"/>
      <c r="CE121" s="913"/>
      <c r="CF121" s="907">
        <v>5.7</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424979</v>
      </c>
      <c r="DH121" s="913"/>
      <c r="DI121" s="913"/>
      <c r="DJ121" s="913"/>
      <c r="DK121" s="913"/>
      <c r="DL121" s="913">
        <v>340127</v>
      </c>
      <c r="DM121" s="913"/>
      <c r="DN121" s="913"/>
      <c r="DO121" s="913"/>
      <c r="DP121" s="913"/>
      <c r="DQ121" s="913">
        <v>308847</v>
      </c>
      <c r="DR121" s="913"/>
      <c r="DS121" s="913"/>
      <c r="DT121" s="913"/>
      <c r="DU121" s="913"/>
      <c r="DV121" s="914">
        <v>3.3</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17422201</v>
      </c>
      <c r="BR122" s="987"/>
      <c r="BS122" s="987"/>
      <c r="BT122" s="987"/>
      <c r="BU122" s="987"/>
      <c r="BV122" s="987">
        <v>16492128</v>
      </c>
      <c r="BW122" s="987"/>
      <c r="BX122" s="987"/>
      <c r="BY122" s="987"/>
      <c r="BZ122" s="987"/>
      <c r="CA122" s="987">
        <v>16178414</v>
      </c>
      <c r="CB122" s="987"/>
      <c r="CC122" s="987"/>
      <c r="CD122" s="987"/>
      <c r="CE122" s="987"/>
      <c r="CF122" s="1004">
        <v>172.1</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59276</v>
      </c>
      <c r="DH122" s="913"/>
      <c r="DI122" s="913"/>
      <c r="DJ122" s="913"/>
      <c r="DK122" s="913"/>
      <c r="DL122" s="913">
        <v>48066</v>
      </c>
      <c r="DM122" s="913"/>
      <c r="DN122" s="913"/>
      <c r="DO122" s="913"/>
      <c r="DP122" s="913"/>
      <c r="DQ122" s="913">
        <v>36138</v>
      </c>
      <c r="DR122" s="913"/>
      <c r="DS122" s="913"/>
      <c r="DT122" s="913"/>
      <c r="DU122" s="913"/>
      <c r="DV122" s="914">
        <v>0.4</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28086259</v>
      </c>
      <c r="BR123" s="1051"/>
      <c r="BS123" s="1051"/>
      <c r="BT123" s="1051"/>
      <c r="BU123" s="1051"/>
      <c r="BV123" s="1051">
        <v>29255280</v>
      </c>
      <c r="BW123" s="1051"/>
      <c r="BX123" s="1051"/>
      <c r="BY123" s="1051"/>
      <c r="BZ123" s="1051"/>
      <c r="CA123" s="1051">
        <v>31291060</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v>2154864</v>
      </c>
      <c r="DH124" s="973"/>
      <c r="DI124" s="973"/>
      <c r="DJ124" s="973"/>
      <c r="DK124" s="974"/>
      <c r="DL124" s="972">
        <v>970718</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181752</v>
      </c>
      <c r="AB126" s="946"/>
      <c r="AC126" s="946"/>
      <c r="AD126" s="946"/>
      <c r="AE126" s="947"/>
      <c r="AF126" s="948">
        <v>117762</v>
      </c>
      <c r="AG126" s="946"/>
      <c r="AH126" s="946"/>
      <c r="AI126" s="946"/>
      <c r="AJ126" s="947"/>
      <c r="AK126" s="948">
        <v>173473</v>
      </c>
      <c r="AL126" s="946"/>
      <c r="AM126" s="946"/>
      <c r="AN126" s="946"/>
      <c r="AO126" s="947"/>
      <c r="AP126" s="949">
        <v>1.8</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46084</v>
      </c>
      <c r="AB128" s="1033"/>
      <c r="AC128" s="1033"/>
      <c r="AD128" s="1033"/>
      <c r="AE128" s="1034"/>
      <c r="AF128" s="1035">
        <v>44516</v>
      </c>
      <c r="AG128" s="1033"/>
      <c r="AH128" s="1033"/>
      <c r="AI128" s="1033"/>
      <c r="AJ128" s="1034"/>
      <c r="AK128" s="1035">
        <v>44861</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13.14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v>383513</v>
      </c>
      <c r="DH128" s="1025"/>
      <c r="DI128" s="1025"/>
      <c r="DJ128" s="1025"/>
      <c r="DK128" s="1025"/>
      <c r="DL128" s="1025">
        <v>302177</v>
      </c>
      <c r="DM128" s="1025"/>
      <c r="DN128" s="1025"/>
      <c r="DO128" s="1025"/>
      <c r="DP128" s="1025"/>
      <c r="DQ128" s="1025">
        <v>240283</v>
      </c>
      <c r="DR128" s="1025"/>
      <c r="DS128" s="1025"/>
      <c r="DT128" s="1025"/>
      <c r="DU128" s="1025"/>
      <c r="DV128" s="1026">
        <v>2.6</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11502534</v>
      </c>
      <c r="AB129" s="946"/>
      <c r="AC129" s="946"/>
      <c r="AD129" s="946"/>
      <c r="AE129" s="947"/>
      <c r="AF129" s="948">
        <v>11238389</v>
      </c>
      <c r="AG129" s="946"/>
      <c r="AH129" s="946"/>
      <c r="AI129" s="946"/>
      <c r="AJ129" s="947"/>
      <c r="AK129" s="948">
        <v>11343232</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18.14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1961681</v>
      </c>
      <c r="AB130" s="946"/>
      <c r="AC130" s="946"/>
      <c r="AD130" s="946"/>
      <c r="AE130" s="947"/>
      <c r="AF130" s="948">
        <v>1964353</v>
      </c>
      <c r="AG130" s="946"/>
      <c r="AH130" s="946"/>
      <c r="AI130" s="946"/>
      <c r="AJ130" s="947"/>
      <c r="AK130" s="948">
        <v>1945061</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10.8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9540853</v>
      </c>
      <c r="AB131" s="973"/>
      <c r="AC131" s="973"/>
      <c r="AD131" s="973"/>
      <c r="AE131" s="974"/>
      <c r="AF131" s="972">
        <v>9274036</v>
      </c>
      <c r="AG131" s="973"/>
      <c r="AH131" s="973"/>
      <c r="AI131" s="973"/>
      <c r="AJ131" s="974"/>
      <c r="AK131" s="972">
        <v>9398171</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11.125755740000001</v>
      </c>
      <c r="AB132" s="1084"/>
      <c r="AC132" s="1084"/>
      <c r="AD132" s="1084"/>
      <c r="AE132" s="1085"/>
      <c r="AF132" s="1086">
        <v>10.650379190000001</v>
      </c>
      <c r="AG132" s="1084"/>
      <c r="AH132" s="1084"/>
      <c r="AI132" s="1084"/>
      <c r="AJ132" s="1085"/>
      <c r="AK132" s="1086">
        <v>10.889288990000001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10.1</v>
      </c>
      <c r="AB133" s="1067"/>
      <c r="AC133" s="1067"/>
      <c r="AD133" s="1067"/>
      <c r="AE133" s="1068"/>
      <c r="AF133" s="1066">
        <v>10.1</v>
      </c>
      <c r="AG133" s="1067"/>
      <c r="AH133" s="1067"/>
      <c r="AI133" s="1067"/>
      <c r="AJ133" s="1068"/>
      <c r="AK133" s="1066">
        <v>10.8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4H6ee+1El5Cmrpp8C7xQx39CbEBg493zWIktN+ZS489pcixMlMpEQ91dAd0eI5hm4COWyvbwO/9Pbke8lq/iQ==" saltValue="UUMuWSpLn0rFninLXbox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mCjKy60gJ/sh6MyiQWq6AbtyWgSHY8+9aZXDst0z6MG8I7iHpYcMkPTXj+LnUycm3EozZ6yJTOB2JIx78y3Sw==" saltValue="oYFfuBA+Ad1xRLPvnk28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9yCS4dywJ5XIGl1dt4UzhbZJIAJNzNHWDMzeu/WN3zUz5rSjc4TanwtSeJHVLbpCADCH/rhxLb7e+udxSvkDA==" saltValue="qKnzPmZ8RIqR0HEa2Utf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2822358</v>
      </c>
      <c r="AP9" s="274">
        <v>96679</v>
      </c>
      <c r="AQ9" s="275">
        <v>107616</v>
      </c>
      <c r="AR9" s="276">
        <v>-10.199999999999999</v>
      </c>
    </row>
    <row r="10" spans="1:46" ht="13.5" customHeight="1" x14ac:dyDescent="0.15">
      <c r="A10" s="259"/>
      <c r="AK10" s="1103" t="s">
        <v>486</v>
      </c>
      <c r="AL10" s="1104"/>
      <c r="AM10" s="1104"/>
      <c r="AN10" s="1105"/>
      <c r="AO10" s="277">
        <v>479808</v>
      </c>
      <c r="AP10" s="277">
        <v>16436</v>
      </c>
      <c r="AQ10" s="278">
        <v>10095</v>
      </c>
      <c r="AR10" s="279">
        <v>62.8</v>
      </c>
    </row>
    <row r="11" spans="1:46" ht="13.5" customHeight="1" x14ac:dyDescent="0.15">
      <c r="A11" s="259"/>
      <c r="AK11" s="1103" t="s">
        <v>487</v>
      </c>
      <c r="AL11" s="1104"/>
      <c r="AM11" s="1104"/>
      <c r="AN11" s="1105"/>
      <c r="AO11" s="277" t="s">
        <v>488</v>
      </c>
      <c r="AP11" s="277" t="s">
        <v>488</v>
      </c>
      <c r="AQ11" s="278">
        <v>1704</v>
      </c>
      <c r="AR11" s="279" t="s">
        <v>488</v>
      </c>
    </row>
    <row r="12" spans="1:46" ht="13.5" customHeight="1" x14ac:dyDescent="0.15">
      <c r="A12" s="259"/>
      <c r="AK12" s="1103" t="s">
        <v>489</v>
      </c>
      <c r="AL12" s="1104"/>
      <c r="AM12" s="1104"/>
      <c r="AN12" s="1105"/>
      <c r="AO12" s="277" t="s">
        <v>488</v>
      </c>
      <c r="AP12" s="277" t="s">
        <v>488</v>
      </c>
      <c r="AQ12" s="278">
        <v>7</v>
      </c>
      <c r="AR12" s="279" t="s">
        <v>488</v>
      </c>
    </row>
    <row r="13" spans="1:46" ht="13.5" customHeight="1" x14ac:dyDescent="0.15">
      <c r="A13" s="259"/>
      <c r="AK13" s="1103" t="s">
        <v>490</v>
      </c>
      <c r="AL13" s="1104"/>
      <c r="AM13" s="1104"/>
      <c r="AN13" s="1105"/>
      <c r="AO13" s="277">
        <v>89987</v>
      </c>
      <c r="AP13" s="277">
        <v>3082</v>
      </c>
      <c r="AQ13" s="278">
        <v>4110</v>
      </c>
      <c r="AR13" s="279">
        <v>-25</v>
      </c>
    </row>
    <row r="14" spans="1:46" ht="13.5" customHeight="1" x14ac:dyDescent="0.15">
      <c r="A14" s="259"/>
      <c r="AK14" s="1103" t="s">
        <v>491</v>
      </c>
      <c r="AL14" s="1104"/>
      <c r="AM14" s="1104"/>
      <c r="AN14" s="1105"/>
      <c r="AO14" s="277">
        <v>176494</v>
      </c>
      <c r="AP14" s="277">
        <v>6046</v>
      </c>
      <c r="AQ14" s="278">
        <v>2451</v>
      </c>
      <c r="AR14" s="279">
        <v>146.69999999999999</v>
      </c>
    </row>
    <row r="15" spans="1:46" ht="13.5" customHeight="1" x14ac:dyDescent="0.15">
      <c r="A15" s="259"/>
      <c r="AK15" s="1106" t="s">
        <v>492</v>
      </c>
      <c r="AL15" s="1107"/>
      <c r="AM15" s="1107"/>
      <c r="AN15" s="1108"/>
      <c r="AO15" s="277">
        <v>-62271</v>
      </c>
      <c r="AP15" s="277">
        <v>-2133</v>
      </c>
      <c r="AQ15" s="278">
        <v>-6399</v>
      </c>
      <c r="AR15" s="279">
        <v>-66.7</v>
      </c>
    </row>
    <row r="16" spans="1:46" x14ac:dyDescent="0.15">
      <c r="A16" s="259"/>
      <c r="AK16" s="1106" t="s">
        <v>177</v>
      </c>
      <c r="AL16" s="1107"/>
      <c r="AM16" s="1107"/>
      <c r="AN16" s="1108"/>
      <c r="AO16" s="277">
        <v>3506376</v>
      </c>
      <c r="AP16" s="277">
        <v>120110</v>
      </c>
      <c r="AQ16" s="278">
        <v>119584</v>
      </c>
      <c r="AR16" s="279">
        <v>0.4</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9.73</v>
      </c>
      <c r="AP21" s="290">
        <v>10.86</v>
      </c>
      <c r="AQ21" s="291">
        <v>-1.1299999999999999</v>
      </c>
      <c r="AS21" s="292"/>
      <c r="AT21" s="288"/>
    </row>
    <row r="22" spans="1:46" s="260" customFormat="1" x14ac:dyDescent="0.15">
      <c r="A22" s="288"/>
      <c r="AK22" s="1109" t="s">
        <v>498</v>
      </c>
      <c r="AL22" s="1110"/>
      <c r="AM22" s="1110"/>
      <c r="AN22" s="1111"/>
      <c r="AO22" s="293">
        <v>97.2</v>
      </c>
      <c r="AP22" s="294">
        <v>97.3</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2670648</v>
      </c>
      <c r="AP32" s="303">
        <v>91482</v>
      </c>
      <c r="AQ32" s="304">
        <v>75090</v>
      </c>
      <c r="AR32" s="305">
        <v>21.8</v>
      </c>
    </row>
    <row r="33" spans="1:46" ht="13.5" customHeight="1" x14ac:dyDescent="0.15">
      <c r="A33" s="259"/>
      <c r="AK33" s="1117" t="s">
        <v>503</v>
      </c>
      <c r="AL33" s="1118"/>
      <c r="AM33" s="1118"/>
      <c r="AN33" s="1119"/>
      <c r="AO33" s="303" t="s">
        <v>488</v>
      </c>
      <c r="AP33" s="303" t="s">
        <v>488</v>
      </c>
      <c r="AQ33" s="304" t="s">
        <v>488</v>
      </c>
      <c r="AR33" s="305" t="s">
        <v>488</v>
      </c>
    </row>
    <row r="34" spans="1:46" ht="27" customHeight="1" x14ac:dyDescent="0.15">
      <c r="A34" s="259"/>
      <c r="AK34" s="1117" t="s">
        <v>504</v>
      </c>
      <c r="AL34" s="1118"/>
      <c r="AM34" s="1118"/>
      <c r="AN34" s="1119"/>
      <c r="AO34" s="303" t="s">
        <v>488</v>
      </c>
      <c r="AP34" s="303" t="s">
        <v>488</v>
      </c>
      <c r="AQ34" s="304">
        <v>1</v>
      </c>
      <c r="AR34" s="305" t="s">
        <v>488</v>
      </c>
    </row>
    <row r="35" spans="1:46" ht="27" customHeight="1" x14ac:dyDescent="0.15">
      <c r="A35" s="259"/>
      <c r="AK35" s="1117" t="s">
        <v>505</v>
      </c>
      <c r="AL35" s="1118"/>
      <c r="AM35" s="1118"/>
      <c r="AN35" s="1119"/>
      <c r="AO35" s="303">
        <v>146071</v>
      </c>
      <c r="AP35" s="303">
        <v>5004</v>
      </c>
      <c r="AQ35" s="304">
        <v>17211</v>
      </c>
      <c r="AR35" s="305">
        <v>-70.900000000000006</v>
      </c>
    </row>
    <row r="36" spans="1:46" ht="27" customHeight="1" x14ac:dyDescent="0.15">
      <c r="A36" s="259"/>
      <c r="AK36" s="1117" t="s">
        <v>506</v>
      </c>
      <c r="AL36" s="1118"/>
      <c r="AM36" s="1118"/>
      <c r="AN36" s="1119"/>
      <c r="AO36" s="303">
        <v>23059</v>
      </c>
      <c r="AP36" s="303">
        <v>790</v>
      </c>
      <c r="AQ36" s="304">
        <v>2478</v>
      </c>
      <c r="AR36" s="305">
        <v>-68.099999999999994</v>
      </c>
    </row>
    <row r="37" spans="1:46" ht="13.5" customHeight="1" x14ac:dyDescent="0.15">
      <c r="A37" s="259"/>
      <c r="AK37" s="1117" t="s">
        <v>507</v>
      </c>
      <c r="AL37" s="1118"/>
      <c r="AM37" s="1118"/>
      <c r="AN37" s="1119"/>
      <c r="AO37" s="303">
        <v>173473</v>
      </c>
      <c r="AP37" s="303">
        <v>5942</v>
      </c>
      <c r="AQ37" s="304">
        <v>654</v>
      </c>
      <c r="AR37" s="305">
        <v>808.6</v>
      </c>
    </row>
    <row r="38" spans="1:46" ht="27" customHeight="1" x14ac:dyDescent="0.15">
      <c r="A38" s="259"/>
      <c r="AK38" s="1120" t="s">
        <v>508</v>
      </c>
      <c r="AL38" s="1121"/>
      <c r="AM38" s="1121"/>
      <c r="AN38" s="1122"/>
      <c r="AO38" s="306">
        <v>65</v>
      </c>
      <c r="AP38" s="306">
        <v>2</v>
      </c>
      <c r="AQ38" s="307">
        <v>4</v>
      </c>
      <c r="AR38" s="295">
        <v>-50</v>
      </c>
      <c r="AS38" s="302"/>
    </row>
    <row r="39" spans="1:46" x14ac:dyDescent="0.15">
      <c r="A39" s="259"/>
      <c r="AK39" s="1120" t="s">
        <v>509</v>
      </c>
      <c r="AL39" s="1121"/>
      <c r="AM39" s="1121"/>
      <c r="AN39" s="1122"/>
      <c r="AO39" s="303">
        <v>-44861</v>
      </c>
      <c r="AP39" s="303">
        <v>-1537</v>
      </c>
      <c r="AQ39" s="304">
        <v>-3502</v>
      </c>
      <c r="AR39" s="305">
        <v>-56.1</v>
      </c>
      <c r="AS39" s="302"/>
    </row>
    <row r="40" spans="1:46" ht="27" customHeight="1" x14ac:dyDescent="0.15">
      <c r="A40" s="259"/>
      <c r="AK40" s="1117" t="s">
        <v>510</v>
      </c>
      <c r="AL40" s="1118"/>
      <c r="AM40" s="1118"/>
      <c r="AN40" s="1119"/>
      <c r="AO40" s="303">
        <v>-1945061</v>
      </c>
      <c r="AP40" s="303">
        <v>-66628</v>
      </c>
      <c r="AQ40" s="304">
        <v>-63750</v>
      </c>
      <c r="AR40" s="305">
        <v>4.5</v>
      </c>
      <c r="AS40" s="302"/>
    </row>
    <row r="41" spans="1:46" x14ac:dyDescent="0.15">
      <c r="A41" s="259"/>
      <c r="AK41" s="1123" t="s">
        <v>287</v>
      </c>
      <c r="AL41" s="1124"/>
      <c r="AM41" s="1124"/>
      <c r="AN41" s="1125"/>
      <c r="AO41" s="303">
        <v>1023394</v>
      </c>
      <c r="AP41" s="303">
        <v>35056</v>
      </c>
      <c r="AQ41" s="304">
        <v>28185</v>
      </c>
      <c r="AR41" s="305">
        <v>24.4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3478720</v>
      </c>
      <c r="AN51" s="325">
        <v>111928</v>
      </c>
      <c r="AO51" s="326">
        <v>-18</v>
      </c>
      <c r="AP51" s="327">
        <v>94081</v>
      </c>
      <c r="AQ51" s="328">
        <v>10.5</v>
      </c>
      <c r="AR51" s="329">
        <v>-28.5</v>
      </c>
    </row>
    <row r="52" spans="1:44" x14ac:dyDescent="0.15">
      <c r="A52" s="259"/>
      <c r="AK52" s="330"/>
      <c r="AL52" s="331" t="s">
        <v>520</v>
      </c>
      <c r="AM52" s="332">
        <v>921094</v>
      </c>
      <c r="AN52" s="333">
        <v>29636</v>
      </c>
      <c r="AO52" s="334">
        <v>-18.899999999999999</v>
      </c>
      <c r="AP52" s="335">
        <v>48949</v>
      </c>
      <c r="AQ52" s="336">
        <v>11.5</v>
      </c>
      <c r="AR52" s="337">
        <v>-30.4</v>
      </c>
    </row>
    <row r="53" spans="1:44" x14ac:dyDescent="0.15">
      <c r="A53" s="259"/>
      <c r="AK53" s="315" t="s">
        <v>521</v>
      </c>
      <c r="AL53" s="316"/>
      <c r="AM53" s="324">
        <v>3669270</v>
      </c>
      <c r="AN53" s="325">
        <v>119731</v>
      </c>
      <c r="AO53" s="326">
        <v>7</v>
      </c>
      <c r="AP53" s="327">
        <v>92632</v>
      </c>
      <c r="AQ53" s="328">
        <v>-1.5</v>
      </c>
      <c r="AR53" s="329">
        <v>8.5</v>
      </c>
    </row>
    <row r="54" spans="1:44" x14ac:dyDescent="0.15">
      <c r="A54" s="259"/>
      <c r="AK54" s="330"/>
      <c r="AL54" s="331" t="s">
        <v>520</v>
      </c>
      <c r="AM54" s="332">
        <v>1420768</v>
      </c>
      <c r="AN54" s="333">
        <v>46361</v>
      </c>
      <c r="AO54" s="334">
        <v>56.4</v>
      </c>
      <c r="AP54" s="335">
        <v>47978</v>
      </c>
      <c r="AQ54" s="336">
        <v>-2</v>
      </c>
      <c r="AR54" s="337">
        <v>58.4</v>
      </c>
    </row>
    <row r="55" spans="1:44" x14ac:dyDescent="0.15">
      <c r="A55" s="259"/>
      <c r="AK55" s="315" t="s">
        <v>522</v>
      </c>
      <c r="AL55" s="316"/>
      <c r="AM55" s="324">
        <v>4450140</v>
      </c>
      <c r="AN55" s="325">
        <v>147458</v>
      </c>
      <c r="AO55" s="326">
        <v>23.2</v>
      </c>
      <c r="AP55" s="327">
        <v>96469</v>
      </c>
      <c r="AQ55" s="328">
        <v>4.0999999999999996</v>
      </c>
      <c r="AR55" s="329">
        <v>19.100000000000001</v>
      </c>
    </row>
    <row r="56" spans="1:44" x14ac:dyDescent="0.15">
      <c r="A56" s="259"/>
      <c r="AK56" s="330"/>
      <c r="AL56" s="331" t="s">
        <v>520</v>
      </c>
      <c r="AM56" s="332">
        <v>1131533</v>
      </c>
      <c r="AN56" s="333">
        <v>37494</v>
      </c>
      <c r="AO56" s="334">
        <v>-19.100000000000001</v>
      </c>
      <c r="AP56" s="335">
        <v>49775</v>
      </c>
      <c r="AQ56" s="336">
        <v>3.7</v>
      </c>
      <c r="AR56" s="337">
        <v>-22.8</v>
      </c>
    </row>
    <row r="57" spans="1:44" x14ac:dyDescent="0.15">
      <c r="A57" s="259"/>
      <c r="AK57" s="315" t="s">
        <v>523</v>
      </c>
      <c r="AL57" s="316"/>
      <c r="AM57" s="324">
        <v>3388939</v>
      </c>
      <c r="AN57" s="325">
        <v>113692</v>
      </c>
      <c r="AO57" s="326">
        <v>-22.9</v>
      </c>
      <c r="AP57" s="327">
        <v>85743</v>
      </c>
      <c r="AQ57" s="328">
        <v>-11.1</v>
      </c>
      <c r="AR57" s="329">
        <v>-11.8</v>
      </c>
    </row>
    <row r="58" spans="1:44" x14ac:dyDescent="0.15">
      <c r="A58" s="259"/>
      <c r="AK58" s="330"/>
      <c r="AL58" s="331" t="s">
        <v>520</v>
      </c>
      <c r="AM58" s="332">
        <v>1083958</v>
      </c>
      <c r="AN58" s="333">
        <v>36365</v>
      </c>
      <c r="AO58" s="334">
        <v>-3</v>
      </c>
      <c r="AP58" s="335">
        <v>45231</v>
      </c>
      <c r="AQ58" s="336">
        <v>-9.1</v>
      </c>
      <c r="AR58" s="337">
        <v>6.1</v>
      </c>
    </row>
    <row r="59" spans="1:44" x14ac:dyDescent="0.15">
      <c r="A59" s="259"/>
      <c r="AK59" s="315" t="s">
        <v>524</v>
      </c>
      <c r="AL59" s="316"/>
      <c r="AM59" s="324">
        <v>4145671</v>
      </c>
      <c r="AN59" s="325">
        <v>142009</v>
      </c>
      <c r="AO59" s="326">
        <v>24.9</v>
      </c>
      <c r="AP59" s="327">
        <v>92509</v>
      </c>
      <c r="AQ59" s="328">
        <v>7.9</v>
      </c>
      <c r="AR59" s="329">
        <v>17</v>
      </c>
    </row>
    <row r="60" spans="1:44" x14ac:dyDescent="0.15">
      <c r="A60" s="259"/>
      <c r="AK60" s="330"/>
      <c r="AL60" s="331" t="s">
        <v>520</v>
      </c>
      <c r="AM60" s="332">
        <v>1722173</v>
      </c>
      <c r="AN60" s="333">
        <v>58993</v>
      </c>
      <c r="AO60" s="334">
        <v>62.2</v>
      </c>
      <c r="AP60" s="335">
        <v>52274</v>
      </c>
      <c r="AQ60" s="336">
        <v>15.6</v>
      </c>
      <c r="AR60" s="337">
        <v>46.6</v>
      </c>
    </row>
    <row r="61" spans="1:44" x14ac:dyDescent="0.15">
      <c r="A61" s="259"/>
      <c r="AK61" s="315" t="s">
        <v>525</v>
      </c>
      <c r="AL61" s="338"/>
      <c r="AM61" s="324">
        <v>3826548</v>
      </c>
      <c r="AN61" s="325">
        <v>126964</v>
      </c>
      <c r="AO61" s="326">
        <v>2.8</v>
      </c>
      <c r="AP61" s="327">
        <v>92287</v>
      </c>
      <c r="AQ61" s="339">
        <v>2</v>
      </c>
      <c r="AR61" s="329">
        <v>0.8</v>
      </c>
    </row>
    <row r="62" spans="1:44" x14ac:dyDescent="0.15">
      <c r="A62" s="259"/>
      <c r="AK62" s="330"/>
      <c r="AL62" s="331" t="s">
        <v>520</v>
      </c>
      <c r="AM62" s="332">
        <v>1255905</v>
      </c>
      <c r="AN62" s="333">
        <v>41770</v>
      </c>
      <c r="AO62" s="334">
        <v>15.5</v>
      </c>
      <c r="AP62" s="335">
        <v>48841</v>
      </c>
      <c r="AQ62" s="336">
        <v>3.9</v>
      </c>
      <c r="AR62" s="337">
        <v>11.6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lNF9kKBfeN9HgsgvYp/9DuoafrdPIMoAslDAkzUQxTCq/Ni8uY8qpo2Y10KPNF094sUTVsmRuAuuqI3H1PNbew==" saltValue="uP2Gqjw82ExX/d3h4GTT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EbWNrSqpmwQV264MtIFNsCgR8eEv+sRMSYWD6R8EU7aThUI1oTU7G5UVEzVUoI/IVTM1mwANlGTl3BCokhAxyg==" saltValue="i/hlXGmqowI7xi1o+fRp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sAC5RXJn/20ZIL648try0LC6t7ssoIFHmrgxTOo0wERdj4Ag+rLWJT4WVP8dm7yr5ccHmRHlP76H/WgO+lJc4g==" saltValue="yt94yyOG7GvecWV601L2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23.17</v>
      </c>
      <c r="G47" s="12">
        <v>22.65</v>
      </c>
      <c r="H47" s="12">
        <v>24.7</v>
      </c>
      <c r="I47" s="12">
        <v>25.31</v>
      </c>
      <c r="J47" s="13">
        <v>25.13</v>
      </c>
    </row>
    <row r="48" spans="2:10" ht="57.75" customHeight="1" x14ac:dyDescent="0.15">
      <c r="B48" s="14"/>
      <c r="C48" s="1128" t="s">
        <v>4</v>
      </c>
      <c r="D48" s="1128"/>
      <c r="E48" s="1129"/>
      <c r="F48" s="15">
        <v>2.67</v>
      </c>
      <c r="G48" s="16">
        <v>3.83</v>
      </c>
      <c r="H48" s="16">
        <v>5.83</v>
      </c>
      <c r="I48" s="16">
        <v>7.92</v>
      </c>
      <c r="J48" s="17">
        <v>6.86</v>
      </c>
    </row>
    <row r="49" spans="2:10" ht="57.75" customHeight="1" thickBot="1" x14ac:dyDescent="0.2">
      <c r="B49" s="18"/>
      <c r="C49" s="1130" t="s">
        <v>5</v>
      </c>
      <c r="D49" s="1130"/>
      <c r="E49" s="1131"/>
      <c r="F49" s="19" t="s">
        <v>532</v>
      </c>
      <c r="G49" s="20">
        <v>1.25</v>
      </c>
      <c r="H49" s="20">
        <v>4.72</v>
      </c>
      <c r="I49" s="20">
        <v>1.99</v>
      </c>
      <c r="J49" s="21" t="s">
        <v>533</v>
      </c>
    </row>
    <row r="50" spans="2:10" x14ac:dyDescent="0.15"/>
  </sheetData>
  <sheetProtection algorithmName="SHA-512" hashValue="Vdj8A6MnfQq8AU9cT9rnXEe4kxcA3qSKFd44DJnekveb8GDnSVcYPaFg2KoiBmokibZmbN0p2d/vDkbi+f/CRg==" saltValue="o1/8eP1Tk4gtcII7eCP+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11.26</v>
      </c>
      <c r="G34" s="33">
        <v>10.56</v>
      </c>
      <c r="H34" s="33">
        <v>10.33</v>
      </c>
      <c r="I34" s="33">
        <v>10.71</v>
      </c>
      <c r="J34" s="34">
        <v>10.08</v>
      </c>
      <c r="K34" s="22"/>
      <c r="L34" s="22"/>
      <c r="M34" s="22"/>
      <c r="N34" s="22"/>
      <c r="O34" s="22"/>
      <c r="P34" s="22"/>
    </row>
    <row r="35" spans="1:16" ht="39" customHeight="1" x14ac:dyDescent="0.15">
      <c r="A35" s="22"/>
      <c r="B35" s="35"/>
      <c r="C35" s="1132" t="s">
        <v>535</v>
      </c>
      <c r="D35" s="1132"/>
      <c r="E35" s="1133"/>
      <c r="F35" s="36">
        <v>2.73</v>
      </c>
      <c r="G35" s="37">
        <v>4.43</v>
      </c>
      <c r="H35" s="37">
        <v>5.97</v>
      </c>
      <c r="I35" s="37">
        <v>7.93</v>
      </c>
      <c r="J35" s="38">
        <v>6.85</v>
      </c>
      <c r="K35" s="22"/>
      <c r="L35" s="22"/>
      <c r="M35" s="22"/>
      <c r="N35" s="22"/>
      <c r="O35" s="22"/>
      <c r="P35" s="22"/>
    </row>
    <row r="36" spans="1:16" ht="39" customHeight="1" x14ac:dyDescent="0.15">
      <c r="A36" s="22"/>
      <c r="B36" s="35"/>
      <c r="C36" s="1132" t="s">
        <v>536</v>
      </c>
      <c r="D36" s="1132"/>
      <c r="E36" s="1133"/>
      <c r="F36" s="36">
        <v>3.71</v>
      </c>
      <c r="G36" s="37">
        <v>4.04</v>
      </c>
      <c r="H36" s="37">
        <v>3.85</v>
      </c>
      <c r="I36" s="37">
        <v>4.4400000000000004</v>
      </c>
      <c r="J36" s="38">
        <v>4.54</v>
      </c>
      <c r="K36" s="22"/>
      <c r="L36" s="22"/>
      <c r="M36" s="22"/>
      <c r="N36" s="22"/>
      <c r="O36" s="22"/>
      <c r="P36" s="22"/>
    </row>
    <row r="37" spans="1:16" ht="39" customHeight="1" x14ac:dyDescent="0.15">
      <c r="A37" s="22"/>
      <c r="B37" s="35"/>
      <c r="C37" s="1132" t="s">
        <v>537</v>
      </c>
      <c r="D37" s="1132"/>
      <c r="E37" s="1133"/>
      <c r="F37" s="36">
        <v>1.8</v>
      </c>
      <c r="G37" s="37">
        <v>1.25</v>
      </c>
      <c r="H37" s="37">
        <v>1.62</v>
      </c>
      <c r="I37" s="37">
        <v>1.31</v>
      </c>
      <c r="J37" s="38">
        <v>0.54</v>
      </c>
      <c r="K37" s="22"/>
      <c r="L37" s="22"/>
      <c r="M37" s="22"/>
      <c r="N37" s="22"/>
      <c r="O37" s="22"/>
      <c r="P37" s="22"/>
    </row>
    <row r="38" spans="1:16" ht="39" customHeight="1" x14ac:dyDescent="0.15">
      <c r="A38" s="22"/>
      <c r="B38" s="35"/>
      <c r="C38" s="1132" t="s">
        <v>538</v>
      </c>
      <c r="D38" s="1132"/>
      <c r="E38" s="1133"/>
      <c r="F38" s="36" t="s">
        <v>488</v>
      </c>
      <c r="G38" s="37" t="s">
        <v>488</v>
      </c>
      <c r="H38" s="37" t="s">
        <v>488</v>
      </c>
      <c r="I38" s="37" t="s">
        <v>488</v>
      </c>
      <c r="J38" s="38">
        <v>0.41</v>
      </c>
      <c r="K38" s="22"/>
      <c r="L38" s="22"/>
      <c r="M38" s="22"/>
      <c r="N38" s="22"/>
      <c r="O38" s="22"/>
      <c r="P38" s="22"/>
    </row>
    <row r="39" spans="1:16" ht="39" customHeight="1" x14ac:dyDescent="0.15">
      <c r="A39" s="22"/>
      <c r="B39" s="35"/>
      <c r="C39" s="1132" t="s">
        <v>539</v>
      </c>
      <c r="D39" s="1132"/>
      <c r="E39" s="1133"/>
      <c r="F39" s="36">
        <v>0</v>
      </c>
      <c r="G39" s="37">
        <v>0.01</v>
      </c>
      <c r="H39" s="37">
        <v>0</v>
      </c>
      <c r="I39" s="37">
        <v>0</v>
      </c>
      <c r="J39" s="38">
        <v>0</v>
      </c>
      <c r="K39" s="22"/>
      <c r="L39" s="22"/>
      <c r="M39" s="22"/>
      <c r="N39" s="22"/>
      <c r="O39" s="22"/>
      <c r="P39" s="22"/>
    </row>
    <row r="40" spans="1:16" ht="39" customHeight="1" x14ac:dyDescent="0.15">
      <c r="A40" s="22"/>
      <c r="B40" s="35"/>
      <c r="C40" s="1132" t="s">
        <v>540</v>
      </c>
      <c r="D40" s="1132"/>
      <c r="E40" s="1133"/>
      <c r="F40" s="36">
        <v>0.01</v>
      </c>
      <c r="G40" s="37">
        <v>0</v>
      </c>
      <c r="H40" s="37">
        <v>0</v>
      </c>
      <c r="I40" s="37">
        <v>0</v>
      </c>
      <c r="J40" s="38">
        <v>0</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543</v>
      </c>
      <c r="D43" s="1134"/>
      <c r="E43" s="1135"/>
      <c r="F43" s="41">
        <v>0.02</v>
      </c>
      <c r="G43" s="42">
        <v>0.06</v>
      </c>
      <c r="H43" s="42">
        <v>0.05</v>
      </c>
      <c r="I43" s="42">
        <v>0.43</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2n7gtvSijbPhPPMurSNxP80BqrQWBh+1y23icu9PJy4cY/4aSXqwExynpbSzL3InoODS6zrmZQLz5xovIU1uA==" saltValue="B6z0Y0sNwB0rusnnQ0D7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2635</v>
      </c>
      <c r="L45" s="58">
        <v>2608</v>
      </c>
      <c r="M45" s="58">
        <v>2658</v>
      </c>
      <c r="N45" s="58">
        <v>2682</v>
      </c>
      <c r="O45" s="59">
        <v>2671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248</v>
      </c>
      <c r="L48" s="62">
        <v>212</v>
      </c>
      <c r="M48" s="62">
        <v>205</v>
      </c>
      <c r="N48" s="62">
        <v>196</v>
      </c>
      <c r="O48" s="63">
        <v>146</v>
      </c>
      <c r="P48" s="46"/>
      <c r="Q48" s="46"/>
      <c r="R48" s="46"/>
      <c r="S48" s="46"/>
      <c r="T48" s="46"/>
      <c r="U48" s="46"/>
    </row>
    <row r="49" spans="1:21" ht="30.75" customHeight="1" x14ac:dyDescent="0.15">
      <c r="A49" s="46"/>
      <c r="B49" s="1140"/>
      <c r="C49" s="1141"/>
      <c r="D49" s="60"/>
      <c r="E49" s="1146" t="s">
        <v>14</v>
      </c>
      <c r="F49" s="1146"/>
      <c r="G49" s="1146"/>
      <c r="H49" s="1146"/>
      <c r="I49" s="1146"/>
      <c r="J49" s="1147"/>
      <c r="K49" s="61">
        <v>20</v>
      </c>
      <c r="L49" s="62">
        <v>20</v>
      </c>
      <c r="M49" s="62">
        <v>24</v>
      </c>
      <c r="N49" s="62" t="s">
        <v>488</v>
      </c>
      <c r="O49" s="63">
        <v>23</v>
      </c>
      <c r="P49" s="46"/>
      <c r="Q49" s="46"/>
      <c r="R49" s="46"/>
      <c r="S49" s="46"/>
      <c r="T49" s="46"/>
      <c r="U49" s="46"/>
    </row>
    <row r="50" spans="1:21" ht="30.75" customHeight="1" x14ac:dyDescent="0.15">
      <c r="A50" s="46"/>
      <c r="B50" s="1140"/>
      <c r="C50" s="1141"/>
      <c r="D50" s="60"/>
      <c r="E50" s="1146" t="s">
        <v>15</v>
      </c>
      <c r="F50" s="1146"/>
      <c r="G50" s="1146"/>
      <c r="H50" s="1146"/>
      <c r="I50" s="1146"/>
      <c r="J50" s="1147"/>
      <c r="K50" s="61">
        <v>92</v>
      </c>
      <c r="L50" s="62">
        <v>7</v>
      </c>
      <c r="M50" s="62">
        <v>182</v>
      </c>
      <c r="N50" s="62">
        <v>118</v>
      </c>
      <c r="O50" s="63">
        <v>173</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488</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2052</v>
      </c>
      <c r="L52" s="62">
        <v>2035</v>
      </c>
      <c r="M52" s="62">
        <v>2008</v>
      </c>
      <c r="N52" s="62">
        <v>2009</v>
      </c>
      <c r="O52" s="63">
        <v>1990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943</v>
      </c>
      <c r="L53" s="67">
        <v>812</v>
      </c>
      <c r="M53" s="67">
        <v>1061</v>
      </c>
      <c r="N53" s="67">
        <v>987</v>
      </c>
      <c r="O53" s="68">
        <v>1023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pmAwJcZbQWO1sKQ5uidWDTJW67zckpCRys5FpRfZxkTQwiyN+U8pTyT/78/c9QNMwX1QOSYwwPGOeAwZoATjA==" saltValue="2JqR0RRoNwE1QAFUUILe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22439</v>
      </c>
      <c r="J41" s="343">
        <v>22179</v>
      </c>
      <c r="K41" s="343">
        <v>21676</v>
      </c>
      <c r="L41" s="343">
        <v>20773</v>
      </c>
      <c r="M41" s="344">
        <v>20034</v>
      </c>
    </row>
    <row r="42" spans="2:13" ht="27.75" customHeight="1" x14ac:dyDescent="0.15">
      <c r="B42" s="1171"/>
      <c r="C42" s="1172"/>
      <c r="D42" s="104"/>
      <c r="E42" s="1177" t="s">
        <v>32</v>
      </c>
      <c r="F42" s="1177"/>
      <c r="G42" s="1177"/>
      <c r="H42" s="1178"/>
      <c r="I42" s="345">
        <v>9</v>
      </c>
      <c r="J42" s="346">
        <v>6</v>
      </c>
      <c r="K42" s="346">
        <v>6</v>
      </c>
      <c r="L42" s="346">
        <v>3</v>
      </c>
      <c r="M42" s="347" t="s">
        <v>488</v>
      </c>
    </row>
    <row r="43" spans="2:13" ht="27.75" customHeight="1" x14ac:dyDescent="0.15">
      <c r="B43" s="1171"/>
      <c r="C43" s="1172"/>
      <c r="D43" s="104"/>
      <c r="E43" s="1177" t="s">
        <v>33</v>
      </c>
      <c r="F43" s="1177"/>
      <c r="G43" s="1177"/>
      <c r="H43" s="1178"/>
      <c r="I43" s="345">
        <v>2606</v>
      </c>
      <c r="J43" s="346">
        <v>2648</v>
      </c>
      <c r="K43" s="346">
        <v>2639</v>
      </c>
      <c r="L43" s="346">
        <v>1359</v>
      </c>
      <c r="M43" s="347">
        <v>873</v>
      </c>
    </row>
    <row r="44" spans="2:13" ht="27.75" customHeight="1" x14ac:dyDescent="0.15">
      <c r="B44" s="1171"/>
      <c r="C44" s="1172"/>
      <c r="D44" s="104"/>
      <c r="E44" s="1177" t="s">
        <v>34</v>
      </c>
      <c r="F44" s="1177"/>
      <c r="G44" s="1177"/>
      <c r="H44" s="1178"/>
      <c r="I44" s="345">
        <v>116</v>
      </c>
      <c r="J44" s="346">
        <v>107</v>
      </c>
      <c r="K44" s="346">
        <v>82</v>
      </c>
      <c r="L44" s="346">
        <v>85</v>
      </c>
      <c r="M44" s="347">
        <v>80</v>
      </c>
    </row>
    <row r="45" spans="2:13" ht="27.75" customHeight="1" x14ac:dyDescent="0.15">
      <c r="B45" s="1171"/>
      <c r="C45" s="1172"/>
      <c r="D45" s="104"/>
      <c r="E45" s="1177" t="s">
        <v>35</v>
      </c>
      <c r="F45" s="1177"/>
      <c r="G45" s="1177"/>
      <c r="H45" s="1178"/>
      <c r="I45" s="345">
        <v>2121</v>
      </c>
      <c r="J45" s="346">
        <v>1870</v>
      </c>
      <c r="K45" s="346">
        <v>1999</v>
      </c>
      <c r="L45" s="346">
        <v>2040</v>
      </c>
      <c r="M45" s="347">
        <v>2134</v>
      </c>
    </row>
    <row r="46" spans="2:13" ht="27.75" customHeight="1" x14ac:dyDescent="0.15">
      <c r="B46" s="1171"/>
      <c r="C46" s="1172"/>
      <c r="D46" s="105"/>
      <c r="E46" s="1177" t="s">
        <v>36</v>
      </c>
      <c r="F46" s="1177"/>
      <c r="G46" s="1177"/>
      <c r="H46" s="1178"/>
      <c r="I46" s="345">
        <v>462</v>
      </c>
      <c r="J46" s="346">
        <v>384</v>
      </c>
      <c r="K46" s="346">
        <v>384</v>
      </c>
      <c r="L46" s="346">
        <v>302</v>
      </c>
      <c r="M46" s="347">
        <v>240</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7084</v>
      </c>
      <c r="J50" s="346">
        <v>7435</v>
      </c>
      <c r="K50" s="346">
        <v>10053</v>
      </c>
      <c r="L50" s="346">
        <v>12192</v>
      </c>
      <c r="M50" s="347">
        <v>14582</v>
      </c>
    </row>
    <row r="51" spans="2:13" ht="27.75" customHeight="1" x14ac:dyDescent="0.15">
      <c r="B51" s="1171"/>
      <c r="C51" s="1172"/>
      <c r="D51" s="104"/>
      <c r="E51" s="1177" t="s">
        <v>42</v>
      </c>
      <c r="F51" s="1177"/>
      <c r="G51" s="1177"/>
      <c r="H51" s="1178"/>
      <c r="I51" s="345">
        <v>693</v>
      </c>
      <c r="J51" s="346">
        <v>652</v>
      </c>
      <c r="K51" s="346">
        <v>611</v>
      </c>
      <c r="L51" s="346">
        <v>571</v>
      </c>
      <c r="M51" s="347">
        <v>531</v>
      </c>
    </row>
    <row r="52" spans="2:13" ht="27.75" customHeight="1" x14ac:dyDescent="0.15">
      <c r="B52" s="1173"/>
      <c r="C52" s="1174"/>
      <c r="D52" s="104"/>
      <c r="E52" s="1177" t="s">
        <v>43</v>
      </c>
      <c r="F52" s="1177"/>
      <c r="G52" s="1177"/>
      <c r="H52" s="1178"/>
      <c r="I52" s="345">
        <v>18278</v>
      </c>
      <c r="J52" s="346">
        <v>17692</v>
      </c>
      <c r="K52" s="346">
        <v>17422</v>
      </c>
      <c r="L52" s="346">
        <v>16492</v>
      </c>
      <c r="M52" s="347">
        <v>16178</v>
      </c>
    </row>
    <row r="53" spans="2:13" ht="27.75" customHeight="1" thickBot="1" x14ac:dyDescent="0.2">
      <c r="B53" s="1184" t="s">
        <v>19</v>
      </c>
      <c r="C53" s="1185"/>
      <c r="D53" s="108"/>
      <c r="E53" s="1186" t="s">
        <v>44</v>
      </c>
      <c r="F53" s="1186"/>
      <c r="G53" s="1186"/>
      <c r="H53" s="1187"/>
      <c r="I53" s="348">
        <v>1698</v>
      </c>
      <c r="J53" s="349">
        <v>1415</v>
      </c>
      <c r="K53" s="349">
        <v>-1301</v>
      </c>
      <c r="L53" s="349">
        <v>-4693</v>
      </c>
      <c r="M53" s="350">
        <v>-7929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SfHoS+Jqt7QnFIkCBCQQ9j1Hwz0RWYH4KB3o0AJkm0fyRF++vCJzTO++IR9xYcWVuA06D8s5V3Vj7XLVAOjqA==" saltValue="55tN+bT6B0dONtQAotpz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3" t="s">
        <v>46</v>
      </c>
      <c r="D55" s="1193"/>
      <c r="E55" s="1194"/>
      <c r="F55" s="120">
        <v>2841</v>
      </c>
      <c r="G55" s="120">
        <v>2845</v>
      </c>
      <c r="H55" s="121">
        <v>2851</v>
      </c>
    </row>
    <row r="56" spans="2:8" ht="52.5" customHeight="1" x14ac:dyDescent="0.15">
      <c r="B56" s="122"/>
      <c r="C56" s="1195" t="s">
        <v>47</v>
      </c>
      <c r="D56" s="1195"/>
      <c r="E56" s="1196"/>
      <c r="F56" s="123">
        <v>475</v>
      </c>
      <c r="G56" s="123">
        <v>458</v>
      </c>
      <c r="H56" s="124">
        <v>502</v>
      </c>
    </row>
    <row r="57" spans="2:8" ht="53.25" customHeight="1" x14ac:dyDescent="0.15">
      <c r="B57" s="122"/>
      <c r="C57" s="1197" t="s">
        <v>48</v>
      </c>
      <c r="D57" s="1197"/>
      <c r="E57" s="1198"/>
      <c r="F57" s="125">
        <v>6509</v>
      </c>
      <c r="G57" s="125">
        <v>8454</v>
      </c>
      <c r="H57" s="126">
        <v>10726</v>
      </c>
    </row>
    <row r="58" spans="2:8" ht="45.75" customHeight="1" x14ac:dyDescent="0.15">
      <c r="B58" s="127"/>
      <c r="C58" s="1188" t="s">
        <v>556</v>
      </c>
      <c r="D58" s="1189"/>
      <c r="E58" s="1190"/>
      <c r="F58" s="128">
        <v>3521</v>
      </c>
      <c r="G58" s="128">
        <v>4784</v>
      </c>
      <c r="H58" s="129">
        <v>6019</v>
      </c>
    </row>
    <row r="59" spans="2:8" ht="45.75" customHeight="1" x14ac:dyDescent="0.15">
      <c r="B59" s="127"/>
      <c r="C59" s="1188" t="s">
        <v>557</v>
      </c>
      <c r="D59" s="1189"/>
      <c r="E59" s="1190"/>
      <c r="F59" s="128">
        <v>1356</v>
      </c>
      <c r="G59" s="128">
        <v>2027</v>
      </c>
      <c r="H59" s="129">
        <v>2911</v>
      </c>
    </row>
    <row r="60" spans="2:8" ht="45.75" customHeight="1" x14ac:dyDescent="0.15">
      <c r="B60" s="127"/>
      <c r="C60" s="1188" t="s">
        <v>558</v>
      </c>
      <c r="D60" s="1189"/>
      <c r="E60" s="1190"/>
      <c r="F60" s="128">
        <v>1229</v>
      </c>
      <c r="G60" s="128">
        <v>1243</v>
      </c>
      <c r="H60" s="129">
        <v>1257</v>
      </c>
    </row>
    <row r="61" spans="2:8" ht="45.75" customHeight="1" x14ac:dyDescent="0.15">
      <c r="B61" s="127"/>
      <c r="C61" s="1188" t="s">
        <v>560</v>
      </c>
      <c r="D61" s="1189"/>
      <c r="E61" s="1190"/>
      <c r="F61" s="128" t="s">
        <v>549</v>
      </c>
      <c r="G61" s="128" t="s">
        <v>549</v>
      </c>
      <c r="H61" s="129">
        <v>200</v>
      </c>
    </row>
    <row r="62" spans="2:8" ht="45.75" customHeight="1" thickBot="1" x14ac:dyDescent="0.2">
      <c r="B62" s="130"/>
      <c r="C62" s="1188" t="s">
        <v>559</v>
      </c>
      <c r="D62" s="1189"/>
      <c r="E62" s="1190"/>
      <c r="F62" s="131">
        <v>217</v>
      </c>
      <c r="G62" s="131">
        <v>198</v>
      </c>
      <c r="H62" s="132">
        <v>172</v>
      </c>
    </row>
    <row r="63" spans="2:8" ht="52.5" customHeight="1" thickBot="1" x14ac:dyDescent="0.2">
      <c r="B63" s="133"/>
      <c r="C63" s="1191" t="s">
        <v>49</v>
      </c>
      <c r="D63" s="1191"/>
      <c r="E63" s="1192"/>
      <c r="F63" s="134">
        <v>9825</v>
      </c>
      <c r="G63" s="134">
        <v>11756</v>
      </c>
      <c r="H63" s="135">
        <v>14079</v>
      </c>
    </row>
    <row r="64" spans="2:8" x14ac:dyDescent="0.15"/>
  </sheetData>
  <sheetProtection algorithmName="SHA-512" hashValue="pFv6ymbONPt4Shq4zeS9nPsem++UFTqd6BCV41ksWiukuIMqwqpISuPzwjZqFuy1YK763vHpqdIeTQjPKOaGAQ==" saltValue="eq/zO280JqDKL3jkqkMH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111928</v>
      </c>
      <c r="E3" s="154"/>
      <c r="F3" s="155">
        <v>94081</v>
      </c>
      <c r="G3" s="156"/>
      <c r="H3" s="157"/>
    </row>
    <row r="4" spans="1:8" x14ac:dyDescent="0.15">
      <c r="A4" s="158"/>
      <c r="B4" s="159"/>
      <c r="C4" s="160"/>
      <c r="D4" s="161">
        <v>29636</v>
      </c>
      <c r="E4" s="162"/>
      <c r="F4" s="163">
        <v>48949</v>
      </c>
      <c r="G4" s="164"/>
      <c r="H4" s="165"/>
    </row>
    <row r="5" spans="1:8" x14ac:dyDescent="0.15">
      <c r="A5" s="146" t="s">
        <v>521</v>
      </c>
      <c r="B5" s="151"/>
      <c r="C5" s="152"/>
      <c r="D5" s="153">
        <v>119731</v>
      </c>
      <c r="E5" s="154"/>
      <c r="F5" s="155">
        <v>92632</v>
      </c>
      <c r="G5" s="156"/>
      <c r="H5" s="157"/>
    </row>
    <row r="6" spans="1:8" x14ac:dyDescent="0.15">
      <c r="A6" s="158"/>
      <c r="B6" s="159"/>
      <c r="C6" s="160"/>
      <c r="D6" s="161">
        <v>46361</v>
      </c>
      <c r="E6" s="162"/>
      <c r="F6" s="163">
        <v>47978</v>
      </c>
      <c r="G6" s="164"/>
      <c r="H6" s="165"/>
    </row>
    <row r="7" spans="1:8" x14ac:dyDescent="0.15">
      <c r="A7" s="146" t="s">
        <v>522</v>
      </c>
      <c r="B7" s="151"/>
      <c r="C7" s="152"/>
      <c r="D7" s="153">
        <v>147458</v>
      </c>
      <c r="E7" s="154"/>
      <c r="F7" s="155">
        <v>96469</v>
      </c>
      <c r="G7" s="156"/>
      <c r="H7" s="157"/>
    </row>
    <row r="8" spans="1:8" x14ac:dyDescent="0.15">
      <c r="A8" s="158"/>
      <c r="B8" s="159"/>
      <c r="C8" s="160"/>
      <c r="D8" s="161">
        <v>37494</v>
      </c>
      <c r="E8" s="162"/>
      <c r="F8" s="163">
        <v>49775</v>
      </c>
      <c r="G8" s="164"/>
      <c r="H8" s="165"/>
    </row>
    <row r="9" spans="1:8" x14ac:dyDescent="0.15">
      <c r="A9" s="146" t="s">
        <v>523</v>
      </c>
      <c r="B9" s="151"/>
      <c r="C9" s="152"/>
      <c r="D9" s="153">
        <v>113692</v>
      </c>
      <c r="E9" s="154"/>
      <c r="F9" s="155">
        <v>85743</v>
      </c>
      <c r="G9" s="156"/>
      <c r="H9" s="157"/>
    </row>
    <row r="10" spans="1:8" x14ac:dyDescent="0.15">
      <c r="A10" s="158"/>
      <c r="B10" s="159"/>
      <c r="C10" s="160"/>
      <c r="D10" s="161">
        <v>36365</v>
      </c>
      <c r="E10" s="162"/>
      <c r="F10" s="163">
        <v>45231</v>
      </c>
      <c r="G10" s="164"/>
      <c r="H10" s="165"/>
    </row>
    <row r="11" spans="1:8" x14ac:dyDescent="0.15">
      <c r="A11" s="146" t="s">
        <v>524</v>
      </c>
      <c r="B11" s="151"/>
      <c r="C11" s="152"/>
      <c r="D11" s="153">
        <v>142009</v>
      </c>
      <c r="E11" s="154"/>
      <c r="F11" s="155">
        <v>92509</v>
      </c>
      <c r="G11" s="156"/>
      <c r="H11" s="157"/>
    </row>
    <row r="12" spans="1:8" x14ac:dyDescent="0.15">
      <c r="A12" s="158"/>
      <c r="B12" s="159"/>
      <c r="C12" s="166"/>
      <c r="D12" s="161">
        <v>58993</v>
      </c>
      <c r="E12" s="162"/>
      <c r="F12" s="163">
        <v>52274</v>
      </c>
      <c r="G12" s="164"/>
      <c r="H12" s="165"/>
    </row>
    <row r="13" spans="1:8" x14ac:dyDescent="0.15">
      <c r="A13" s="146"/>
      <c r="B13" s="151"/>
      <c r="C13" s="152"/>
      <c r="D13" s="153">
        <v>126964</v>
      </c>
      <c r="E13" s="154"/>
      <c r="F13" s="155">
        <v>92287</v>
      </c>
      <c r="G13" s="167"/>
      <c r="H13" s="157"/>
    </row>
    <row r="14" spans="1:8" x14ac:dyDescent="0.15">
      <c r="A14" s="158"/>
      <c r="B14" s="159"/>
      <c r="C14" s="160"/>
      <c r="D14" s="161">
        <v>41770</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2.67</v>
      </c>
      <c r="C19" s="168">
        <f>ROUND(VALUE(SUBSTITUTE(実質収支比率等に係る経年分析!G$48,"▲","-")),2)</f>
        <v>3.83</v>
      </c>
      <c r="D19" s="168">
        <f>ROUND(VALUE(SUBSTITUTE(実質収支比率等に係る経年分析!H$48,"▲","-")),2)</f>
        <v>5.83</v>
      </c>
      <c r="E19" s="168">
        <f>ROUND(VALUE(SUBSTITUTE(実質収支比率等に係る経年分析!I$48,"▲","-")),2)</f>
        <v>7.92</v>
      </c>
      <c r="F19" s="168">
        <f>ROUND(VALUE(SUBSTITUTE(実質収支比率等に係る経年分析!J$48,"▲","-")),2)</f>
        <v>6.86</v>
      </c>
    </row>
    <row r="20" spans="1:11" x14ac:dyDescent="0.15">
      <c r="A20" s="168" t="s">
        <v>53</v>
      </c>
      <c r="B20" s="168">
        <f>ROUND(VALUE(SUBSTITUTE(実質収支比率等に係る経年分析!F$47,"▲","-")),2)</f>
        <v>23.17</v>
      </c>
      <c r="C20" s="168">
        <f>ROUND(VALUE(SUBSTITUTE(実質収支比率等に係る経年分析!G$47,"▲","-")),2)</f>
        <v>22.65</v>
      </c>
      <c r="D20" s="168">
        <f>ROUND(VALUE(SUBSTITUTE(実質収支比率等に係る経年分析!H$47,"▲","-")),2)</f>
        <v>24.7</v>
      </c>
      <c r="E20" s="168">
        <f>ROUND(VALUE(SUBSTITUTE(実質収支比率等に係る経年分析!I$47,"▲","-")),2)</f>
        <v>25.31</v>
      </c>
      <c r="F20" s="168">
        <f>ROUND(VALUE(SUBSTITUTE(実質収支比率等に係る経年分析!J$47,"▲","-")),2)</f>
        <v>25.13</v>
      </c>
    </row>
    <row r="21" spans="1:11" x14ac:dyDescent="0.15">
      <c r="A21" s="168" t="s">
        <v>54</v>
      </c>
      <c r="B21" s="168">
        <f>IF(ISNUMBER(VALUE(SUBSTITUTE(実質収支比率等に係る経年分析!F$49,"▲","-"))),ROUND(VALUE(SUBSTITUTE(実質収支比率等に係る経年分析!F$49,"▲","-")),2),NA())</f>
        <v>-2.35</v>
      </c>
      <c r="C21" s="168">
        <f>IF(ISNUMBER(VALUE(SUBSTITUTE(実質収支比率等に係る経年分析!G$49,"▲","-"))),ROUND(VALUE(SUBSTITUTE(実質収支比率等に係る経年分析!G$49,"▲","-")),2),NA())</f>
        <v>1.25</v>
      </c>
      <c r="D21" s="168">
        <f>IF(ISNUMBER(VALUE(SUBSTITUTE(実質収支比率等に係る経年分析!H$49,"▲","-"))),ROUND(VALUE(SUBSTITUTE(実質収支比率等に係る経年分析!H$49,"▲","-")),2),NA())</f>
        <v>4.72</v>
      </c>
      <c r="E21" s="168">
        <f>IF(ISNUMBER(VALUE(SUBSTITUTE(実質収支比率等に係る経年分析!I$49,"▲","-"))),ROUND(VALUE(SUBSTITUTE(実質収支比率等に係る経年分析!I$49,"▲","-")),2),NA())</f>
        <v>1.99</v>
      </c>
      <c r="F21" s="168">
        <f>IF(ISNUMBER(VALUE(SUBSTITUTE(実質収支比率等に係る経年分析!J$49,"▲","-"))),ROUND(VALUE(SUBSTITUTE(実質収支比率等に係る経年分析!J$49,"▲","-")),2),NA())</f>
        <v>-0.93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0.43</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工業団地整備事業特別会計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国民宿舎特別会計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4.4400000000000004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4.43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10.56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2052</v>
      </c>
      <c r="E42" s="170"/>
      <c r="F42" s="170"/>
      <c r="G42" s="170">
        <f>'実質公債費比率（分子）の構造'!L$52</f>
        <v>2035</v>
      </c>
      <c r="H42" s="170"/>
      <c r="I42" s="170"/>
      <c r="J42" s="170">
        <f>'実質公債費比率（分子）の構造'!M$52</f>
        <v>2008</v>
      </c>
      <c r="K42" s="170"/>
      <c r="L42" s="170"/>
      <c r="M42" s="170">
        <f>'実質公債費比率（分子）の構造'!N$52</f>
        <v>2009</v>
      </c>
      <c r="N42" s="170"/>
      <c r="O42" s="170"/>
      <c r="P42" s="170">
        <f>'実質公債費比率（分子）の構造'!O$52</f>
        <v>1990</v>
      </c>
    </row>
    <row r="43" spans="1:16" x14ac:dyDescent="0.15">
      <c r="A43" s="170" t="s">
        <v>16</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92</v>
      </c>
      <c r="C44" s="170"/>
      <c r="D44" s="170"/>
      <c r="E44" s="170">
        <f>'実質公債費比率（分子）の構造'!L$50</f>
        <v>7</v>
      </c>
      <c r="F44" s="170"/>
      <c r="G44" s="170"/>
      <c r="H44" s="170">
        <f>'実質公債費比率（分子）の構造'!M$50</f>
        <v>182</v>
      </c>
      <c r="I44" s="170"/>
      <c r="J44" s="170"/>
      <c r="K44" s="170">
        <f>'実質公債費比率（分子）の構造'!N$50</f>
        <v>118</v>
      </c>
      <c r="L44" s="170"/>
      <c r="M44" s="170"/>
      <c r="N44" s="170">
        <f>'実質公債費比率（分子）の構造'!O$50</f>
        <v>173</v>
      </c>
      <c r="O44" s="170"/>
      <c r="P44" s="170"/>
    </row>
    <row r="45" spans="1:16" x14ac:dyDescent="0.15">
      <c r="A45" s="170" t="s">
        <v>63</v>
      </c>
      <c r="B45" s="170">
        <f>'実質公債費比率（分子）の構造'!K$49</f>
        <v>20</v>
      </c>
      <c r="C45" s="170"/>
      <c r="D45" s="170"/>
      <c r="E45" s="170">
        <f>'実質公債費比率（分子）の構造'!L$49</f>
        <v>20</v>
      </c>
      <c r="F45" s="170"/>
      <c r="G45" s="170"/>
      <c r="H45" s="170">
        <f>'実質公債費比率（分子）の構造'!M$49</f>
        <v>24</v>
      </c>
      <c r="I45" s="170"/>
      <c r="J45" s="170"/>
      <c r="K45" s="170" t="str">
        <f>'実質公債費比率（分子）の構造'!N$49</f>
        <v>-</v>
      </c>
      <c r="L45" s="170"/>
      <c r="M45" s="170"/>
      <c r="N45" s="170">
        <f>'実質公債費比率（分子）の構造'!O$49</f>
        <v>23</v>
      </c>
      <c r="O45" s="170"/>
      <c r="P45" s="170"/>
    </row>
    <row r="46" spans="1:16" x14ac:dyDescent="0.15">
      <c r="A46" s="170" t="s">
        <v>64</v>
      </c>
      <c r="B46" s="170">
        <f>'実質公債費比率（分子）の構造'!K$48</f>
        <v>248</v>
      </c>
      <c r="C46" s="170"/>
      <c r="D46" s="170"/>
      <c r="E46" s="170">
        <f>'実質公債費比率（分子）の構造'!L$48</f>
        <v>212</v>
      </c>
      <c r="F46" s="170"/>
      <c r="G46" s="170"/>
      <c r="H46" s="170">
        <f>'実質公債費比率（分子）の構造'!M$48</f>
        <v>205</v>
      </c>
      <c r="I46" s="170"/>
      <c r="J46" s="170"/>
      <c r="K46" s="170">
        <f>'実質公債費比率（分子）の構造'!N$48</f>
        <v>196</v>
      </c>
      <c r="L46" s="170"/>
      <c r="M46" s="170"/>
      <c r="N46" s="170">
        <f>'実質公債費比率（分子）の構造'!O$48</f>
        <v>146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2635</v>
      </c>
      <c r="C49" s="170"/>
      <c r="D49" s="170"/>
      <c r="E49" s="170">
        <f>'実質公債費比率（分子）の構造'!L$45</f>
        <v>2608</v>
      </c>
      <c r="F49" s="170"/>
      <c r="G49" s="170"/>
      <c r="H49" s="170">
        <f>'実質公債費比率（分子）の構造'!M$45</f>
        <v>2658</v>
      </c>
      <c r="I49" s="170"/>
      <c r="J49" s="170"/>
      <c r="K49" s="170">
        <f>'実質公債費比率（分子）の構造'!N$45</f>
        <v>2682</v>
      </c>
      <c r="L49" s="170"/>
      <c r="M49" s="170"/>
      <c r="N49" s="170">
        <f>'実質公債費比率（分子）の構造'!O$45</f>
        <v>2671</v>
      </c>
      <c r="O49" s="170"/>
      <c r="P49" s="170"/>
    </row>
    <row r="50" spans="1:16" x14ac:dyDescent="0.15">
      <c r="A50" s="170" t="s">
        <v>67</v>
      </c>
      <c r="B50" s="170" t="e">
        <f>NA()</f>
        <v>#N/A</v>
      </c>
      <c r="C50" s="170">
        <f>IF(ISNUMBER('実質公債費比率（分子）の構造'!K$53),'実質公債費比率（分子）の構造'!K$53,NA())</f>
        <v>943</v>
      </c>
      <c r="D50" s="170" t="e">
        <f>NA()</f>
        <v>#N/A</v>
      </c>
      <c r="E50" s="170" t="e">
        <f>NA()</f>
        <v>#N/A</v>
      </c>
      <c r="F50" s="170">
        <f>IF(ISNUMBER('実質公債費比率（分子）の構造'!L$53),'実質公債費比率（分子）の構造'!L$53,NA())</f>
        <v>812</v>
      </c>
      <c r="G50" s="170" t="e">
        <f>NA()</f>
        <v>#N/A</v>
      </c>
      <c r="H50" s="170" t="e">
        <f>NA()</f>
        <v>#N/A</v>
      </c>
      <c r="I50" s="170">
        <f>IF(ISNUMBER('実質公債費比率（分子）の構造'!M$53),'実質公債費比率（分子）の構造'!M$53,NA())</f>
        <v>1061</v>
      </c>
      <c r="J50" s="170" t="e">
        <f>NA()</f>
        <v>#N/A</v>
      </c>
      <c r="K50" s="170" t="e">
        <f>NA()</f>
        <v>#N/A</v>
      </c>
      <c r="L50" s="170">
        <f>IF(ISNUMBER('実質公債費比率（分子）の構造'!N$53),'実質公債費比率（分子）の構造'!N$53,NA())</f>
        <v>987</v>
      </c>
      <c r="M50" s="170" t="e">
        <f>NA()</f>
        <v>#N/A</v>
      </c>
      <c r="N50" s="170" t="e">
        <f>NA()</f>
        <v>#N/A</v>
      </c>
      <c r="O50" s="170">
        <f>IF(ISNUMBER('実質公債費比率（分子）の構造'!O$53),'実質公債費比率（分子）の構造'!O$53,NA())</f>
        <v>1023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18278</v>
      </c>
      <c r="E56" s="169"/>
      <c r="F56" s="169"/>
      <c r="G56" s="169">
        <f>'将来負担比率（分子）の構造'!J$52</f>
        <v>17692</v>
      </c>
      <c r="H56" s="169"/>
      <c r="I56" s="169"/>
      <c r="J56" s="169">
        <f>'将来負担比率（分子）の構造'!K$52</f>
        <v>17422</v>
      </c>
      <c r="K56" s="169"/>
      <c r="L56" s="169"/>
      <c r="M56" s="169">
        <f>'将来負担比率（分子）の構造'!L$52</f>
        <v>16492</v>
      </c>
      <c r="N56" s="169"/>
      <c r="O56" s="169"/>
      <c r="P56" s="169">
        <f>'将来負担比率（分子）の構造'!M$52</f>
        <v>16178</v>
      </c>
    </row>
    <row r="57" spans="1:16" x14ac:dyDescent="0.15">
      <c r="A57" s="169" t="s">
        <v>42</v>
      </c>
      <c r="B57" s="169"/>
      <c r="C57" s="169"/>
      <c r="D57" s="169">
        <f>'将来負担比率（分子）の構造'!I$51</f>
        <v>693</v>
      </c>
      <c r="E57" s="169"/>
      <c r="F57" s="169"/>
      <c r="G57" s="169">
        <f>'将来負担比率（分子）の構造'!J$51</f>
        <v>652</v>
      </c>
      <c r="H57" s="169"/>
      <c r="I57" s="169"/>
      <c r="J57" s="169">
        <f>'将来負担比率（分子）の構造'!K$51</f>
        <v>611</v>
      </c>
      <c r="K57" s="169"/>
      <c r="L57" s="169"/>
      <c r="M57" s="169">
        <f>'将来負担比率（分子）の構造'!L$51</f>
        <v>571</v>
      </c>
      <c r="N57" s="169"/>
      <c r="O57" s="169"/>
      <c r="P57" s="169">
        <f>'将来負担比率（分子）の構造'!M$51</f>
        <v>531</v>
      </c>
    </row>
    <row r="58" spans="1:16" x14ac:dyDescent="0.15">
      <c r="A58" s="169" t="s">
        <v>41</v>
      </c>
      <c r="B58" s="169"/>
      <c r="C58" s="169"/>
      <c r="D58" s="169">
        <f>'将来負担比率（分子）の構造'!I$50</f>
        <v>7084</v>
      </c>
      <c r="E58" s="169"/>
      <c r="F58" s="169"/>
      <c r="G58" s="169">
        <f>'将来負担比率（分子）の構造'!J$50</f>
        <v>7435</v>
      </c>
      <c r="H58" s="169"/>
      <c r="I58" s="169"/>
      <c r="J58" s="169">
        <f>'将来負担比率（分子）の構造'!K$50</f>
        <v>10053</v>
      </c>
      <c r="K58" s="169"/>
      <c r="L58" s="169"/>
      <c r="M58" s="169">
        <f>'将来負担比率（分子）の構造'!L$50</f>
        <v>12192</v>
      </c>
      <c r="N58" s="169"/>
      <c r="O58" s="169"/>
      <c r="P58" s="169">
        <f>'将来負担比率（分子）の構造'!M$50</f>
        <v>14582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462</v>
      </c>
      <c r="C61" s="169"/>
      <c r="D61" s="169"/>
      <c r="E61" s="169">
        <f>'将来負担比率（分子）の構造'!J$46</f>
        <v>384</v>
      </c>
      <c r="F61" s="169"/>
      <c r="G61" s="169"/>
      <c r="H61" s="169">
        <f>'将来負担比率（分子）の構造'!K$46</f>
        <v>384</v>
      </c>
      <c r="I61" s="169"/>
      <c r="J61" s="169"/>
      <c r="K61" s="169">
        <f>'将来負担比率（分子）の構造'!L$46</f>
        <v>302</v>
      </c>
      <c r="L61" s="169"/>
      <c r="M61" s="169"/>
      <c r="N61" s="169">
        <f>'将来負担比率（分子）の構造'!M$46</f>
        <v>240</v>
      </c>
      <c r="O61" s="169"/>
      <c r="P61" s="169"/>
    </row>
    <row r="62" spans="1:16" x14ac:dyDescent="0.15">
      <c r="A62" s="169" t="s">
        <v>35</v>
      </c>
      <c r="B62" s="169">
        <f>'将来負担比率（分子）の構造'!I$45</f>
        <v>2121</v>
      </c>
      <c r="C62" s="169"/>
      <c r="D62" s="169"/>
      <c r="E62" s="169">
        <f>'将来負担比率（分子）の構造'!J$45</f>
        <v>1870</v>
      </c>
      <c r="F62" s="169"/>
      <c r="G62" s="169"/>
      <c r="H62" s="169">
        <f>'将来負担比率（分子）の構造'!K$45</f>
        <v>1999</v>
      </c>
      <c r="I62" s="169"/>
      <c r="J62" s="169"/>
      <c r="K62" s="169">
        <f>'将来負担比率（分子）の構造'!L$45</f>
        <v>2040</v>
      </c>
      <c r="L62" s="169"/>
      <c r="M62" s="169"/>
      <c r="N62" s="169">
        <f>'将来負担比率（分子）の構造'!M$45</f>
        <v>2134</v>
      </c>
      <c r="O62" s="169"/>
      <c r="P62" s="169"/>
    </row>
    <row r="63" spans="1:16" x14ac:dyDescent="0.15">
      <c r="A63" s="169" t="s">
        <v>34</v>
      </c>
      <c r="B63" s="169">
        <f>'将来負担比率（分子）の構造'!I$44</f>
        <v>116</v>
      </c>
      <c r="C63" s="169"/>
      <c r="D63" s="169"/>
      <c r="E63" s="169">
        <f>'将来負担比率（分子）の構造'!J$44</f>
        <v>107</v>
      </c>
      <c r="F63" s="169"/>
      <c r="G63" s="169"/>
      <c r="H63" s="169">
        <f>'将来負担比率（分子）の構造'!K$44</f>
        <v>82</v>
      </c>
      <c r="I63" s="169"/>
      <c r="J63" s="169"/>
      <c r="K63" s="169">
        <f>'将来負担比率（分子）の構造'!L$44</f>
        <v>85</v>
      </c>
      <c r="L63" s="169"/>
      <c r="M63" s="169"/>
      <c r="N63" s="169">
        <f>'将来負担比率（分子）の構造'!M$44</f>
        <v>80</v>
      </c>
      <c r="O63" s="169"/>
      <c r="P63" s="169"/>
    </row>
    <row r="64" spans="1:16" x14ac:dyDescent="0.15">
      <c r="A64" s="169" t="s">
        <v>33</v>
      </c>
      <c r="B64" s="169">
        <f>'将来負担比率（分子）の構造'!I$43</f>
        <v>2606</v>
      </c>
      <c r="C64" s="169"/>
      <c r="D64" s="169"/>
      <c r="E64" s="169">
        <f>'将来負担比率（分子）の構造'!J$43</f>
        <v>2648</v>
      </c>
      <c r="F64" s="169"/>
      <c r="G64" s="169"/>
      <c r="H64" s="169">
        <f>'将来負担比率（分子）の構造'!K$43</f>
        <v>2639</v>
      </c>
      <c r="I64" s="169"/>
      <c r="J64" s="169"/>
      <c r="K64" s="169">
        <f>'将来負担比率（分子）の構造'!L$43</f>
        <v>1359</v>
      </c>
      <c r="L64" s="169"/>
      <c r="M64" s="169"/>
      <c r="N64" s="169">
        <f>'将来負担比率（分子）の構造'!M$43</f>
        <v>873</v>
      </c>
      <c r="O64" s="169"/>
      <c r="P64" s="169"/>
    </row>
    <row r="65" spans="1:16" x14ac:dyDescent="0.15">
      <c r="A65" s="169" t="s">
        <v>32</v>
      </c>
      <c r="B65" s="169">
        <f>'将来負担比率（分子）の構造'!I$42</f>
        <v>9</v>
      </c>
      <c r="C65" s="169"/>
      <c r="D65" s="169"/>
      <c r="E65" s="169">
        <f>'将来負担比率（分子）の構造'!J$42</f>
        <v>6</v>
      </c>
      <c r="F65" s="169"/>
      <c r="G65" s="169"/>
      <c r="H65" s="169">
        <f>'将来負担比率（分子）の構造'!K$42</f>
        <v>6</v>
      </c>
      <c r="I65" s="169"/>
      <c r="J65" s="169"/>
      <c r="K65" s="169">
        <f>'将来負担比率（分子）の構造'!L$42</f>
        <v>3</v>
      </c>
      <c r="L65" s="169"/>
      <c r="M65" s="169"/>
      <c r="N65" s="169" t="str">
        <f>'将来負担比率（分子）の構造'!M$42</f>
        <v>-</v>
      </c>
      <c r="O65" s="169"/>
      <c r="P65" s="169"/>
    </row>
    <row r="66" spans="1:16" x14ac:dyDescent="0.15">
      <c r="A66" s="169" t="s">
        <v>31</v>
      </c>
      <c r="B66" s="169">
        <f>'将来負担比率（分子）の構造'!I$41</f>
        <v>22439</v>
      </c>
      <c r="C66" s="169"/>
      <c r="D66" s="169"/>
      <c r="E66" s="169">
        <f>'将来負担比率（分子）の構造'!J$41</f>
        <v>22179</v>
      </c>
      <c r="F66" s="169"/>
      <c r="G66" s="169"/>
      <c r="H66" s="169">
        <f>'将来負担比率（分子）の構造'!K$41</f>
        <v>21676</v>
      </c>
      <c r="I66" s="169"/>
      <c r="J66" s="169"/>
      <c r="K66" s="169">
        <f>'将来負担比率（分子）の構造'!L$41</f>
        <v>20773</v>
      </c>
      <c r="L66" s="169"/>
      <c r="M66" s="169"/>
      <c r="N66" s="169">
        <f>'将来負担比率（分子）の構造'!M$41</f>
        <v>20034</v>
      </c>
      <c r="O66" s="169"/>
      <c r="P66" s="169"/>
    </row>
    <row r="67" spans="1:16" x14ac:dyDescent="0.15">
      <c r="A67" s="169" t="s">
        <v>71</v>
      </c>
      <c r="B67" s="169" t="e">
        <f>NA()</f>
        <v>#N/A</v>
      </c>
      <c r="C67" s="169">
        <f>IF(ISNUMBER('将来負担比率（分子）の構造'!I$53), IF('将来負担比率（分子）の構造'!I$53 &lt; 0, 0, '将来負担比率（分子）の構造'!I$53), NA())</f>
        <v>1698</v>
      </c>
      <c r="D67" s="169" t="e">
        <f>NA()</f>
        <v>#N/A</v>
      </c>
      <c r="E67" s="169" t="e">
        <f>NA()</f>
        <v>#N/A</v>
      </c>
      <c r="F67" s="169">
        <f>IF(ISNUMBER('将来負担比率（分子）の構造'!J$53), IF('将来負担比率（分子）の構造'!J$53 &lt; 0, 0, '将来負担比率（分子）の構造'!J$53), NA())</f>
        <v>1415</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2841</v>
      </c>
      <c r="C72" s="173">
        <f>基金残高に係る経年分析!G55</f>
        <v>2845</v>
      </c>
      <c r="D72" s="173">
        <f>基金残高に係る経年分析!H55</f>
        <v>2851</v>
      </c>
    </row>
    <row r="73" spans="1:16" x14ac:dyDescent="0.15">
      <c r="A73" s="172" t="s">
        <v>74</v>
      </c>
      <c r="B73" s="173">
        <f>基金残高に係る経年分析!F56</f>
        <v>475</v>
      </c>
      <c r="C73" s="173">
        <f>基金残高に係る経年分析!G56</f>
        <v>458</v>
      </c>
      <c r="D73" s="173">
        <f>基金残高に係る経年分析!H56</f>
        <v>502</v>
      </c>
    </row>
    <row r="74" spans="1:16" x14ac:dyDescent="0.15">
      <c r="A74" s="172" t="s">
        <v>75</v>
      </c>
      <c r="B74" s="173">
        <f>基金残高に係る経年分析!F57</f>
        <v>6509</v>
      </c>
      <c r="C74" s="173">
        <f>基金残高に係る経年分析!G57</f>
        <v>8454</v>
      </c>
      <c r="D74" s="173">
        <f>基金残高に係る経年分析!H57</f>
        <v>10726</v>
      </c>
    </row>
  </sheetData>
  <sheetProtection algorithmName="SHA-512" hashValue="IBDoupxT7VrKBvZHzzVddPFljIlZhASbMfucXXReMPO3i/DCREn6ZIY0aBOww6VDJJZDIoFNknEnNO4zAMJ+fQ==" saltValue="DzmW1vjOH0TPFQLSShqul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2025-03-19T03:02:34Z</cp:lastPrinted>
  <dcterms:created xsi:type="dcterms:W3CDTF">2025-02-19T05:35:50Z</dcterms:created>
  <dcterms:modified xsi:type="dcterms:W3CDTF">2025-03-24T01:15:36Z</dcterms:modified>
  <cp:category/>
</cp:coreProperties>
</file>