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3_係員確認後データ\"/>
    </mc:Choice>
  </mc:AlternateContent>
  <xr:revisionPtr revIDLastSave="0" documentId="13_ncr:1_{2DB59989-9697-47F5-B38B-819296A4021E}" xr6:coauthVersionLast="36" xr6:coauthVersionMax="36" xr10:uidLastSave="{00000000-0000-0000-0000-000000000000}"/>
  <bookViews>
    <workbookView xWindow="0" yWindow="0" windowWidth="20490" windowHeight="724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E37" i="10"/>
  <c r="AM37" i="10"/>
  <c r="C37" i="10"/>
  <c r="CO36" i="10"/>
  <c r="BE36" i="10"/>
  <c r="AM36" i="10"/>
  <c r="C36" i="10"/>
  <c r="BE35" i="10"/>
  <c r="BE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CO34" i="10" l="1"/>
  <c r="CO35" i="10" s="1"/>
</calcChain>
</file>

<file path=xl/sharedStrings.xml><?xml version="1.0" encoding="utf-8"?>
<sst xmlns="http://schemas.openxmlformats.org/spreadsheetml/2006/main" count="1097" uniqueCount="626">
  <si>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</si>
  <si>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</si>
  <si>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</si>
  <si>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</si>
  <si>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</si>
  <si>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</si>
  <si>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</si>
  <si>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</si>
  <si>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</si>
  <si>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</si>
  <si>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</si>
  <si>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</si>
  <si>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</si>
  <si>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</si>
  <si>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</si>
  <si>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</si>
  <si>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</si>
  <si>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</si>
  <si>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</si>
  <si>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</si>
  <si>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</si>
  <si>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</si>
  <si>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</si>
  <si>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</si>
  <si>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</si>
  <si>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</si>
  <si>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</si>
  <si>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</si>
  <si>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</si>
  <si>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</si>
  <si>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</si>
  <si>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</si>
  <si>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</si>
  <si>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</si>
  <si>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</si>
  <si>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</si>
  <si>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</si>
  <si>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</si>
  <si>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</si>
  <si>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</si>
  <si>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</si>
  <si>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</si>
  <si>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</si>
  <si>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</si>
  <si>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</si>
  <si>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</si>
  <si>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</si>
  <si>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</si>
  <si>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</si>
  <si>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</si>
  <si>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</si>
  <si>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</si>
  <si>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</si>
  <si>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</si>
  <si>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</si>
  <si>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</si>
  <si>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</si>
  <si>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</si>
  <si>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</si>
  <si>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</si>
  <si>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</si>
  <si>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</si>
  <si>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</si>
  <si>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</si>
  <si>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</si>
  <si>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</si>
  <si>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</si>
  <si>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</si>
  <si>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</si>
  <si>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</si>
  <si>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</si>
  <si>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</si>
  <si>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</si>
  <si>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</si>
  <si>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</si>
  <si>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</si>
  <si>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</si>
  <si>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</si>
  <si>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</si>
  <si>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</si>
  <si>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</si>
  <si>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</si>
  <si>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</si>
  <si>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</si>
  <si>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</si>
  <si>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</si>
  <si>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</si>
  <si>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</si>
  <si>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</si>
  <si>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</si>
  <si>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</si>
  <si>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</si>
  <si>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</si>
  <si>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</si>
  <si>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</si>
  <si>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</si>
  <si>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</si>
  <si>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</si>
  <si>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姶良市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</si>
  <si>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</si>
  <si>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</si>
  <si>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</si>
  <si>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</si>
  <si>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</si>
  <si>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</si>
  <si>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</si>
  <si>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</si>
  <si>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</si>
  <si>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</si>
  <si>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</si>
  <si>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</si>
  <si>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</si>
  <si>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</si>
  <si>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</si>
  <si>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</si>
  <si>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</si>
  <si>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</si>
  <si>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</si>
  <si>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</si>
  <si>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</si>
  <si>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</si>
  <si>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</si>
  <si>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</si>
  <si>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</si>
  <si>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</si>
  <si>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</si>
  <si>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</si>
  <si>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</si>
  <si>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</si>
  <si>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</si>
  <si>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</si>
  <si>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</si>
  <si>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</si>
  <si>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</si>
  <si>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</si>
  <si>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</si>
  <si>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</si>
  <si>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</si>
  <si>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</si>
  <si>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</si>
  <si>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</si>
  <si>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</si>
  <si>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</si>
  <si>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</si>
  <si>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</si>
  <si>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</si>
  <si>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</si>
  <si>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</si>
  <si>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</si>
  <si>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</si>
  <si>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</si>
  <si>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</si>
  <si>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</si>
  <si>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</si>
  <si>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</si>
  <si>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</si>
  <si>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</si>
  <si>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</si>
  <si>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</si>
  <si>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</si>
  <si>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</si>
  <si>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</si>
  <si>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</si>
  <si>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</si>
  <si>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</si>
  <si>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</si>
  <si>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</si>
  <si>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</si>
  <si>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</si>
  <si>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</si>
  <si>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</si>
  <si>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</si>
  <si>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</si>
  <si>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</si>
  <si>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</si>
  <si>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</si>
  <si>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</si>
  <si>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</si>
  <si>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</si>
  <si>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</si>
  <si>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</si>
  <si>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</si>
  <si>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</si>
  <si>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</si>
  <si>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</si>
  <si>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</si>
  <si>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</si>
  <si>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</si>
  <si>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</si>
  <si>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</si>
  <si>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</si>
  <si>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</si>
  <si>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</si>
  <si>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</si>
  <si>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</si>
  <si>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</si>
  <si>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</si>
  <si>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</si>
  <si>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</si>
  <si>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</si>
  <si>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</si>
  <si>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</si>
  <si>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</si>
  <si>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</si>
  <si>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</si>
  <si>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</si>
  <si>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</si>
  <si>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</si>
  <si>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</si>
  <si>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</si>
  <si>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</si>
  <si>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</si>
  <si>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鹿児島県姶良市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</si>
  <si>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</si>
  <si>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</si>
  <si>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</si>
  <si>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</si>
  <si>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</si>
  <si>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</si>
  <si>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</si>
  <si>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</si>
  <si>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</si>
  <si>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</si>
  <si>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</si>
  <si>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</si>
  <si>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</si>
  <si>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</si>
  <si>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</si>
  <si>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</si>
  <si>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</si>
  <si>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</si>
  <si>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</si>
  <si>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</si>
  <si>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</si>
  <si>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</si>
  <si>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</si>
  <si>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</si>
  <si>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</si>
  <si>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</si>
  <si>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</si>
  <si>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</si>
  <si>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</si>
  <si>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</si>
  <si>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</si>
  <si>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</si>
  <si>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</si>
  <si>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</si>
  <si>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</si>
  <si>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</si>
  <si>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</si>
  <si>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</si>
  <si>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</si>
  <si>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</si>
  <si>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</si>
  <si>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</si>
  <si>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</si>
  <si>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</si>
  <si>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</si>
  <si>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</si>
  <si>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</si>
  <si>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</si>
  <si>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</si>
  <si>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</si>
  <si>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</si>
  <si>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</si>
  <si>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</si>
  <si>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</si>
  <si>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</si>
  <si>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</si>
  <si>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</si>
  <si>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</si>
  <si>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</si>
  <si>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</si>
  <si>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</si>
  <si>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</si>
  <si>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</si>
  <si>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</si>
  <si>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</si>
  <si>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</si>
  <si>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</si>
  <si>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</si>
  <si>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</si>
  <si>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</si>
  <si>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</si>
  <si>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</si>
  <si>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</si>
  <si>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</si>
  <si>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</si>
  <si>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</si>
  <si>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</si>
  <si>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</si>
  <si>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</si>
  <si>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</si>
  <si>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</si>
  <si>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</si>
  <si>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</si>
  <si>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</si>
  <si>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</si>
  <si>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</si>
  <si>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</si>
  <si>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</si>
  <si>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</si>
  <si>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</si>
  <si>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</si>
  <si>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</si>
  <si>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</si>
  <si>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</si>
  <si>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</si>
  <si>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</si>
  <si>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</si>
  <si>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</si>
  <si>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</si>
  <si>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</si>
  <si>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</si>
  <si>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</si>
  <si>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</si>
  <si>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</si>
  <si>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</si>
  <si>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</si>
  <si>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</si>
  <si>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</si>
  <si>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</si>
  <si>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</si>
  <si>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</si>
  <si>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</si>
  <si>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</si>
  <si>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</si>
  <si>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</si>
  <si>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</si>
  <si>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</si>
  <si>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</si>
  <si>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</si>
  <si>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</si>
  <si>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</si>
  <si>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</si>
  <si>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</si>
  <si>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</si>
  <si>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</si>
  <si>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</si>
  <si>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</si>
  <si>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</si>
  <si>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</si>
  <si>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</si>
  <si>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</si>
  <si>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</si>
  <si>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</si>
  <si>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</si>
  <si>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</si>
  <si>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</si>
  <si>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</si>
  <si>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</si>
  <si>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</si>
  <si>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</si>
  <si>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</si>
  <si>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</si>
  <si>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</si>
  <si>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</si>
  <si>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</si>
  <si>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</si>
  <si>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</si>
  <si>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</si>
  <si>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</si>
  <si>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</si>
  <si>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</si>
  <si>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</si>
  <si>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</si>
  <si>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鹿児島県姶良市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</si>
  <si>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</si>
  <si>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</si>
  <si>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</si>
  <si>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</si>
  <si>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</si>
  <si>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</si>
  <si>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</si>
  <si>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</si>
  <si>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</si>
  <si>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</si>
  <si>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</si>
  <si>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</si>
  <si>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</si>
  <si>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</si>
  <si>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</si>
  <si>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</si>
  <si>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</si>
  <si>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</si>
  <si>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</si>
  <si>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</si>
  <si>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</si>
  <si>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</si>
  <si>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</si>
  <si>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</si>
  <si>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</si>
  <si>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</si>
  <si>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</si>
  <si>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</si>
  <si>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</si>
  <si>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</si>
  <si>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</si>
  <si>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</si>
  <si>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</si>
  <si>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</si>
  <si>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</si>
  <si>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</si>
  <si>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</si>
  <si>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</si>
  <si>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</si>
  <si>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</si>
  <si>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</si>
  <si>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</si>
  <si>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</si>
  <si>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</si>
  <si>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</si>
  <si>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</si>
  <si>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</si>
  <si>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</si>
  <si>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</si>
  <si>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</si>
  <si>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</si>
  <si>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</si>
  <si>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</si>
  <si>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</si>
  <si>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</si>
  <si>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</si>
  <si>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</si>
  <si>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</si>
  <si>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</si>
  <si>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</si>
  <si>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</si>
  <si>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</si>
  <si>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</si>
  <si>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</si>
  <si>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</si>
  <si>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</si>
  <si>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</si>
  <si>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</si>
  <si>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</si>
  <si>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</si>
  <si>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</si>
  <si>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</si>
  <si>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</si>
  <si>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</si>
  <si>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</si>
  <si>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</si>
  <si>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</si>
  <si>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</si>
  <si>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</si>
  <si>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</si>
  <si>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</si>
  <si>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</si>
  <si>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</si>
  <si>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</si>
  <si>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</si>
  <si>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</si>
  <si>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</si>
  <si>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</si>
  <si>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</si>
  <si>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</si>
  <si>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</si>
  <si>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</si>
  <si>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</si>
  <si>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</si>
  <si>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</si>
  <si>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</si>
  <si>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</si>
  <si>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</si>
  <si>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</si>
  <si>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</si>
  <si>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</si>
  <si>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姶良市下水道事業会計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</si>
  <si>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</si>
  <si>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</si>
  <si>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姶良市水道事業会計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</si>
  <si>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</si>
  <si>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姶良市国民健康保険特別会計施設勘定</t>
    <phoneticPr fontId="5"/>
  </si>
  <si>
    <t>(Ｆ)</t>
    <phoneticPr fontId="5"/>
  </si>
  <si>
    <t>姶良市介護保険特別会計介護サービス事業勘定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</si>
  <si>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</si>
  <si>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</si>
  <si>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</si>
  <si>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</si>
  <si>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</si>
  <si>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</si>
  <si>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</si>
  <si>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</si>
  <si>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</si>
  <si>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</si>
  <si>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</si>
  <si>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</si>
  <si>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</si>
  <si>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</si>
  <si>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</si>
  <si>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</si>
  <si>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</si>
  <si>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</si>
  <si>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</si>
  <si>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</si>
  <si>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</si>
  <si>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</si>
  <si>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</si>
  <si>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</si>
  <si>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</si>
  <si>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</si>
  <si>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</si>
  <si>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</si>
  <si>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</si>
  <si>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</si>
  <si>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</si>
  <si>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</si>
  <si>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</si>
  <si>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</si>
  <si>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</si>
  <si>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</si>
  <si>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</si>
  <si>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</si>
  <si>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</si>
  <si>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</si>
  <si>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</si>
  <si>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</si>
  <si>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</si>
  <si>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</si>
  <si>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</si>
  <si>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</si>
  <si>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</si>
  <si>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</si>
  <si>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</si>
  <si>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</si>
  <si>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</si>
  <si>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</si>
  <si>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</si>
  <si>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</si>
  <si>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</si>
  <si>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</si>
  <si>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</si>
  <si>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</si>
  <si>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</si>
  <si>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</si>
  <si>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</si>
  <si>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</si>
  <si>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</si>
  <si>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</si>
  <si>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</si>
  <si>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</si>
  <si>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</si>
  <si>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</si>
  <si>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</si>
  <si>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</si>
  <si>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</si>
  <si>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</si>
  <si>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</si>
  <si>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</si>
  <si>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</si>
  <si>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</si>
  <si>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</si>
  <si>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</si>
  <si>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</si>
  <si>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</si>
  <si>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</si>
  <si>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</si>
  <si>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</si>
  <si>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</si>
  <si>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</si>
  <si>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</si>
  <si>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</si>
  <si>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2.75</t>
  </si>
  <si>
    <t>▲ 4.04</t>
  </si>
  <si>
    <t>▲ 11.81</t>
  </si>
  <si>
    <t>▲ 8.90</t>
  </si>
  <si>
    <t>姶良市水道事業会計</t>
  </si>
  <si>
    <t>一般会計</t>
  </si>
  <si>
    <t>姶良市介護保険特別会計保険事業勘定</t>
  </si>
  <si>
    <t>姶良市下水道事業会計</t>
  </si>
  <si>
    <t>姶良市国民健康保険特別会計事業勘定</t>
  </si>
  <si>
    <t>姶良市後期高齢者医療特別会計</t>
  </si>
  <si>
    <t>姶良市介護保険特別会計介護サービス事業勘定</t>
  </si>
  <si>
    <t>姶良市国民健康保険特別会計施設勘定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</si>
  <si>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</si>
  <si>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</si>
  <si>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</si>
  <si>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</si>
  <si>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</si>
  <si>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</si>
  <si>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</si>
  <si>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</si>
  <si>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地域福祉基金</t>
    <phoneticPr fontId="5"/>
  </si>
  <si>
    <t>庁舎建設基金</t>
    <phoneticPr fontId="5"/>
  </si>
  <si>
    <t>ふるさと応援基金</t>
    <phoneticPr fontId="5"/>
  </si>
  <si>
    <t>過疎地域自立促進基金</t>
    <phoneticPr fontId="5"/>
  </si>
  <si>
    <t>市有施設整備積立基金</t>
    <phoneticPr fontId="5"/>
  </si>
  <si>
    <t>農林業労働者災害共済事業特別会計</t>
    <phoneticPr fontId="5"/>
  </si>
  <si>
    <t>国民健康保険特別会計事業勘定</t>
    <phoneticPr fontId="5"/>
  </si>
  <si>
    <t>国民健康保険特別会計施設勘定</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</si>
  <si>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</si>
  <si>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</si>
  <si>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</si>
  <si>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</si>
  <si>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下水道事業会計</t>
    <phoneticPr fontId="5"/>
  </si>
  <si>
    <t>姶良市土地開発公社</t>
    <rPh sb="0" eb="3">
      <t>アイラシ</t>
    </rPh>
    <rPh sb="3" eb="5">
      <t>トチ</t>
    </rPh>
    <rPh sb="5" eb="7">
      <t>カイハツ</t>
    </rPh>
    <rPh sb="7" eb="9">
      <t>コウシャ</t>
    </rPh>
    <phoneticPr fontId="2"/>
  </si>
  <si>
    <t>姶良市文化振興公社</t>
    <rPh sb="0" eb="3">
      <t>アイラシ</t>
    </rPh>
    <rPh sb="3" eb="5">
      <t>ブンカ</t>
    </rPh>
    <rPh sb="5" eb="7">
      <t>シンコウ</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</si>
  <si>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</si>
  <si>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</si>
  <si>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</si>
  <si>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</si>
  <si>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</si>
  <si>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</si>
  <si>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</si>
  <si>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</si>
  <si>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</si>
  <si>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</si>
  <si>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</si>
  <si>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</si>
  <si>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</si>
  <si>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</si>
  <si>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</si>
  <si>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</si>
  <si>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</si>
  <si>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</si>
  <si>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</si>
  <si>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</si>
  <si>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</si>
  <si>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</si>
  <si>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</si>
  <si>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と有形固定資産減価償却率の組合せについては、令和２年度から令和３年度決算にかけて有形固定資産減価償却率は上昇し、将来負担比率が減少している。しかし将来負担比率は、いまだ類似団体を上回っており、今後のソフト・ハード両面による財政状況への負担が懸念される。今後、既存施設の老朽化に伴う改修費用や大規模な投資事業に多額の費用が必要となるため、これまで以上のコスト縮減と公共事業の平準化を図り、公共施設の適正管理に努める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</si>
  <si>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</si>
  <si>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</si>
  <si>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xml:space="preserve"> </t>
    <phoneticPr fontId="5"/>
  </si>
  <si>
    <t>将来負担比率及び実質公債費比率の組合せによる分析については、令和２年度から令和３年度決算にかけて将来負担比率はわずかに減少、実質公債費比率は増加している。また、どちらの指標も類似団体平均を上回っている。今後も庁舎建設等により地方債を発行する予定としており、その償還時期には実質公債費比率も上昇することが予想される。今後については、「公共施設等総合管理計画」における「公共施設（建築物）の保有量（延床面積）を今後 40 年間で約 32％削減することを目標とする」という目標に従い、庁舎以外の公共施設更新については優先順や必要性について検討の上で取り組むこととする。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</si>
</sst>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3AD5-4CB5-B484-B8F5464050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48691</c:v>
                </c:pt>
                <c:pt idx="1">
                  <c:v>60809</c:v>
                </c:pt>
                <c:pt idx="2">
                  <c:v>77047</c:v>
                </c:pt>
                <c:pt idx="3">
                  <c:v>55436</c:v>
                </c:pt>
                <c:pt idx="4">
                  <c:v>69237</c:v>
                </c:pt>
              </c:numCache>
            </c:numRef>
          </c:val>
          <c:smooth val="0"/>
          <c:extLst>
            <c:ext xmlns:c16="http://schemas.microsoft.com/office/drawing/2014/chart" uri="{C3380CC4-5D6E-409C-BE32-E72D297353CC}">
              <c16:uniqueId val="{00000001-3AD5-4CB5-B484-B8F5464050F9}"/>
            </c:ext>
          </c:extLst>
        </c:ser>
        <c:dLbls>
          <c:showLegendKey val="0"/>
          <c:showVal val="0"/>
          <c:showCatName val="0"/>
          <c:showSerName val="0"/>
          <c:showPercent val="0"/>
          <c:showBubbleSize val="0"/>
        </c:dLbls>
        <c:marker val="1"/>
        <c:smooth val="0"/>
        <c:axId val="-508278352"/>
        <c:axId val="-508274544"/>
      </c:lineChart>
      <c:catAx>
        <c:axId val="-508278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274544"/>
        <c:crosses val="autoZero"/>
        <c:auto val="1"/>
        <c:lblAlgn val="ctr"/>
        <c:lblOffset val="100"/>
        <c:tickLblSkip val="1"/>
        <c:tickMarkSkip val="1"/>
        <c:noMultiLvlLbl val="0"/>
      </c:catAx>
      <c:valAx>
        <c:axId val="-5082745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27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7.74</c:v>
                </c:pt>
                <c:pt idx="1">
                  <c:v>8.17</c:v>
                </c:pt>
                <c:pt idx="2">
                  <c:v>4.91</c:v>
                </c:pt>
                <c:pt idx="3">
                  <c:v>3.49</c:v>
                </c:pt>
                <c:pt idx="4">
                  <c:v>7.62</c:v>
                </c:pt>
              </c:numCache>
            </c:numRef>
          </c:val>
          <c:extLst>
            <c:ext xmlns:c16="http://schemas.microsoft.com/office/drawing/2014/chart" uri="{C3380CC4-5D6E-409C-BE32-E72D297353CC}">
              <c16:uniqueId val="{00000000-6765-4C69-8325-F0E588FA43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15.97</c:v>
                </c:pt>
                <c:pt idx="1">
                  <c:v>15.28</c:v>
                </c:pt>
                <c:pt idx="2">
                  <c:v>10.91</c:v>
                </c:pt>
                <c:pt idx="3">
                  <c:v>5.48</c:v>
                </c:pt>
                <c:pt idx="4">
                  <c:v>9.5</c:v>
                </c:pt>
              </c:numCache>
            </c:numRef>
          </c:val>
          <c:extLst>
            <c:ext xmlns:c16="http://schemas.microsoft.com/office/drawing/2014/chart" uri="{C3380CC4-5D6E-409C-BE32-E72D297353CC}">
              <c16:uniqueId val="{00000001-6765-4C69-8325-F0E588FA4361}"/>
            </c:ext>
          </c:extLst>
        </c:ser>
        <c:dLbls>
          <c:showLegendKey val="0"/>
          <c:showVal val="0"/>
          <c:showCatName val="0"/>
          <c:showSerName val="0"/>
          <c:showPercent val="0"/>
          <c:showBubbleSize val="0"/>
        </c:dLbls>
        <c:gapWidth val="250"/>
        <c:overlap val="100"/>
        <c:axId val="-508274000"/>
        <c:axId val="-50827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-2.75</c:v>
                </c:pt>
                <c:pt idx="1">
                  <c:v>-4.04</c:v>
                </c:pt>
                <c:pt idx="2">
                  <c:v>-11.81</c:v>
                </c:pt>
                <c:pt idx="3">
                  <c:v>-8.9</c:v>
                </c:pt>
                <c:pt idx="4">
                  <c:v>6.96</c:v>
                </c:pt>
              </c:numCache>
            </c:numRef>
          </c:val>
          <c:smooth val="0"/>
          <c:extLst>
            <c:ext xmlns:c16="http://schemas.microsoft.com/office/drawing/2014/chart" uri="{C3380CC4-5D6E-409C-BE32-E72D297353CC}">
              <c16:uniqueId val="{00000002-6765-4C69-8325-F0E588FA4361}"/>
            </c:ext>
          </c:extLst>
        </c:ser>
        <c:dLbls>
          <c:showLegendKey val="0"/>
          <c:showVal val="0"/>
          <c:showCatName val="0"/>
          <c:showSerName val="0"/>
          <c:showPercent val="0"/>
          <c:showBubbleSize val="0"/>
        </c:dLbls>
        <c:marker val="1"/>
        <c:smooth val="0"/>
        <c:axId val="-508274000"/>
        <c:axId val="-508273456"/>
      </c:lineChart>
      <c:catAx>
        <c:axId val="-50827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273456"/>
        <c:crosses val="autoZero"/>
        <c:auto val="1"/>
        <c:lblAlgn val="ctr"/>
        <c:lblOffset val="100"/>
        <c:tickLblSkip val="1"/>
        <c:tickMarkSkip val="1"/>
        <c:noMultiLvlLbl val="0"/>
      </c:catAx>
      <c:valAx>
        <c:axId val="-50827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27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77FE-4F57-8C80-209AB55971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FE-4F57-8C80-209AB55971AD}"/>
            </c:ext>
          </c:extLst>
        </c:ser>
        <c:ser>
          <c:idx val="2"/>
          <c:order val="2"/>
          <c:tx>
            <c:strRef>
              <c:f>データシート!$A$29</c:f>
              <c:strCache>
                <c:ptCount val="1"/>
                <c:pt idx="0">
                  <c:v>姶良市国民健康保険特別会計施設勘定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77FE-4F57-8C80-209AB55971AD}"/>
            </c:ext>
          </c:extLst>
        </c:ser>
        <c:ser>
          <c:idx val="3"/>
          <c:order val="3"/>
          <c:tx>
            <c:strRef>
              <c:f>データシート!$A$30</c:f>
              <c:strCache>
                <c:ptCount val="1"/>
                <c:pt idx="0">
                  <c:v>姶良市介護保険特別会計介護サービス事業勘定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3-77FE-4F57-8C80-209AB55971AD}"/>
            </c:ext>
          </c:extLst>
        </c:ser>
        <c:ser>
          <c:idx val="4"/>
          <c:order val="4"/>
          <c:tx>
            <c:strRef>
              <c:f>データシート!$A$31</c:f>
              <c:strCache>
                <c:ptCount val="1"/>
                <c:pt idx="0">
                  <c:v>姶良市後期高齢者医療特別会計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c:v>
                </c:pt>
                <c:pt idx="2">
                  <c:v>#N/A</c:v>
                </c:pt>
                <c:pt idx="3">
                  <c:v>0.23</c:v>
                </c:pt>
                <c:pt idx="4">
                  <c:v>#N/A</c:v>
                </c:pt>
                <c:pt idx="5">
                  <c:v>0.32</c:v>
                </c:pt>
                <c:pt idx="6">
                  <c:v>#N/A</c:v>
                </c:pt>
                <c:pt idx="7">
                  <c:v>0.12</c:v>
                </c:pt>
                <c:pt idx="8">
                  <c:v>#N/A</c:v>
                </c:pt>
                <c:pt idx="9">
                  <c:v>0.04</c:v>
                </c:pt>
              </c:numCache>
            </c:numRef>
          </c:val>
          <c:extLst>
            <c:ext xmlns:c16="http://schemas.microsoft.com/office/drawing/2014/chart" uri="{C3380CC4-5D6E-409C-BE32-E72D297353CC}">
              <c16:uniqueId val="{00000004-77FE-4F57-8C80-209AB55971AD}"/>
            </c:ext>
          </c:extLst>
        </c:ser>
        <c:ser>
          <c:idx val="5"/>
          <c:order val="5"/>
          <c:tx>
            <c:strRef>
              <c:f>データシート!$A$32</c:f>
              <c:strCache>
                <c:ptCount val="1"/>
                <c:pt idx="0">
                  <c:v>姶良市国民健康保険特別会計事業勘定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3.33</c:v>
                </c:pt>
                <c:pt idx="2">
                  <c:v>#N/A</c:v>
                </c:pt>
                <c:pt idx="3">
                  <c:v>3.3</c:v>
                </c:pt>
                <c:pt idx="4">
                  <c:v>#N/A</c:v>
                </c:pt>
                <c:pt idx="5">
                  <c:v>1.9</c:v>
                </c:pt>
                <c:pt idx="6">
                  <c:v>#N/A</c:v>
                </c:pt>
                <c:pt idx="7">
                  <c:v>1.2</c:v>
                </c:pt>
                <c:pt idx="8">
                  <c:v>#N/A</c:v>
                </c:pt>
                <c:pt idx="9">
                  <c:v>0.93</c:v>
                </c:pt>
              </c:numCache>
            </c:numRef>
          </c:val>
          <c:extLst>
            <c:ext xmlns:c16="http://schemas.microsoft.com/office/drawing/2014/chart" uri="{C3380CC4-5D6E-409C-BE32-E72D297353CC}">
              <c16:uniqueId val="{00000005-77FE-4F57-8C80-209AB55971AD}"/>
            </c:ext>
          </c:extLst>
        </c:ser>
        <c:ser>
          <c:idx val="6"/>
          <c:order val="6"/>
          <c:tx>
            <c:strRef>
              <c:f>データシート!$A$33</c:f>
              <c:strCache>
                <c:ptCount val="1"/>
                <c:pt idx="0">
                  <c:v>姶良市下水道事業会計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1.98</c:v>
                </c:pt>
                <c:pt idx="4">
                  <c:v>#N/A</c:v>
                </c:pt>
                <c:pt idx="5">
                  <c:v>1.98</c:v>
                </c:pt>
                <c:pt idx="6">
                  <c:v>#N/A</c:v>
                </c:pt>
                <c:pt idx="7">
                  <c:v>1.81</c:v>
                </c:pt>
                <c:pt idx="8">
                  <c:v>#N/A</c:v>
                </c:pt>
                <c:pt idx="9">
                  <c:v>1.67</c:v>
                </c:pt>
              </c:numCache>
            </c:numRef>
          </c:val>
          <c:extLst>
            <c:ext xmlns:c16="http://schemas.microsoft.com/office/drawing/2014/chart" uri="{C3380CC4-5D6E-409C-BE32-E72D297353CC}">
              <c16:uniqueId val="{00000006-77FE-4F57-8C80-209AB55971AD}"/>
            </c:ext>
          </c:extLst>
        </c:ser>
        <c:ser>
          <c:idx val="7"/>
          <c:order val="7"/>
          <c:tx>
            <c:strRef>
              <c:f>データシート!$A$34</c:f>
              <c:strCache>
                <c:ptCount val="1"/>
                <c:pt idx="0">
                  <c:v>姶良市介護保険特別会計保険事業勘定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0.22</c:v>
                </c:pt>
                <c:pt idx="2">
                  <c:v>#N/A</c:v>
                </c:pt>
                <c:pt idx="3">
                  <c:v>1.61</c:v>
                </c:pt>
                <c:pt idx="4">
                  <c:v>#N/A</c:v>
                </c:pt>
                <c:pt idx="5">
                  <c:v>1.2</c:v>
                </c:pt>
                <c:pt idx="6">
                  <c:v>#N/A</c:v>
                </c:pt>
                <c:pt idx="7">
                  <c:v>0.34</c:v>
                </c:pt>
                <c:pt idx="8">
                  <c:v>#N/A</c:v>
                </c:pt>
                <c:pt idx="9">
                  <c:v>1.87</c:v>
                </c:pt>
              </c:numCache>
            </c:numRef>
          </c:val>
          <c:extLst>
            <c:ext xmlns:c16="http://schemas.microsoft.com/office/drawing/2014/chart" uri="{C3380CC4-5D6E-409C-BE32-E72D297353CC}">
              <c16:uniqueId val="{00000007-77FE-4F57-8C80-209AB55971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7.7</c:v>
                </c:pt>
                <c:pt idx="2">
                  <c:v>#N/A</c:v>
                </c:pt>
                <c:pt idx="3">
                  <c:v>8.17</c:v>
                </c:pt>
                <c:pt idx="4">
                  <c:v>#N/A</c:v>
                </c:pt>
                <c:pt idx="5">
                  <c:v>4.9000000000000004</c:v>
                </c:pt>
                <c:pt idx="6">
                  <c:v>#N/A</c:v>
                </c:pt>
                <c:pt idx="7">
                  <c:v>3.49</c:v>
                </c:pt>
                <c:pt idx="8">
                  <c:v>#N/A</c:v>
                </c:pt>
                <c:pt idx="9">
                  <c:v>7.62</c:v>
                </c:pt>
              </c:numCache>
            </c:numRef>
          </c:val>
          <c:extLst>
            <c:ext xmlns:c16="http://schemas.microsoft.com/office/drawing/2014/chart" uri="{C3380CC4-5D6E-409C-BE32-E72D297353CC}">
              <c16:uniqueId val="{00000008-77FE-4F57-8C80-209AB55971AD}"/>
            </c:ext>
          </c:extLst>
        </c:ser>
        <c:ser>
          <c:idx val="9"/>
          <c:order val="9"/>
          <c:tx>
            <c:strRef>
              <c:f>データシート!$A$36</c:f>
              <c:strCache>
                <c:ptCount val="1"/>
                <c:pt idx="0">
                  <c:v>姶良市水道事業会計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12.39</c:v>
                </c:pt>
                <c:pt idx="2">
                  <c:v>#N/A</c:v>
                </c:pt>
                <c:pt idx="3">
                  <c:v>11.88</c:v>
                </c:pt>
                <c:pt idx="4">
                  <c:v>#N/A</c:v>
                </c:pt>
                <c:pt idx="5">
                  <c:v>10.62</c:v>
                </c:pt>
                <c:pt idx="6">
                  <c:v>#N/A</c:v>
                </c:pt>
                <c:pt idx="7">
                  <c:v>9.84</c:v>
                </c:pt>
                <c:pt idx="8">
                  <c:v>#N/A</c:v>
                </c:pt>
                <c:pt idx="9">
                  <c:v>9.8800000000000008</c:v>
                </c:pt>
              </c:numCache>
            </c:numRef>
          </c:val>
          <c:extLst>
            <c:ext xmlns:c16="http://schemas.microsoft.com/office/drawing/2014/chart" uri="{C3380CC4-5D6E-409C-BE32-E72D297353CC}">
              <c16:uniqueId val="{00000009-77FE-4F57-8C80-209AB55971AD}"/>
            </c:ext>
          </c:extLst>
        </c:ser>
        <c:dLbls>
          <c:showLegendKey val="0"/>
          <c:showVal val="0"/>
          <c:showCatName val="0"/>
          <c:showSerName val="0"/>
          <c:showPercent val="0"/>
          <c:showBubbleSize val="0"/>
        </c:dLbls>
        <c:gapWidth val="150"/>
        <c:overlap val="100"/>
        <c:axId val="-508272912"/>
        <c:axId val="-508271280"/>
      </c:barChart>
      <c:catAx>
        <c:axId val="-50827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271280"/>
        <c:crosses val="autoZero"/>
        <c:auto val="1"/>
        <c:lblAlgn val="ctr"/>
        <c:lblOffset val="100"/>
        <c:tickLblSkip val="1"/>
        <c:tickMarkSkip val="1"/>
        <c:noMultiLvlLbl val="0"/>
      </c:catAx>
      <c:valAx>
        <c:axId val="-50827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272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2253</c:v>
                </c:pt>
                <c:pt idx="5">
                  <c:v>2232</c:v>
                </c:pt>
                <c:pt idx="8">
                  <c:v>2115</c:v>
                </c:pt>
                <c:pt idx="11">
                  <c:v>2166</c:v>
                </c:pt>
                <c:pt idx="14">
                  <c:v>2098</c:v>
                </c:pt>
              </c:numCache>
            </c:numRef>
          </c:val>
          <c:extLst>
            <c:ext xmlns:c16="http://schemas.microsoft.com/office/drawing/2014/chart" uri="{C3380CC4-5D6E-409C-BE32-E72D297353CC}">
              <c16:uniqueId val="{00000000-E29B-4832-9947-59F5AC6E50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E29B-4832-9947-59F5AC6E50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140</c:v>
                </c:pt>
                <c:pt idx="3">
                  <c:v>144</c:v>
                </c:pt>
                <c:pt idx="6">
                  <c:v>147</c:v>
                </c:pt>
                <c:pt idx="9">
                  <c:v>92</c:v>
                </c:pt>
                <c:pt idx="12">
                  <c:v>61</c:v>
                </c:pt>
              </c:numCache>
            </c:numRef>
          </c:val>
          <c:extLst>
            <c:ext xmlns:c16="http://schemas.microsoft.com/office/drawing/2014/chart" uri="{C3380CC4-5D6E-409C-BE32-E72D297353CC}">
              <c16:uniqueId val="{00000002-E29B-4832-9947-59F5AC6E50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9B-4832-9947-59F5AC6E50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c:v>
                </c:pt>
                <c:pt idx="3">
                  <c:v>55</c:v>
                </c:pt>
                <c:pt idx="6">
                  <c:v>54</c:v>
                </c:pt>
                <c:pt idx="9">
                  <c:v>56</c:v>
                </c:pt>
                <c:pt idx="12">
                  <c:v>52</c:v>
                </c:pt>
              </c:numCache>
            </c:numRef>
          </c:val>
          <c:extLst>
            <c:ext xmlns:c16="http://schemas.microsoft.com/office/drawing/2014/chart" uri="{C3380CC4-5D6E-409C-BE32-E72D297353CC}">
              <c16:uniqueId val="{00000004-E29B-4832-9947-59F5AC6E50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9B-4832-9947-59F5AC6E50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9B-4832-9947-59F5AC6E50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3576</c:v>
                </c:pt>
                <c:pt idx="3">
                  <c:v>3620</c:v>
                </c:pt>
                <c:pt idx="6">
                  <c:v>3732</c:v>
                </c:pt>
                <c:pt idx="9">
                  <c:v>3796</c:v>
                </c:pt>
                <c:pt idx="12">
                  <c:v>3678</c:v>
                </c:pt>
              </c:numCache>
            </c:numRef>
          </c:val>
          <c:extLst>
            <c:ext xmlns:c16="http://schemas.microsoft.com/office/drawing/2014/chart" uri="{C3380CC4-5D6E-409C-BE32-E72D297353CC}">
              <c16:uniqueId val="{00000007-E29B-4832-9947-59F5AC6E5017}"/>
            </c:ext>
          </c:extLst>
        </c:ser>
        <c:dLbls>
          <c:showLegendKey val="0"/>
          <c:showVal val="0"/>
          <c:showCatName val="0"/>
          <c:showSerName val="0"/>
          <c:showPercent val="0"/>
          <c:showBubbleSize val="0"/>
        </c:dLbls>
        <c:gapWidth val="100"/>
        <c:overlap val="100"/>
        <c:axId val="-510006608"/>
        <c:axId val="-28332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1510</c:v>
                </c:pt>
                <c:pt idx="2">
                  <c:v>#N/A</c:v>
                </c:pt>
                <c:pt idx="3">
                  <c:v>#N/A</c:v>
                </c:pt>
                <c:pt idx="4">
                  <c:v>1587</c:v>
                </c:pt>
                <c:pt idx="5">
                  <c:v>#N/A</c:v>
                </c:pt>
                <c:pt idx="6">
                  <c:v>#N/A</c:v>
                </c:pt>
                <c:pt idx="7">
                  <c:v>1818</c:v>
                </c:pt>
                <c:pt idx="8">
                  <c:v>#N/A</c:v>
                </c:pt>
                <c:pt idx="9">
                  <c:v>#N/A</c:v>
                </c:pt>
                <c:pt idx="10">
                  <c:v>1778</c:v>
                </c:pt>
                <c:pt idx="11">
                  <c:v>#N/A</c:v>
                </c:pt>
                <c:pt idx="12">
                  <c:v>#N/A</c:v>
                </c:pt>
                <c:pt idx="13">
                  <c:v>1694</c:v>
                </c:pt>
                <c:pt idx="14">
                  <c:v>#N/A</c:v>
                </c:pt>
              </c:numCache>
            </c:numRef>
          </c:val>
          <c:smooth val="0"/>
          <c:extLst>
            <c:ext xmlns:c16="http://schemas.microsoft.com/office/drawing/2014/chart" uri="{C3380CC4-5D6E-409C-BE32-E72D297353CC}">
              <c16:uniqueId val="{00000008-E29B-4832-9947-59F5AC6E5017}"/>
            </c:ext>
          </c:extLst>
        </c:ser>
        <c:dLbls>
          <c:showLegendKey val="0"/>
          <c:showVal val="0"/>
          <c:showCatName val="0"/>
          <c:showSerName val="0"/>
          <c:showPercent val="0"/>
          <c:showBubbleSize val="0"/>
        </c:dLbls>
        <c:marker val="1"/>
        <c:smooth val="0"/>
        <c:axId val="-510006608"/>
        <c:axId val="-283325616"/>
      </c:lineChart>
      <c:catAx>
        <c:axId val="-51000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3325616"/>
        <c:crosses val="autoZero"/>
        <c:auto val="1"/>
        <c:lblAlgn val="ctr"/>
        <c:lblOffset val="100"/>
        <c:tickLblSkip val="1"/>
        <c:tickMarkSkip val="1"/>
        <c:noMultiLvlLbl val="0"/>
      </c:catAx>
      <c:valAx>
        <c:axId val="-28332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00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18838</c:v>
                </c:pt>
                <c:pt idx="5">
                  <c:v>19509</c:v>
                </c:pt>
                <c:pt idx="8">
                  <c:v>19442</c:v>
                </c:pt>
                <c:pt idx="11">
                  <c:v>19207</c:v>
                </c:pt>
                <c:pt idx="14">
                  <c:v>19448</c:v>
                </c:pt>
              </c:numCache>
            </c:numRef>
          </c:val>
          <c:extLst>
            <c:ext xmlns:c16="http://schemas.microsoft.com/office/drawing/2014/chart" uri="{C3380CC4-5D6E-409C-BE32-E72D297353CC}">
              <c16:uniqueId val="{00000000-A84B-496F-88D0-BB2571C3D8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2923</c:v>
                </c:pt>
                <c:pt idx="5">
                  <c:v>2270</c:v>
                </c:pt>
                <c:pt idx="8">
                  <c:v>2420</c:v>
                </c:pt>
                <c:pt idx="11">
                  <c:v>2138</c:v>
                </c:pt>
                <c:pt idx="14">
                  <c:v>1993</c:v>
                </c:pt>
              </c:numCache>
            </c:numRef>
          </c:val>
          <c:extLst>
            <c:ext xmlns:c16="http://schemas.microsoft.com/office/drawing/2014/chart" uri="{C3380CC4-5D6E-409C-BE32-E72D297353CC}">
              <c16:uniqueId val="{00000001-A84B-496F-88D0-BB2571C3D8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6898</c:v>
                </c:pt>
                <c:pt idx="5">
                  <c:v>6183</c:v>
                </c:pt>
                <c:pt idx="8">
                  <c:v>5464</c:v>
                </c:pt>
                <c:pt idx="11">
                  <c:v>4369</c:v>
                </c:pt>
                <c:pt idx="14">
                  <c:v>5881</c:v>
                </c:pt>
              </c:numCache>
            </c:numRef>
          </c:val>
          <c:extLst>
            <c:ext xmlns:c16="http://schemas.microsoft.com/office/drawing/2014/chart" uri="{C3380CC4-5D6E-409C-BE32-E72D297353CC}">
              <c16:uniqueId val="{00000002-A84B-496F-88D0-BB2571C3D8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4B-496F-88D0-BB2571C3D8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4B-496F-88D0-BB2571C3D8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4B-496F-88D0-BB2571C3D8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3247</c:v>
                </c:pt>
                <c:pt idx="3">
                  <c:v>3630</c:v>
                </c:pt>
                <c:pt idx="6">
                  <c:v>3860</c:v>
                </c:pt>
                <c:pt idx="9">
                  <c:v>3612</c:v>
                </c:pt>
                <c:pt idx="12">
                  <c:v>3989</c:v>
                </c:pt>
              </c:numCache>
            </c:numRef>
          </c:val>
          <c:extLst>
            <c:ext xmlns:c16="http://schemas.microsoft.com/office/drawing/2014/chart" uri="{C3380CC4-5D6E-409C-BE32-E72D297353CC}">
              <c16:uniqueId val="{00000006-A84B-496F-88D0-BB2571C3D8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84B-496F-88D0-BB2571C3D8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578</c:v>
                </c:pt>
                <c:pt idx="3">
                  <c:v>629</c:v>
                </c:pt>
                <c:pt idx="6">
                  <c:v>700</c:v>
                </c:pt>
                <c:pt idx="9">
                  <c:v>690</c:v>
                </c:pt>
                <c:pt idx="12">
                  <c:v>574</c:v>
                </c:pt>
              </c:numCache>
            </c:numRef>
          </c:val>
          <c:extLst>
            <c:ext xmlns:c16="http://schemas.microsoft.com/office/drawing/2014/chart" uri="{C3380CC4-5D6E-409C-BE32-E72D297353CC}">
              <c16:uniqueId val="{00000008-A84B-496F-88D0-BB2571C3D8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914</c:v>
                </c:pt>
                <c:pt idx="3">
                  <c:v>880</c:v>
                </c:pt>
                <c:pt idx="6">
                  <c:v>734</c:v>
                </c:pt>
                <c:pt idx="9">
                  <c:v>641</c:v>
                </c:pt>
                <c:pt idx="12">
                  <c:v>580</c:v>
                </c:pt>
              </c:numCache>
            </c:numRef>
          </c:val>
          <c:extLst>
            <c:ext xmlns:c16="http://schemas.microsoft.com/office/drawing/2014/chart" uri="{C3380CC4-5D6E-409C-BE32-E72D297353CC}">
              <c16:uniqueId val="{00000009-A84B-496F-88D0-BB2571C3D8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31196</c:v>
                </c:pt>
                <c:pt idx="3">
                  <c:v>31239</c:v>
                </c:pt>
                <c:pt idx="6">
                  <c:v>31599</c:v>
                </c:pt>
                <c:pt idx="9">
                  <c:v>30639</c:v>
                </c:pt>
                <c:pt idx="12">
                  <c:v>31271</c:v>
                </c:pt>
              </c:numCache>
            </c:numRef>
          </c:val>
          <c:extLst>
            <c:ext xmlns:c16="http://schemas.microsoft.com/office/drawing/2014/chart" uri="{C3380CC4-5D6E-409C-BE32-E72D297353CC}">
              <c16:uniqueId val="{0000000A-A84B-496F-88D0-BB2571C3D86B}"/>
            </c:ext>
          </c:extLst>
        </c:ser>
        <c:dLbls>
          <c:showLegendKey val="0"/>
          <c:showVal val="0"/>
          <c:showCatName val="0"/>
          <c:showSerName val="0"/>
          <c:showPercent val="0"/>
          <c:showBubbleSize val="0"/>
        </c:dLbls>
        <c:gapWidth val="100"/>
        <c:overlap val="100"/>
        <c:axId val="-283321808"/>
        <c:axId val="-28331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7276</c:v>
                </c:pt>
                <c:pt idx="2">
                  <c:v>#N/A</c:v>
                </c:pt>
                <c:pt idx="3">
                  <c:v>#N/A</c:v>
                </c:pt>
                <c:pt idx="4">
                  <c:v>8416</c:v>
                </c:pt>
                <c:pt idx="5">
                  <c:v>#N/A</c:v>
                </c:pt>
                <c:pt idx="6">
                  <c:v>#N/A</c:v>
                </c:pt>
                <c:pt idx="7">
                  <c:v>9567</c:v>
                </c:pt>
                <c:pt idx="8">
                  <c:v>#N/A</c:v>
                </c:pt>
                <c:pt idx="9">
                  <c:v>#N/A</c:v>
                </c:pt>
                <c:pt idx="10">
                  <c:v>9869</c:v>
                </c:pt>
                <c:pt idx="11">
                  <c:v>#N/A</c:v>
                </c:pt>
                <c:pt idx="12">
                  <c:v>#N/A</c:v>
                </c:pt>
                <c:pt idx="13">
                  <c:v>9093</c:v>
                </c:pt>
                <c:pt idx="14">
                  <c:v>#N/A</c:v>
                </c:pt>
              </c:numCache>
            </c:numRef>
          </c:val>
          <c:smooth val="0"/>
          <c:extLst>
            <c:ext xmlns:c16="http://schemas.microsoft.com/office/drawing/2014/chart" uri="{C3380CC4-5D6E-409C-BE32-E72D297353CC}">
              <c16:uniqueId val="{0000000B-A84B-496F-88D0-BB2571C3D86B}"/>
            </c:ext>
          </c:extLst>
        </c:ser>
        <c:dLbls>
          <c:showLegendKey val="0"/>
          <c:showVal val="0"/>
          <c:showCatName val="0"/>
          <c:showSerName val="0"/>
          <c:showPercent val="0"/>
          <c:showBubbleSize val="0"/>
        </c:dLbls>
        <c:marker val="1"/>
        <c:smooth val="0"/>
        <c:axId val="-283321808"/>
        <c:axId val="-283314192"/>
      </c:lineChart>
      <c:catAx>
        <c:axId val="-28332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3314192"/>
        <c:crosses val="autoZero"/>
        <c:auto val="1"/>
        <c:lblAlgn val="ctr"/>
        <c:lblOffset val="100"/>
        <c:tickLblSkip val="1"/>
        <c:tickMarkSkip val="1"/>
        <c:noMultiLvlLbl val="0"/>
      </c:catAx>
      <c:valAx>
        <c:axId val="-28331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32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1838</c:v>
                </c:pt>
                <c:pt idx="1">
                  <c:v>956</c:v>
                </c:pt>
                <c:pt idx="2">
                  <c:v>1752</c:v>
                </c:pt>
              </c:numCache>
            </c:numRef>
          </c:val>
          <c:extLst>
            <c:ext xmlns:c16="http://schemas.microsoft.com/office/drawing/2014/chart" uri="{C3380CC4-5D6E-409C-BE32-E72D297353CC}">
              <c16:uniqueId val="{00000000-A09E-4E42-A928-A102FC402A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139</c:v>
                </c:pt>
                <c:pt idx="1">
                  <c:v>89</c:v>
                </c:pt>
                <c:pt idx="2">
                  <c:v>465</c:v>
                </c:pt>
              </c:numCache>
            </c:numRef>
          </c:val>
          <c:extLst>
            <c:ext xmlns:c16="http://schemas.microsoft.com/office/drawing/2014/chart" uri="{C3380CC4-5D6E-409C-BE32-E72D297353CC}">
              <c16:uniqueId val="{00000001-A09E-4E42-A928-A102FC402A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2617</c:v>
                </c:pt>
                <c:pt idx="1">
                  <c:v>2411</c:v>
                </c:pt>
                <c:pt idx="2">
                  <c:v>2419</c:v>
                </c:pt>
              </c:numCache>
            </c:numRef>
          </c:val>
          <c:extLst>
            <c:ext xmlns:c16="http://schemas.microsoft.com/office/drawing/2014/chart" uri="{C3380CC4-5D6E-409C-BE32-E72D297353CC}">
              <c16:uniqueId val="{00000002-A09E-4E42-A928-A102FC402AA1}"/>
            </c:ext>
          </c:extLst>
        </c:ser>
        <c:dLbls>
          <c:showLegendKey val="0"/>
          <c:showVal val="0"/>
          <c:showCatName val="0"/>
          <c:showSerName val="0"/>
          <c:showPercent val="0"/>
          <c:showBubbleSize val="0"/>
        </c:dLbls>
        <c:gapWidth val="120"/>
        <c:overlap val="100"/>
        <c:axId val="-283315280"/>
        <c:axId val="-283313648"/>
      </c:barChart>
      <c:catAx>
        <c:axId val="-28331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3313648"/>
        <c:crosses val="autoZero"/>
        <c:auto val="1"/>
        <c:lblAlgn val="ctr"/>
        <c:lblOffset val="100"/>
        <c:tickLblSkip val="1"/>
        <c:tickMarkSkip val="1"/>
        <c:noMultiLvlLbl val="0"/>
      </c:catAx>
      <c:valAx>
        <c:axId val="-283313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331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{34CB18E6-23E9-4973-BCFA-70E52CF4BC80}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C82-4748-A22F-2470D5A4C6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{8744F8A5-0A94-4EC8-A183-2C9033AD9F7F}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82-4748-A22F-2470D5A4C6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{3BFEC19F-8189-436F-B5FB-3E5EE63534EE}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82-4748-A22F-2470D5A4C6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{1BF95ABD-4742-4EA1-A225-FB49696F7B20}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82-4748-A22F-2470D5A4C6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{EA0BF727-EDB7-4C75-9EF1-4D92F06B6043}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82-4748-A22F-2470D5A4C6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{00CE5A05-9A7C-4983-90A8-3D71D1A45A1C}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C82-4748-A22F-2470D5A4C6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{FB822726-0F98-46FD-B0F2-03F719B8EA00}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C82-4748-A22F-2470D5A4C6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{59BE0235-7308-4696-AE17-54352BF09278}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C82-4748-A22F-2470D5A4C6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{90CE8E25-8C2D-409C-AE34-88B12A30CBBB}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C82-4748-A22F-2470D5A4C6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62.6</c:v>
                </c:pt>
                <c:pt idx="16">
                  <c:v>61.3</c:v>
                </c:pt>
                <c:pt idx="24">
                  <c:v>62.1</c:v>
                </c:pt>
                <c:pt idx="32">
                  <c:v>63.7</c:v>
                </c:pt>
              </c:numCache>
            </c:numRef>
          </c:xVal>
          <c:yVal>
            <c:numRef>
              <c:f>公会計指標分析・財政指標組合せ分析表!$BP$51:$DC$51</c:f>
              <c:numCache>
                <c:formatCode>#,##0.0;"▲ "#,##0.0</c:formatCode>
                <c:ptCount val="40"/>
                <c:pt idx="0">
                  <c:v>48.6</c:v>
                </c:pt>
                <c:pt idx="8">
                  <c:v>56.1</c:v>
                </c:pt>
                <c:pt idx="16">
                  <c:v>63.7</c:v>
                </c:pt>
                <c:pt idx="24">
                  <c:v>63.1</c:v>
                </c:pt>
                <c:pt idx="32">
                  <c:v>54.4</c:v>
                </c:pt>
              </c:numCache>
            </c:numRef>
          </c:yVal>
          <c:smooth val="0"/>
          <c:extLst>
            <c:ext xmlns:c16="http://schemas.microsoft.com/office/drawing/2014/chart" uri="{C3380CC4-5D6E-409C-BE32-E72D297353CC}">
              <c16:uniqueId val="{00000009-CC82-4748-A22F-2470D5A4C6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{36753660-8DEA-4DA1-B2C8-CD32C640C0A5}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C82-4748-A22F-2470D5A4C6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{D22ACE0C-57B2-48EC-A452-EC725F137F15}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82-4748-A22F-2470D5A4C6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{29E73703-8E3B-49AA-9A78-A674EACEBB16}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82-4748-A22F-2470D5A4C6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{E11C91B3-61ED-4E3C-9FB8-4FD2F14366CE}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82-4748-A22F-2470D5A4C6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{22F927E4-0730-4328-AF41-B8DD38E2621C}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82-4748-A22F-2470D5A4C6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{2ADE0CEB-F095-44F3-93CC-423CE96483F5}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C82-4748-A22F-2470D5A4C6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{CDB68147-969E-4493-96CE-16CD3B9D99CA}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C82-4748-A22F-2470D5A4C6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{27CEC5E3-B548-4651-A721-19083326A2C0}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C82-4748-A22F-2470D5A4C6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{4A54E008-D8EF-43CC-AABC-A1115048FB50}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C82-4748-A22F-2470D5A4C6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CC82-4748-A22F-2470D5A4C6C6}"/>
            </c:ext>
          </c:extLst>
        </c:ser>
        <c:dLbls>
          <c:showLegendKey val="0"/>
          <c:showVal val="1"/>
          <c:showCatName val="0"/>
          <c:showSerName val="0"/>
          <c:showPercent val="0"/>
          <c:showBubbleSize val="0"/>
        </c:dLbls>
        <c:axId val="-283316912"/>
        <c:axId val="-283324528"/>
      </c:scatterChart>
      <c:valAx>
        <c:axId val="-283316912"/>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324528"/>
        <c:crosses val="autoZero"/>
        <c:crossBetween val="midCat"/>
      </c:valAx>
      <c:valAx>
        <c:axId val="-283324528"/>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8331691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{39BEF076-4D7F-4410-B670-8803B22728B2}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961-40A6-8176-EEA1D4E959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{15997D91-3582-4C9D-B023-191A709CFB4C}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61-40A6-8176-EEA1D4E959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{1033F8B7-0E1F-4122-A89B-FB8E8B615825}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61-40A6-8176-EEA1D4E959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{255C0029-858F-4C62-AEA0-1E0DFFB44C1F}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61-40A6-8176-EEA1D4E959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{0CB40B30-C796-4AD7-B157-E42F518E23D1}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61-40A6-8176-EEA1D4E959A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{B1BA635F-2966-4178-92E2-7E7F8D08BBAA}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961-40A6-8176-EEA1D4E959A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{64FE4819-F45C-49F4-9F06-1F2564B28209}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961-40A6-8176-EEA1D4E959A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{F3FA9DFC-F9B3-47B5-B4FF-4068FB5018C3}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961-40A6-8176-EEA1D4E959A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{3515CC0F-49B2-44AD-824F-43AA1607A4CA}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961-40A6-8176-EEA1D4E959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10.5</c:v>
                </c:pt>
                <c:pt idx="16">
                  <c:v>10.9</c:v>
                </c:pt>
                <c:pt idx="24">
                  <c:v>11.3</c:v>
                </c:pt>
                <c:pt idx="32">
                  <c:v>11.2</c:v>
                </c:pt>
              </c:numCache>
            </c:numRef>
          </c:xVal>
          <c:yVal>
            <c:numRef>
              <c:f>公会計指標分析・財政指標組合せ分析表!$BP$73:$DC$73</c:f>
              <c:numCache>
                <c:formatCode>#,##0.0;"▲ "#,##0.0</c:formatCode>
                <c:ptCount val="40"/>
                <c:pt idx="0">
                  <c:v>48.6</c:v>
                </c:pt>
                <c:pt idx="8">
                  <c:v>56.1</c:v>
                </c:pt>
                <c:pt idx="16">
                  <c:v>63.7</c:v>
                </c:pt>
                <c:pt idx="24">
                  <c:v>63.1</c:v>
                </c:pt>
                <c:pt idx="32">
                  <c:v>54.4</c:v>
                </c:pt>
              </c:numCache>
            </c:numRef>
          </c:yVal>
          <c:smooth val="0"/>
          <c:extLst>
            <c:ext xmlns:c16="http://schemas.microsoft.com/office/drawing/2014/chart" uri="{C3380CC4-5D6E-409C-BE32-E72D297353CC}">
              <c16:uniqueId val="{00000009-3961-40A6-8176-EEA1D4E959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{96182879-B255-47F5-9326-9BB2ED35A994}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961-40A6-8176-EEA1D4E959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{605B10EA-F610-4B39-ADBF-E177DB37122A}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61-40A6-8176-EEA1D4E959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{94151483-5E60-4E6E-BED1-82B26FD9E064}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61-40A6-8176-EEA1D4E959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{A95E656B-C3F3-49CC-A4D6-C5457FDB4E02}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61-40A6-8176-EEA1D4E959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{12E4FE3B-A69B-4867-B676-D1D2FA8937FD}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61-40A6-8176-EEA1D4E959AD}"/>
                </c:ext>
              </c:extLst>
            </c:dLbl>
            <c:dLbl>
              <c:idx val="8"/>
              <c:layout>
                <c:manualLayout>
                  <c:x val="0"/>
                  <c:y val="1.618921616239938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{3A302E48-570B-4F92-93D7-4953B0CFE22B}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961-40A6-8176-EEA1D4E959AD}"/>
                </c:ext>
              </c:extLst>
            </c:dLbl>
            <c:dLbl>
              <c:idx val="16"/>
              <c:layout>
                <c:manualLayout>
                  <c:x val="0"/>
                  <c:y val="2.5475937850835306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{01A75A2F-3C2A-4289-B1F6-8DF7C04380E3}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961-40A6-8176-EEA1D4E959AD}"/>
                </c:ext>
              </c:extLst>
            </c:dLbl>
            <c:dLbl>
              <c:idx val="24"/>
              <c:layout>
                <c:manualLayout>
                  <c:x val="0"/>
                  <c:y val="-1.873698119126766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{C6455183-26F5-477B-A20E-B9554B921DCB}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961-40A6-8176-EEA1D4E959A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{0A0FA23F-BA96-4832-A512-D53303E509F3}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961-40A6-8176-EEA1D4E959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3961-40A6-8176-EEA1D4E959AD}"/>
            </c:ext>
          </c:extLst>
        </c:ser>
        <c:dLbls>
          <c:showLegendKey val="0"/>
          <c:showVal val="1"/>
          <c:showCatName val="0"/>
          <c:showSerName val="0"/>
          <c:showPercent val="0"/>
          <c:showBubbleSize val="0"/>
        </c:dLbls>
        <c:axId val="-283323984"/>
        <c:axId val="-283320720"/>
      </c:scatterChart>
      <c:valAx>
        <c:axId val="-283323984"/>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320720"/>
        <c:crosses val="autoZero"/>
        <c:crossBetween val="midCat"/>
      </c:valAx>
      <c:valAx>
        <c:axId val="-28332072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8332398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77,904
77,486
231.25
38,547,300
37,083,801
1,406,428
18,449,363
31,271,296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前年同ポイントとなったが、依然として地方交付税等の依存財源の比率が高く、自主財源に乏しいため、類似団体平均値を下回っている。</a:t>
          </a:r>
          <a:endParaRPr lang="ja-JP" altLang="ja-JP" sz="1400">
            <a:effectLst/>
          </a:endParaRPr>
        </a:p>
        <a:p>
          <a:r>
            <a:rPr kumimoji="1" lang="ja-JP" altLang="ja-JP" sz="1100">
              <a:solidFill>
                <a:schemeClr val="dk1"/>
              </a:solidFill>
              <a:effectLst/>
              <a:latin typeface="+mn-lt"/>
              <a:ea typeface="+mn-ea"/>
              <a:cs typeface="+mn-cs"/>
            </a:rPr>
            <a:t>　企業振興施策による法人税等の歳入確保や市税等の滞納整理を行うとともに、事務事業の見直しを行い、廃止・縮小による歳出削減に努め、財政基盤の強化を図る。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普通交付税や土地売払収入の増加、歳出削減の取り組みなどを主な要因として、</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類似団体平均値より下回っている。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lang="ja-JP" altLang="en-US" sz="1100">
              <a:effectLst/>
            </a:rPr>
            <a:t>今後も引き続き</a:t>
          </a:r>
          <a:r>
            <a:rPr kumimoji="1" lang="ja-JP" altLang="ja-JP" sz="1100">
              <a:solidFill>
                <a:schemeClr val="dk1"/>
              </a:solidFill>
              <a:effectLst/>
              <a:latin typeface="+mn-lt"/>
              <a:ea typeface="+mn-ea"/>
              <a:cs typeface="+mn-cs"/>
            </a:rPr>
            <a:t>扶助費の適正支給による抑制、職員採用人数の削減、普通建設事業費の削減及び地方債発行額の抑制による公債費の縮減</a:t>
          </a:r>
          <a:r>
            <a:rPr kumimoji="1" lang="ja-JP" altLang="en-US" sz="1100">
              <a:solidFill>
                <a:schemeClr val="dk1"/>
              </a:solidFill>
              <a:effectLst/>
              <a:latin typeface="+mn-lt"/>
              <a:ea typeface="+mn-ea"/>
              <a:cs typeface="+mn-cs"/>
            </a:rPr>
            <a:t>など歳出削減</a:t>
          </a:r>
          <a:r>
            <a:rPr kumimoji="1" lang="ja-JP" altLang="ja-JP" sz="1100">
              <a:solidFill>
                <a:schemeClr val="dk1"/>
              </a:solidFill>
              <a:effectLst/>
              <a:latin typeface="+mn-lt"/>
              <a:ea typeface="+mn-ea"/>
              <a:cs typeface="+mn-cs"/>
            </a:rPr>
            <a:t>に努める。</a:t>
          </a:r>
          <a:endParaRPr lang="ja-JP" altLang="ja-JP" sz="1400">
            <a:effectLst/>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66</xdr:row>
      <xdr:rowOff>19812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37088"/>
          <a:ext cx="838200" cy="5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19812</xdr:rowOff>
    </xdr:from>
    <xdr:to>
      <xdr:col>19</xdr:col>
      <xdr:colOff>133350</xdr:colOff>
      <xdr:row>66</xdr:row>
      <xdr:rowOff>48768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355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66</xdr:row>
      <xdr:rowOff>48768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9555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80264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955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72915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169418</xdr:rowOff>
    </xdr:from>
    <xdr:to>
      <xdr:col>15</xdr:col>
      <xdr:colOff>133350</xdr:colOff>
      <xdr:row>66</xdr:row>
      <xdr:rowOff>99568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141241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定員適正化計画による人件費削減、経常経費の抑制に努めたことから、</a:t>
          </a:r>
          <a:r>
            <a:rPr kumimoji="1" lang="ja-JP" altLang="en-US" sz="1100">
              <a:solidFill>
                <a:schemeClr val="dk1"/>
              </a:solidFill>
              <a:effectLst/>
              <a:latin typeface="+mn-lt"/>
              <a:ea typeface="+mn-ea"/>
              <a:cs typeface="+mn-cs"/>
            </a:rPr>
            <a:t>全国及び鹿児島県、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平均値</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引き続き行政改革大綱等に基づき、経費抑制に努める。</a:t>
          </a:r>
          <a:endParaRPr lang="ja-JP" altLang="ja-JP" sz="1400">
            <a:effectLst/>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55755</xdr:rowOff>
    </xdr:from>
    <xdr:to>
      <xdr:col>23</xdr:col>
      <xdr:colOff>133350</xdr:colOff>
      <xdr:row>82</xdr:row>
      <xdr:rowOff>107383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14655"/>
          <a:ext cx="838200" cy="5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159240</xdr:rowOff>
    </xdr:from>
    <xdr:to>
      <xdr:col>19</xdr:col>
      <xdr:colOff>133350</xdr:colOff>
      <xdr:row>82</xdr:row>
      <xdr:rowOff>107383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6690"/>
          <a:ext cx="889000" cy="11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81666</xdr:rowOff>
    </xdr:from>
    <xdr:to>
      <xdr:col>15</xdr:col>
      <xdr:colOff>82550</xdr:colOff>
      <xdr:row>81</xdr:row>
      <xdr:rowOff>159240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9116"/>
          <a:ext cx="889000" cy="7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81666</xdr:rowOff>
    </xdr:from>
    <xdr:to>
      <xdr:col>11</xdr:col>
      <xdr:colOff>31750</xdr:colOff>
      <xdr:row>81</xdr:row>
      <xdr:rowOff>96616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69116"/>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4955</xdr:rowOff>
    </xdr:from>
    <xdr:to>
      <xdr:col>23</xdr:col>
      <xdr:colOff>184150</xdr:colOff>
      <xdr:row>82</xdr:row>
      <xdr:rowOff>106555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21482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56583</xdr:rowOff>
    </xdr:from>
    <xdr:to>
      <xdr:col>19</xdr:col>
      <xdr:colOff>184150</xdr:colOff>
      <xdr:row>82</xdr:row>
      <xdr:rowOff>158183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142960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01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108440</xdr:rowOff>
    </xdr:from>
    <xdr:to>
      <xdr:col>15</xdr:col>
      <xdr:colOff>133350</xdr:colOff>
      <xdr:row>82</xdr:row>
      <xdr:rowOff>38590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23367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8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30866</xdr:rowOff>
    </xdr:from>
    <xdr:to>
      <xdr:col>11</xdr:col>
      <xdr:colOff>82550</xdr:colOff>
      <xdr:row>81</xdr:row>
      <xdr:rowOff>132466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45816</xdr:rowOff>
    </xdr:from>
    <xdr:to>
      <xdr:col>7</xdr:col>
      <xdr:colOff>31750</xdr:colOff>
      <xdr:row>81</xdr:row>
      <xdr:rowOff>147416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132193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1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ポイントとなり、類似団体や全国平均を上回っている。今後も国家公務員給与に対する人事院勧告を尊重しながら適正な給与水準の維持に努める。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119743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6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近年の定年退職増と新規採用職員数の抑制により全国･鹿児島県平均をいずれも下回っているが、類似団体平均は上回っていることから、姶良市定員適正化計画に基づき、職員数削減に努める。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103294</xdr:rowOff>
    </xdr:from>
    <xdr:to>
      <xdr:col>81</xdr:col>
      <xdr:colOff>44450</xdr:colOff>
      <xdr:row>61</xdr:row>
      <xdr:rowOff>107315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6174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107315</xdr:rowOff>
    </xdr:from>
    <xdr:to>
      <xdr:col>77</xdr:col>
      <xdr:colOff>44450</xdr:colOff>
      <xdr:row>61</xdr:row>
      <xdr:rowOff>127423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657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127423</xdr:rowOff>
    </xdr:from>
    <xdr:to>
      <xdr:col>72</xdr:col>
      <xdr:colOff>203200</xdr:colOff>
      <xdr:row>61</xdr:row>
      <xdr:rowOff>143510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858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61</xdr:row>
      <xdr:rowOff>149543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019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52494</xdr:rowOff>
    </xdr:from>
    <xdr:to>
      <xdr:col>81</xdr:col>
      <xdr:colOff>95250</xdr:colOff>
      <xdr:row>61</xdr:row>
      <xdr:rowOff>154094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24571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56515</xdr:rowOff>
    </xdr:from>
    <xdr:to>
      <xdr:col>77</xdr:col>
      <xdr:colOff>95250</xdr:colOff>
      <xdr:row>61</xdr:row>
      <xdr:rowOff>158115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142892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163000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98743</xdr:rowOff>
    </xdr:from>
    <xdr:to>
      <xdr:col>64</xdr:col>
      <xdr:colOff>152400</xdr:colOff>
      <xdr:row>62</xdr:row>
      <xdr:rowOff>28893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13670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、類似団体や全国平均値を上回っている。</a:t>
          </a:r>
          <a:endParaRPr lang="ja-JP" altLang="ja-JP" sz="1400">
            <a:effectLst/>
          </a:endParaRPr>
        </a:p>
        <a:p>
          <a:r>
            <a:rPr kumimoji="1" lang="ja-JP" altLang="ja-JP" sz="1100">
              <a:solidFill>
                <a:schemeClr val="dk1"/>
              </a:solidFill>
              <a:effectLst/>
              <a:latin typeface="+mn-lt"/>
              <a:ea typeface="+mn-ea"/>
              <a:cs typeface="+mn-cs"/>
            </a:rPr>
            <a:t>　今後も庁舎建設による多額の起債発行が見込まれるため、緊急度・住民ニーズを的確に把握した事業の選択、またその他の事業に係る大規模事業計画の整理・縮小を図るなど起債依存型の事業実施を見直し、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119380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836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87206</xdr:rowOff>
    </xdr:from>
    <xdr:to>
      <xdr:col>77</xdr:col>
      <xdr:colOff>44450</xdr:colOff>
      <xdr:row>43</xdr:row>
      <xdr:rowOff>119380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87206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4273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55033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41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游ゴシック 本文"/>
              <a:ea typeface="+mn-ea"/>
              <a:cs typeface="+mn-cs"/>
            </a:rPr>
            <a:t>　地方債現在高の減少や基金現在高の増加などを要因として、前年度より</a:t>
          </a:r>
          <a:r>
            <a:rPr kumimoji="1" lang="en-US" altLang="ja-JP" sz="1100">
              <a:solidFill>
                <a:schemeClr val="dk1"/>
              </a:solidFill>
              <a:effectLst/>
              <a:latin typeface="游ゴシック 本文"/>
              <a:ea typeface="+mn-ea"/>
              <a:cs typeface="+mn-cs"/>
            </a:rPr>
            <a:t>8.7</a:t>
          </a:r>
          <a:r>
            <a:rPr kumimoji="1" lang="ja-JP" altLang="en-US" sz="1100">
              <a:solidFill>
                <a:schemeClr val="dk1"/>
              </a:solidFill>
              <a:effectLst/>
              <a:latin typeface="游ゴシック 本文"/>
              <a:ea typeface="+mn-ea"/>
              <a:cs typeface="+mn-cs"/>
            </a:rPr>
            <a:t>ポイント減となったが、依然として類似団体平均値を上回っている。</a:t>
          </a:r>
          <a:endParaRPr kumimoji="1" lang="en-US" altLang="ja-JP" sz="1100">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游ゴシック 本文"/>
              <a:ea typeface="+mn-ea"/>
              <a:cs typeface="+mn-cs"/>
            </a:rPr>
            <a:t>　</a:t>
          </a:r>
          <a:r>
            <a:rPr kumimoji="1" lang="ja-JP" altLang="ja-JP" sz="1100">
              <a:solidFill>
                <a:schemeClr val="dk1"/>
              </a:solidFill>
              <a:effectLst/>
              <a:latin typeface="游ゴシック 本文"/>
              <a:ea typeface="+mn-ea"/>
              <a:cs typeface="+mn-cs"/>
            </a:rPr>
            <a:t>今後も、</a:t>
          </a:r>
          <a:r>
            <a:rPr kumimoji="1" lang="en-US" altLang="ja-JP" sz="1100">
              <a:solidFill>
                <a:schemeClr val="dk1"/>
              </a:solidFill>
              <a:effectLst/>
              <a:latin typeface="游ゴシック 本文"/>
              <a:ea typeface="+mn-ea"/>
              <a:cs typeface="+mn-cs"/>
            </a:rPr>
            <a:t>2023</a:t>
          </a:r>
          <a:r>
            <a:rPr kumimoji="1" lang="ja-JP" altLang="ja-JP" sz="1100">
              <a:solidFill>
                <a:schemeClr val="dk1"/>
              </a:solidFill>
              <a:effectLst/>
              <a:latin typeface="游ゴシック 本文"/>
              <a:ea typeface="+mn-ea"/>
              <a:cs typeface="+mn-cs"/>
            </a:rPr>
            <a:t>年かごしま国体や新庁舎建設等の多額の地方債発行が予想されることから、適正な事業選択による地方債発行の抑制に努める。</a:t>
          </a:r>
          <a:endParaRPr lang="ja-JP" altLang="ja-JP" sz="1100">
            <a:effectLst/>
            <a:latin typeface="游ゴシック 本文"/>
          </a:endParaRPr>
        </a:p>
        <a:p>
          <a:endParaRPr kumimoji="1" lang="ja-JP" altLang="en-US" sz="1300">
            <a:latin typeface="游ゴシック 本文"/>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13829</xdr:rowOff>
    </xdr:from>
    <xdr:to>
      <xdr:col>81</xdr:col>
      <xdr:colOff>44450</xdr:colOff>
      <xdr:row>18</xdr:row>
      <xdr:rowOff>130457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99929"/>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130457</xdr:rowOff>
    </xdr:from>
    <xdr:to>
      <xdr:col>77</xdr:col>
      <xdr:colOff>44450</xdr:colOff>
      <xdr:row>18</xdr:row>
      <xdr:rowOff>138500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165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36618</xdr:rowOff>
    </xdr:from>
    <xdr:to>
      <xdr:col>72</xdr:col>
      <xdr:colOff>203200</xdr:colOff>
      <xdr:row>18</xdr:row>
      <xdr:rowOff>138500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122718"/>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107527</xdr:rowOff>
    </xdr:from>
    <xdr:to>
      <xdr:col>68</xdr:col>
      <xdr:colOff>152400</xdr:colOff>
      <xdr:row>18</xdr:row>
      <xdr:rowOff>36618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2217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134479</xdr:rowOff>
    </xdr:from>
    <xdr:to>
      <xdr:col>81</xdr:col>
      <xdr:colOff>95250</xdr:colOff>
      <xdr:row>18</xdr:row>
      <xdr:rowOff>64629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106556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79657</xdr:rowOff>
    </xdr:from>
    <xdr:to>
      <xdr:col>77</xdr:col>
      <xdr:colOff>95250</xdr:colOff>
      <xdr:row>19</xdr:row>
      <xdr:rowOff>9807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166034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5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87700</xdr:rowOff>
    </xdr:from>
    <xdr:to>
      <xdr:col>73</xdr:col>
      <xdr:colOff>44450</xdr:colOff>
      <xdr:row>19</xdr:row>
      <xdr:rowOff>17850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2627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157268</xdr:rowOff>
    </xdr:from>
    <xdr:to>
      <xdr:col>68</xdr:col>
      <xdr:colOff>203200</xdr:colOff>
      <xdr:row>18</xdr:row>
      <xdr:rowOff>87418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72195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56727</xdr:rowOff>
    </xdr:from>
    <xdr:to>
      <xdr:col>64</xdr:col>
      <xdr:colOff>152400</xdr:colOff>
      <xdr:row>17</xdr:row>
      <xdr:rowOff>158327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143104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77,904
77,486
231.25
38,547,300
37,083,801
1,406,428
18,449,363
31,271,296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職員数削減により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ポイント減少</a:t>
          </a:r>
          <a:r>
            <a:rPr kumimoji="1" lang="ja-JP" altLang="ja-JP" sz="1100">
              <a:solidFill>
                <a:schemeClr val="dk1"/>
              </a:solidFill>
              <a:effectLst/>
              <a:latin typeface="+mn-lt"/>
              <a:ea typeface="+mn-ea"/>
              <a:cs typeface="+mn-cs"/>
            </a:rPr>
            <a:t>し、類似団体、全国平均よりは下回っている。</a:t>
          </a:r>
          <a:endParaRPr lang="ja-JP" altLang="ja-JP" sz="1400">
            <a:effectLst/>
          </a:endParaRPr>
        </a:p>
        <a:p>
          <a:r>
            <a:rPr kumimoji="1" lang="ja-JP" altLang="ja-JP" sz="1100">
              <a:solidFill>
                <a:schemeClr val="dk1"/>
              </a:solidFill>
              <a:effectLst/>
              <a:latin typeface="+mn-lt"/>
              <a:ea typeface="+mn-ea"/>
              <a:cs typeface="+mn-cs"/>
            </a:rPr>
            <a:t>　今後も姶良市定員適正化計画に基づき、定員減を行い、人件費の抑制に努める。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0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経常経費の抑制に努めたことから、前年度に比べ</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ポイント減少し、類似団体平均</a:t>
          </a:r>
          <a:r>
            <a:rPr kumimoji="1" lang="ja-JP" altLang="en-US" sz="1100">
              <a:solidFill>
                <a:schemeClr val="dk1"/>
              </a:solidFill>
              <a:effectLst/>
              <a:latin typeface="+mn-lt"/>
              <a:ea typeface="+mn-ea"/>
              <a:cs typeface="+mn-cs"/>
            </a:rPr>
            <a:t>値を下回っているものの、全国や県平均より上回っている状況である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今後も引き続き経費の削減及び公共施設等総合管理計画に基づいた老朽化した施設の集約化・複合化や長寿命化を行うことにより、経常費用の削減に努める。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17</xdr:row>
      <xdr:rowOff>91621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66786"/>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18</xdr:row>
      <xdr:rowOff>116114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062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18</xdr:row>
      <xdr:rowOff>116114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171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124279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となり、類似団体平均との開き</a:t>
          </a:r>
          <a:r>
            <a:rPr kumimoji="1" lang="ja-JP" altLang="en-US" sz="1100">
              <a:solidFill>
                <a:schemeClr val="dk1"/>
              </a:solidFill>
              <a:effectLst/>
              <a:latin typeface="+mn-lt"/>
              <a:ea typeface="+mn-ea"/>
              <a:cs typeface="+mn-cs"/>
            </a:rPr>
            <a:t>は小さくなったが、依然として社会保障関係経費が急激に増加してきている状況である。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給付費の審査の厳格化及びサービス支給量の上限設定・変更、利用者負担の見直しを行いながら、扶助費の抑制に努める。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59</xdr:row>
      <xdr:rowOff>129722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11872"/>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105228</xdr:rowOff>
    </xdr:from>
    <xdr:to>
      <xdr:col>19</xdr:col>
      <xdr:colOff>187325</xdr:colOff>
      <xdr:row>59</xdr:row>
      <xdr:rowOff>129722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49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105228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18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18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78922</xdr:rowOff>
    </xdr:from>
    <xdr:to>
      <xdr:col>20</xdr:col>
      <xdr:colOff>38100</xdr:colOff>
      <xdr:row>60</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ポイント減少したものの、類似団体や全国平均と比べ依然として上回っている。今後は特別会計の事業見直しや節減を推進し、他会計への繰出金の抑制に努める。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58</xdr:row>
      <xdr:rowOff>18143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64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6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50800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84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39915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以前から補助金の整理等を行ってきた結果、類似団体と比較し、大きく下回っている。引き続き行政改革大綱等に基づき、補助金の見直しや廃止等を含め、市財政に依存することが無い組織づくりを促し、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58557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869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26416</xdr:rowOff>
    </xdr:from>
    <xdr:to>
      <xdr:col>73</xdr:col>
      <xdr:colOff>180975</xdr:colOff>
      <xdr:row>34</xdr:row>
      <xdr:rowOff>40132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855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21844</xdr:rowOff>
    </xdr:from>
    <xdr:to>
      <xdr:col>69</xdr:col>
      <xdr:colOff>92075</xdr:colOff>
      <xdr:row>34</xdr:row>
      <xdr:rowOff>26416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851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147066</xdr:rowOff>
    </xdr:from>
    <xdr:to>
      <xdr:col>82</xdr:col>
      <xdr:colOff>158750</xdr:colOff>
      <xdr:row>34</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55643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160782</xdr:rowOff>
    </xdr:from>
    <xdr:to>
      <xdr:col>74</xdr:col>
      <xdr:colOff>31750</xdr:colOff>
      <xdr:row>34</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101109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147066</xdr:rowOff>
    </xdr:from>
    <xdr:to>
      <xdr:col>69</xdr:col>
      <xdr:colOff>142875</xdr:colOff>
      <xdr:row>34</xdr:row>
      <xdr:rowOff>77216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87393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142494</xdr:rowOff>
    </xdr:from>
    <xdr:to>
      <xdr:col>65</xdr:col>
      <xdr:colOff>53975</xdr:colOff>
      <xdr:row>34</xdr:row>
      <xdr:rowOff>72644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82821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しているが、依然として高い水準が続いて</a:t>
          </a:r>
          <a:r>
            <a:rPr kumimoji="1" lang="ja-JP" altLang="en-US" sz="1050">
              <a:solidFill>
                <a:schemeClr val="dk1"/>
              </a:solidFill>
              <a:effectLst/>
              <a:latin typeface="+mn-lt"/>
              <a:ea typeface="+mn-ea"/>
              <a:cs typeface="+mn-cs"/>
            </a:rPr>
            <a:t>おり、全国や類似団体平均値を上回っている。　減少した</a:t>
          </a:r>
          <a:r>
            <a:rPr kumimoji="1" lang="ja-JP" altLang="ja-JP" sz="1050">
              <a:solidFill>
                <a:schemeClr val="dk1"/>
              </a:solidFill>
              <a:effectLst/>
              <a:latin typeface="+mn-lt"/>
              <a:ea typeface="+mn-ea"/>
              <a:cs typeface="+mn-cs"/>
            </a:rPr>
            <a:t>主な要因としては適正な事業選択による地方債発行の抑制に努めたことが挙げられる。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また、類似団体平均値との開きが大きい要因の一つに、</a:t>
          </a:r>
          <a:r>
            <a:rPr kumimoji="1" lang="ja-JP" altLang="en-US" sz="1050">
              <a:solidFill>
                <a:schemeClr val="dk1"/>
              </a:solidFill>
              <a:effectLst/>
              <a:latin typeface="+mn-lt"/>
              <a:ea typeface="+mn-ea"/>
              <a:cs typeface="+mn-cs"/>
            </a:rPr>
            <a:t>市町村</a:t>
          </a:r>
          <a:r>
            <a:rPr kumimoji="1" lang="ja-JP" altLang="ja-JP" sz="1050">
              <a:solidFill>
                <a:schemeClr val="dk1"/>
              </a:solidFill>
              <a:effectLst/>
              <a:latin typeface="+mn-lt"/>
              <a:ea typeface="+mn-ea"/>
              <a:cs typeface="+mn-cs"/>
            </a:rPr>
            <a:t>合併及び近年の人口増加に伴い、大規模事業が増加したことが挙げられる。今後も、新庁舎建設等の多額の地方債発行が予想されることから、適正な事業選択による地方債発行の抑制に努める。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229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123189</xdr:rowOff>
    </xdr:from>
    <xdr:to>
      <xdr:col>19</xdr:col>
      <xdr:colOff>187325</xdr:colOff>
      <xdr:row>80</xdr:row>
      <xdr:rowOff>27939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667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85089</xdr:rowOff>
    </xdr:from>
    <xdr:to>
      <xdr:col>15</xdr:col>
      <xdr:colOff>98425</xdr:colOff>
      <xdr:row>80</xdr:row>
      <xdr:rowOff>27939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6296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62230</xdr:rowOff>
    </xdr:from>
    <xdr:to>
      <xdr:col>11</xdr:col>
      <xdr:colOff>9525</xdr:colOff>
      <xdr:row>79</xdr:row>
      <xdr:rowOff>85089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606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72389</xdr:rowOff>
    </xdr:from>
    <xdr:to>
      <xdr:col>20</xdr:col>
      <xdr:colOff>38100</xdr:colOff>
      <xdr:row>80</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158766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148589</xdr:rowOff>
    </xdr:from>
    <xdr:to>
      <xdr:col>15</xdr:col>
      <xdr:colOff>149225</xdr:colOff>
      <xdr:row>80</xdr:row>
      <xdr:rowOff>78739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63516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34289</xdr:rowOff>
    </xdr:from>
    <xdr:to>
      <xdr:col>11</xdr:col>
      <xdr:colOff>60325</xdr:colOff>
      <xdr:row>79</xdr:row>
      <xdr:rowOff>135889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120666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下回っているが、近年の社会保障費の増加及び人口増加による扶助費に係る経費の増大が予想されることから、審査・給付の適正化に努める。</a:t>
          </a:r>
          <a:endParaRPr lang="ja-JP" altLang="ja-JP" sz="1400">
            <a:effectLst/>
          </a:endParaRPr>
        </a:p>
        <a:p>
          <a:r>
            <a:rPr kumimoji="1" lang="ja-JP" altLang="ja-JP" sz="1100">
              <a:solidFill>
                <a:schemeClr val="dk1"/>
              </a:solidFill>
              <a:effectLst/>
              <a:latin typeface="+mn-lt"/>
              <a:ea typeface="+mn-ea"/>
              <a:cs typeface="+mn-cs"/>
            </a:rPr>
            <a:t>　また、物件費についても公共施設の維持管理に多額の経費を要していることから民間委託や指定管理への検討を進めて行くことで、コスト削減に努める。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77</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83716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98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97282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07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46989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07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35603</xdr:rowOff>
    </xdr:from>
    <xdr:to>
      <xdr:col>29</xdr:col>
      <xdr:colOff>127000</xdr:colOff>
      <xdr:row>18</xdr:row>
      <xdr:rowOff>61370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69328"/>
          <a:ext cx="647700" cy="25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35603</xdr:rowOff>
    </xdr:from>
    <xdr:to>
      <xdr:col>26</xdr:col>
      <xdr:colOff>50800</xdr:colOff>
      <xdr:row>18</xdr:row>
      <xdr:rowOff>60194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9328"/>
          <a:ext cx="698500" cy="24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60194</xdr:rowOff>
    </xdr:from>
    <xdr:to>
      <xdr:col>22</xdr:col>
      <xdr:colOff>114300</xdr:colOff>
      <xdr:row>18</xdr:row>
      <xdr:rowOff>81748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93919"/>
          <a:ext cx="6985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71804</xdr:rowOff>
    </xdr:from>
    <xdr:to>
      <xdr:col>18</xdr:col>
      <xdr:colOff>177800</xdr:colOff>
      <xdr:row>18</xdr:row>
      <xdr:rowOff>81748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05529"/>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10570</xdr:rowOff>
    </xdr:from>
    <xdr:to>
      <xdr:col>29</xdr:col>
      <xdr:colOff>177800</xdr:colOff>
      <xdr:row>18</xdr:row>
      <xdr:rowOff>112170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4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154097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156253</xdr:rowOff>
    </xdr:from>
    <xdr:to>
      <xdr:col>26</xdr:col>
      <xdr:colOff>101600</xdr:colOff>
      <xdr:row>18</xdr:row>
      <xdr:rowOff>86403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8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71181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9394</xdr:rowOff>
    </xdr:from>
    <xdr:to>
      <xdr:col>22</xdr:col>
      <xdr:colOff>165100</xdr:colOff>
      <xdr:row>18</xdr:row>
      <xdr:rowOff>110994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4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95771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30948</xdr:rowOff>
    </xdr:from>
    <xdr:to>
      <xdr:col>19</xdr:col>
      <xdr:colOff>38100</xdr:colOff>
      <xdr:row>18</xdr:row>
      <xdr:rowOff>132548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117325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21004</xdr:rowOff>
    </xdr:from>
    <xdr:to>
      <xdr:col>15</xdr:col>
      <xdr:colOff>101600</xdr:colOff>
      <xdr:row>18</xdr:row>
      <xdr:rowOff>122604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107381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269777</xdr:rowOff>
    </xdr:from>
    <xdr:to>
      <xdr:col>29</xdr:col>
      <xdr:colOff>127000</xdr:colOff>
      <xdr:row>34</xdr:row>
      <xdr:rowOff>306843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37227"/>
          <a:ext cx="647700" cy="3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249726</xdr:rowOff>
    </xdr:from>
    <xdr:to>
      <xdr:col>26</xdr:col>
      <xdr:colOff>50800</xdr:colOff>
      <xdr:row>34</xdr:row>
      <xdr:rowOff>269777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17176"/>
          <a:ext cx="698500" cy="2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249726</xdr:rowOff>
    </xdr:from>
    <xdr:to>
      <xdr:col>22</xdr:col>
      <xdr:colOff>114300</xdr:colOff>
      <xdr:row>35</xdr:row>
      <xdr:rowOff>5025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517176"/>
          <a:ext cx="698500" cy="9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5025</xdr:rowOff>
    </xdr:from>
    <xdr:to>
      <xdr:col>18</xdr:col>
      <xdr:colOff>177800</xdr:colOff>
      <xdr:row>35</xdr:row>
      <xdr:rowOff>33764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15375"/>
          <a:ext cx="698500" cy="28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256043</xdr:rowOff>
    </xdr:from>
    <xdr:to>
      <xdr:col>29</xdr:col>
      <xdr:colOff>177800</xdr:colOff>
      <xdr:row>35</xdr:row>
      <xdr:rowOff>14743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2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101120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6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218977</xdr:rowOff>
    </xdr:from>
    <xdr:to>
      <xdr:col>26</xdr:col>
      <xdr:colOff>101600</xdr:colOff>
      <xdr:row>34</xdr:row>
      <xdr:rowOff>320577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8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330754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55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198925</xdr:rowOff>
    </xdr:from>
    <xdr:to>
      <xdr:col>22</xdr:col>
      <xdr:colOff>165100</xdr:colOff>
      <xdr:row>34</xdr:row>
      <xdr:rowOff>300526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663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310702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297125</xdr:rowOff>
    </xdr:from>
    <xdr:to>
      <xdr:col>19</xdr:col>
      <xdr:colOff>38100</xdr:colOff>
      <xdr:row>35</xdr:row>
      <xdr:rowOff>55825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6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66003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3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325864</xdr:rowOff>
    </xdr:from>
    <xdr:to>
      <xdr:col>15</xdr:col>
      <xdr:colOff>101600</xdr:colOff>
      <xdr:row>35</xdr:row>
      <xdr:rowOff>84564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9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94741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6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77,904
77,486
231.25
38,547,300
37,083,801
1,406,428
18,449,363
31,271,296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15837</xdr:rowOff>
    </xdr:from>
    <xdr:to>
      <xdr:col>24</xdr:col>
      <xdr:colOff>63500</xdr:colOff>
      <xdr:row>37</xdr:row>
      <xdr:rowOff>33763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59487"/>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15837</xdr:rowOff>
    </xdr:from>
    <xdr:to>
      <xdr:col>19</xdr:col>
      <xdr:colOff>177800</xdr:colOff>
      <xdr:row>37</xdr:row>
      <xdr:rowOff>64091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9487"/>
          <a:ext cx="889000" cy="4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26429</xdr:rowOff>
    </xdr:from>
    <xdr:to>
      <xdr:col>15</xdr:col>
      <xdr:colOff>50800</xdr:colOff>
      <xdr:row>37</xdr:row>
      <xdr:rowOff>64091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70079"/>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168504</xdr:rowOff>
    </xdr:from>
    <xdr:to>
      <xdr:col>10</xdr:col>
      <xdr:colOff>114300</xdr:colOff>
      <xdr:row>37</xdr:row>
      <xdr:rowOff>26429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070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154413</xdr:rowOff>
    </xdr:from>
    <xdr:to>
      <xdr:col>24</xdr:col>
      <xdr:colOff>114300</xdr:colOff>
      <xdr:row>37</xdr:row>
      <xdr:rowOff>84563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132840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136487</xdr:rowOff>
    </xdr:from>
    <xdr:to>
      <xdr:col>20</xdr:col>
      <xdr:colOff>38100</xdr:colOff>
      <xdr:row>37</xdr:row>
      <xdr:rowOff>66637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57764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13291</xdr:rowOff>
    </xdr:from>
    <xdr:to>
      <xdr:col>15</xdr:col>
      <xdr:colOff>101600</xdr:colOff>
      <xdr:row>37</xdr:row>
      <xdr:rowOff>114891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106018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147079</xdr:rowOff>
    </xdr:from>
    <xdr:to>
      <xdr:col>10</xdr:col>
      <xdr:colOff>165100</xdr:colOff>
      <xdr:row>37</xdr:row>
      <xdr:rowOff>77229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93756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117704</xdr:rowOff>
    </xdr:from>
    <xdr:to>
      <xdr:col>6</xdr:col>
      <xdr:colOff>38100</xdr:colOff>
      <xdr:row>37</xdr:row>
      <xdr:rowOff>47854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64381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3645</xdr:rowOff>
    </xdr:from>
    <xdr:to>
      <xdr:col>24</xdr:col>
      <xdr:colOff>63500</xdr:colOff>
      <xdr:row>57</xdr:row>
      <xdr:rowOff>42253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7629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3645</xdr:rowOff>
    </xdr:from>
    <xdr:to>
      <xdr:col>19</xdr:col>
      <xdr:colOff>177800</xdr:colOff>
      <xdr:row>57</xdr:row>
      <xdr:rowOff>114236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6295"/>
          <a:ext cx="889000" cy="1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114236</xdr:rowOff>
    </xdr:from>
    <xdr:to>
      <xdr:col>15</xdr:col>
      <xdr:colOff>50800</xdr:colOff>
      <xdr:row>58</xdr:row>
      <xdr:rowOff>140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6886"/>
          <a:ext cx="889000" cy="5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157861</xdr:rowOff>
    </xdr:from>
    <xdr:to>
      <xdr:col>10</xdr:col>
      <xdr:colOff>114300</xdr:colOff>
      <xdr:row>58</xdr:row>
      <xdr:rowOff>140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30511"/>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162903</xdr:rowOff>
    </xdr:from>
    <xdr:to>
      <xdr:col>24</xdr:col>
      <xdr:colOff>114300</xdr:colOff>
      <xdr:row>57</xdr:row>
      <xdr:rowOff>93053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141330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124295</xdr:rowOff>
    </xdr:from>
    <xdr:to>
      <xdr:col>20</xdr:col>
      <xdr:colOff>38100</xdr:colOff>
      <xdr:row>57</xdr:row>
      <xdr:rowOff>54445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70972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63436</xdr:rowOff>
    </xdr:from>
    <xdr:to>
      <xdr:col>15</xdr:col>
      <xdr:colOff>101600</xdr:colOff>
      <xdr:row>57</xdr:row>
      <xdr:rowOff>165036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156163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120790</xdr:rowOff>
    </xdr:from>
    <xdr:to>
      <xdr:col>10</xdr:col>
      <xdr:colOff>165100</xdr:colOff>
      <xdr:row>58</xdr:row>
      <xdr:rowOff>50940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42067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107061</xdr:rowOff>
    </xdr:from>
    <xdr:to>
      <xdr:col>6</xdr:col>
      <xdr:colOff>38100</xdr:colOff>
      <xdr:row>58</xdr:row>
      <xdr:rowOff>37211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28338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33531</xdr:rowOff>
    </xdr:from>
    <xdr:to>
      <xdr:col>24</xdr:col>
      <xdr:colOff>63500</xdr:colOff>
      <xdr:row>79</xdr:row>
      <xdr:rowOff>35066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78081"/>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35066</xdr:rowOff>
    </xdr:from>
    <xdr:to>
      <xdr:col>19</xdr:col>
      <xdr:colOff>177800</xdr:colOff>
      <xdr:row>79</xdr:row>
      <xdr:rowOff>37450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7961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37450</xdr:rowOff>
    </xdr:from>
    <xdr:to>
      <xdr:col>15</xdr:col>
      <xdr:colOff>50800</xdr:colOff>
      <xdr:row>79</xdr:row>
      <xdr:rowOff>55477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82000"/>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55477</xdr:rowOff>
    </xdr:from>
    <xdr:to>
      <xdr:col>10</xdr:col>
      <xdr:colOff>114300</xdr:colOff>
      <xdr:row>79</xdr:row>
      <xdr:rowOff>62694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600027"/>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154181</xdr:rowOff>
    </xdr:from>
    <xdr:to>
      <xdr:col>24</xdr:col>
      <xdr:colOff>114300</xdr:colOff>
      <xdr:row>79</xdr:row>
      <xdr:rowOff>84331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69108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4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155716</xdr:rowOff>
    </xdr:from>
    <xdr:to>
      <xdr:col>20</xdr:col>
      <xdr:colOff>38100</xdr:colOff>
      <xdr:row>79</xdr:row>
      <xdr:rowOff>85866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76993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158100</xdr:rowOff>
    </xdr:from>
    <xdr:to>
      <xdr:col>15</xdr:col>
      <xdr:colOff>101600</xdr:colOff>
      <xdr:row>79</xdr:row>
      <xdr:rowOff>88250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79377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2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4677</xdr:rowOff>
    </xdr:from>
    <xdr:to>
      <xdr:col>10</xdr:col>
      <xdr:colOff>165100</xdr:colOff>
      <xdr:row>79</xdr:row>
      <xdr:rowOff>106277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97404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11894</xdr:rowOff>
    </xdr:from>
    <xdr:to>
      <xdr:col>6</xdr:col>
      <xdr:colOff>38100</xdr:colOff>
      <xdr:row>79</xdr:row>
      <xdr:rowOff>113494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104621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64884</xdr:rowOff>
    </xdr:from>
    <xdr:to>
      <xdr:col>24</xdr:col>
      <xdr:colOff>63500</xdr:colOff>
      <xdr:row>96</xdr:row>
      <xdr:rowOff>145923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81184"/>
          <a:ext cx="838200" cy="42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145923</xdr:rowOff>
    </xdr:from>
    <xdr:to>
      <xdr:col>19</xdr:col>
      <xdr:colOff>177800</xdr:colOff>
      <xdr:row>97</xdr:row>
      <xdr:rowOff>56795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05123"/>
          <a:ext cx="889000" cy="8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56795</xdr:rowOff>
    </xdr:from>
    <xdr:to>
      <xdr:col>15</xdr:col>
      <xdr:colOff>50800</xdr:colOff>
      <xdr:row>97</xdr:row>
      <xdr:rowOff>130150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87445"/>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130150</xdr:rowOff>
    </xdr:from>
    <xdr:to>
      <xdr:col>10</xdr:col>
      <xdr:colOff>114300</xdr:colOff>
      <xdr:row>97</xdr:row>
      <xdr:rowOff>157468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60800"/>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14084</xdr:rowOff>
    </xdr:from>
    <xdr:to>
      <xdr:col>24</xdr:col>
      <xdr:colOff>114300</xdr:colOff>
      <xdr:row>94</xdr:row>
      <xdr:rowOff>115684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36961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8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95123</xdr:rowOff>
    </xdr:from>
    <xdr:to>
      <xdr:col>20</xdr:col>
      <xdr:colOff>38100</xdr:colOff>
      <xdr:row>97</xdr:row>
      <xdr:rowOff>25273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41800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5995</xdr:rowOff>
    </xdr:from>
    <xdr:to>
      <xdr:col>15</xdr:col>
      <xdr:colOff>101600</xdr:colOff>
      <xdr:row>97</xdr:row>
      <xdr:rowOff>107595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124122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1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79350</xdr:rowOff>
    </xdr:from>
    <xdr:to>
      <xdr:col>10</xdr:col>
      <xdr:colOff>165100</xdr:colOff>
      <xdr:row>98</xdr:row>
      <xdr:rowOff>9500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26027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48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106668</xdr:rowOff>
    </xdr:from>
    <xdr:to>
      <xdr:col>6</xdr:col>
      <xdr:colOff>38100</xdr:colOff>
      <xdr:row>98</xdr:row>
      <xdr:rowOff>36818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53345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1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16321</xdr:rowOff>
    </xdr:from>
    <xdr:to>
      <xdr:col>55</xdr:col>
      <xdr:colOff>0</xdr:colOff>
      <xdr:row>37</xdr:row>
      <xdr:rowOff>167459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31271"/>
          <a:ext cx="838200" cy="117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16321</xdr:rowOff>
    </xdr:from>
    <xdr:to>
      <xdr:col>50</xdr:col>
      <xdr:colOff>114300</xdr:colOff>
      <xdr:row>38</xdr:row>
      <xdr:rowOff>61083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31271"/>
          <a:ext cx="889000" cy="12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61083</xdr:rowOff>
    </xdr:from>
    <xdr:to>
      <xdr:col>45</xdr:col>
      <xdr:colOff>177800</xdr:colOff>
      <xdr:row>38</xdr:row>
      <xdr:rowOff>110972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76183"/>
          <a:ext cx="889000" cy="4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110972</xdr:rowOff>
    </xdr:from>
    <xdr:to>
      <xdr:col>41</xdr:col>
      <xdr:colOff>50800</xdr:colOff>
      <xdr:row>38</xdr:row>
      <xdr:rowOff>119562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26072"/>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116658</xdr:rowOff>
    </xdr:from>
    <xdr:to>
      <xdr:col>55</xdr:col>
      <xdr:colOff>50800</xdr:colOff>
      <xdr:row>38</xdr:row>
      <xdr:rowOff>46808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31585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7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136971</xdr:rowOff>
    </xdr:from>
    <xdr:to>
      <xdr:col>50</xdr:col>
      <xdr:colOff>165100</xdr:colOff>
      <xdr:row>31</xdr:row>
      <xdr:rowOff>67121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58248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7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10283</xdr:rowOff>
    </xdr:from>
    <xdr:to>
      <xdr:col>46</xdr:col>
      <xdr:colOff>38100</xdr:colOff>
      <xdr:row>38</xdr:row>
      <xdr:rowOff>111883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103010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1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60172</xdr:rowOff>
    </xdr:from>
    <xdr:to>
      <xdr:col>41</xdr:col>
      <xdr:colOff>101600</xdr:colOff>
      <xdr:row>38</xdr:row>
      <xdr:rowOff>161772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152899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68762</xdr:rowOff>
    </xdr:from>
    <xdr:to>
      <xdr:col>36</xdr:col>
      <xdr:colOff>165100</xdr:colOff>
      <xdr:row>38</xdr:row>
      <xdr:rowOff>170362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161489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30984</xdr:rowOff>
    </xdr:from>
    <xdr:to>
      <xdr:col>55</xdr:col>
      <xdr:colOff>0</xdr:colOff>
      <xdr:row>56</xdr:row>
      <xdr:rowOff>9768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60734"/>
          <a:ext cx="838200" cy="15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117417</xdr:rowOff>
    </xdr:from>
    <xdr:to>
      <xdr:col>50</xdr:col>
      <xdr:colOff>114300</xdr:colOff>
      <xdr:row>56</xdr:row>
      <xdr:rowOff>9768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375717"/>
          <a:ext cx="889000" cy="2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117417</xdr:rowOff>
    </xdr:from>
    <xdr:to>
      <xdr:col>45</xdr:col>
      <xdr:colOff>177800</xdr:colOff>
      <xdr:row>55</xdr:row>
      <xdr:rowOff>122729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375717"/>
          <a:ext cx="889000" cy="17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122729</xdr:rowOff>
    </xdr:from>
    <xdr:to>
      <xdr:col>41</xdr:col>
      <xdr:colOff>50800</xdr:colOff>
      <xdr:row>56</xdr:row>
      <xdr:rowOff>83193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52479"/>
          <a:ext cx="889000" cy="13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151634</xdr:rowOff>
    </xdr:from>
    <xdr:to>
      <xdr:col>55</xdr:col>
      <xdr:colOff>50800</xdr:colOff>
      <xdr:row>55</xdr:row>
      <xdr:rowOff>81784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3061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6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130418</xdr:rowOff>
    </xdr:from>
    <xdr:to>
      <xdr:col>50</xdr:col>
      <xdr:colOff>165100</xdr:colOff>
      <xdr:row>56</xdr:row>
      <xdr:rowOff>60568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77095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3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66617</xdr:rowOff>
    </xdr:from>
    <xdr:to>
      <xdr:col>46</xdr:col>
      <xdr:colOff>38100</xdr:colOff>
      <xdr:row>54</xdr:row>
      <xdr:rowOff>168217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13294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1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71929</xdr:rowOff>
    </xdr:from>
    <xdr:to>
      <xdr:col>41</xdr:col>
      <xdr:colOff>101600</xdr:colOff>
      <xdr:row>56</xdr:row>
      <xdr:rowOff>2079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18606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7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32393</xdr:rowOff>
    </xdr:from>
    <xdr:to>
      <xdr:col>36</xdr:col>
      <xdr:colOff>165100</xdr:colOff>
      <xdr:row>56</xdr:row>
      <xdr:rowOff>133993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150520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91808</xdr:rowOff>
    </xdr:from>
    <xdr:to>
      <xdr:col>55</xdr:col>
      <xdr:colOff>0</xdr:colOff>
      <xdr:row>75</xdr:row>
      <xdr:rowOff>155626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779108"/>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19304</xdr:rowOff>
    </xdr:from>
    <xdr:to>
      <xdr:col>50</xdr:col>
      <xdr:colOff>114300</xdr:colOff>
      <xdr:row>75</xdr:row>
      <xdr:rowOff>155626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706604"/>
          <a:ext cx="889000" cy="30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19304</xdr:rowOff>
    </xdr:from>
    <xdr:to>
      <xdr:col>45</xdr:col>
      <xdr:colOff>177800</xdr:colOff>
      <xdr:row>75</xdr:row>
      <xdr:rowOff>154139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706604"/>
          <a:ext cx="889000" cy="3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154139</xdr:rowOff>
    </xdr:from>
    <xdr:to>
      <xdr:col>41</xdr:col>
      <xdr:colOff>50800</xdr:colOff>
      <xdr:row>77</xdr:row>
      <xdr:rowOff>78550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012889"/>
          <a:ext cx="889000" cy="2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41008</xdr:rowOff>
    </xdr:from>
    <xdr:to>
      <xdr:col>55</xdr:col>
      <xdr:colOff>50800</xdr:colOff>
      <xdr:row>74</xdr:row>
      <xdr:rowOff>142608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7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63885</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5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104826</xdr:rowOff>
    </xdr:from>
    <xdr:to>
      <xdr:col>50</xdr:col>
      <xdr:colOff>165100</xdr:colOff>
      <xdr:row>76</xdr:row>
      <xdr:rowOff>34976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9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51503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7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139954</xdr:rowOff>
    </xdr:from>
    <xdr:to>
      <xdr:col>46</xdr:col>
      <xdr:colOff>38100</xdr:colOff>
      <xdr:row>74</xdr:row>
      <xdr:rowOff>70104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6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86631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4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103340</xdr:rowOff>
    </xdr:from>
    <xdr:to>
      <xdr:col>41</xdr:col>
      <xdr:colOff>101600</xdr:colOff>
      <xdr:row>76</xdr:row>
      <xdr:rowOff>33489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96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50017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7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27750</xdr:rowOff>
    </xdr:from>
    <xdr:to>
      <xdr:col>36</xdr:col>
      <xdr:colOff>165100</xdr:colOff>
      <xdr:row>77</xdr:row>
      <xdr:rowOff>129350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145877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127192</xdr:rowOff>
    </xdr:from>
    <xdr:to>
      <xdr:col>55</xdr:col>
      <xdr:colOff>0</xdr:colOff>
      <xdr:row>97</xdr:row>
      <xdr:rowOff>151456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57842"/>
          <a:ext cx="8382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9578</xdr:rowOff>
    </xdr:from>
    <xdr:to>
      <xdr:col>50</xdr:col>
      <xdr:colOff>114300</xdr:colOff>
      <xdr:row>97</xdr:row>
      <xdr:rowOff>151456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640228"/>
          <a:ext cx="889000" cy="14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9578</xdr:rowOff>
    </xdr:from>
    <xdr:to>
      <xdr:col>45</xdr:col>
      <xdr:colOff>177800</xdr:colOff>
      <xdr:row>97</xdr:row>
      <xdr:rowOff>26445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40228"/>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26445</xdr:rowOff>
    </xdr:from>
    <xdr:to>
      <xdr:col>41</xdr:col>
      <xdr:colOff>50800</xdr:colOff>
      <xdr:row>97</xdr:row>
      <xdr:rowOff>37745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657095"/>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76392</xdr:rowOff>
    </xdr:from>
    <xdr:to>
      <xdr:col>55</xdr:col>
      <xdr:colOff>50800</xdr:colOff>
      <xdr:row>98</xdr:row>
      <xdr:rowOff>6542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54819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100656</xdr:rowOff>
    </xdr:from>
    <xdr:to>
      <xdr:col>50</xdr:col>
      <xdr:colOff>165100</xdr:colOff>
      <xdr:row>98</xdr:row>
      <xdr:rowOff>30806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21933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130228</xdr:rowOff>
    </xdr:from>
    <xdr:to>
      <xdr:col>46</xdr:col>
      <xdr:colOff>38100</xdr:colOff>
      <xdr:row>97</xdr:row>
      <xdr:rowOff>60378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76905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3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147095</xdr:rowOff>
    </xdr:from>
    <xdr:to>
      <xdr:col>41</xdr:col>
      <xdr:colOff>101600</xdr:colOff>
      <xdr:row>97</xdr:row>
      <xdr:rowOff>77245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93772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38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158395</xdr:rowOff>
    </xdr:from>
    <xdr:to>
      <xdr:col>36</xdr:col>
      <xdr:colOff>165100</xdr:colOff>
      <xdr:row>97</xdr:row>
      <xdr:rowOff>88545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79672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88984</xdr:rowOff>
    </xdr:from>
    <xdr:to>
      <xdr:col>85</xdr:col>
      <xdr:colOff>127000</xdr:colOff>
      <xdr:row>38</xdr:row>
      <xdr:rowOff>158804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604084"/>
          <a:ext cx="838200" cy="6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88984</xdr:rowOff>
    </xdr:from>
    <xdr:to>
      <xdr:col>81</xdr:col>
      <xdr:colOff>50800</xdr:colOff>
      <xdr:row>38</xdr:row>
      <xdr:rowOff>120596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604084"/>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120596</xdr:rowOff>
    </xdr:from>
    <xdr:to>
      <xdr:col>76</xdr:col>
      <xdr:colOff>114300</xdr:colOff>
      <xdr:row>39</xdr:row>
      <xdr:rowOff>18869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635696"/>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146134</xdr:rowOff>
    </xdr:from>
    <xdr:to>
      <xdr:col>71</xdr:col>
      <xdr:colOff>177800</xdr:colOff>
      <xdr:row>39</xdr:row>
      <xdr:rowOff>18869</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661234"/>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108004</xdr:rowOff>
    </xdr:from>
    <xdr:to>
      <xdr:col>85</xdr:col>
      <xdr:colOff>177800</xdr:colOff>
      <xdr:row>39</xdr:row>
      <xdr:rowOff>38154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67381</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41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38184</xdr:rowOff>
    </xdr:from>
    <xdr:to>
      <xdr:col>81</xdr:col>
      <xdr:colOff>101600</xdr:colOff>
      <xdr:row>38</xdr:row>
      <xdr:rowOff>139784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156310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3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69796</xdr:rowOff>
    </xdr:from>
    <xdr:to>
      <xdr:col>76</xdr:col>
      <xdr:colOff>165100</xdr:colOff>
      <xdr:row>38</xdr:row>
      <xdr:rowOff>171396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16473</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36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139519</xdr:rowOff>
    </xdr:from>
    <xdr:to>
      <xdr:col>72</xdr:col>
      <xdr:colOff>38100</xdr:colOff>
      <xdr:row>39</xdr:row>
      <xdr:rowOff>69669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86196</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42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95334</xdr:rowOff>
    </xdr:from>
    <xdr:to>
      <xdr:col>67</xdr:col>
      <xdr:colOff>101600</xdr:colOff>
      <xdr:row>39</xdr:row>
      <xdr:rowOff>25484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42010</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38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109842</xdr:rowOff>
    </xdr:from>
    <xdr:to>
      <xdr:col>85</xdr:col>
      <xdr:colOff>127000</xdr:colOff>
      <xdr:row>75</xdr:row>
      <xdr:rowOff>130543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968592"/>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109842</xdr:rowOff>
    </xdr:from>
    <xdr:to>
      <xdr:col>81</xdr:col>
      <xdr:colOff>50800</xdr:colOff>
      <xdr:row>75</xdr:row>
      <xdr:rowOff>118072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96859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118072</xdr:rowOff>
    </xdr:from>
    <xdr:to>
      <xdr:col>76</xdr:col>
      <xdr:colOff>114300</xdr:colOff>
      <xdr:row>75</xdr:row>
      <xdr:rowOff>136309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976822"/>
          <a:ext cx="8890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136309</xdr:rowOff>
    </xdr:from>
    <xdr:to>
      <xdr:col>71</xdr:col>
      <xdr:colOff>177800</xdr:colOff>
      <xdr:row>75</xdr:row>
      <xdr:rowOff>140639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995059"/>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79743</xdr:rowOff>
    </xdr:from>
    <xdr:to>
      <xdr:col>85</xdr:col>
      <xdr:colOff>177800</xdr:colOff>
      <xdr:row>76</xdr:row>
      <xdr:rowOff>9894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102620</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7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59042</xdr:rowOff>
    </xdr:from>
    <xdr:to>
      <xdr:col>81</xdr:col>
      <xdr:colOff>101600</xdr:colOff>
      <xdr:row>75</xdr:row>
      <xdr:rowOff>160641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177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5719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6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67272</xdr:rowOff>
    </xdr:from>
    <xdr:to>
      <xdr:col>76</xdr:col>
      <xdr:colOff>165100</xdr:colOff>
      <xdr:row>75</xdr:row>
      <xdr:rowOff>168872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13949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7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85509</xdr:rowOff>
    </xdr:from>
    <xdr:to>
      <xdr:col>72</xdr:col>
      <xdr:colOff>38100</xdr:colOff>
      <xdr:row>76</xdr:row>
      <xdr:rowOff>15658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944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32186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71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89839</xdr:rowOff>
    </xdr:from>
    <xdr:to>
      <xdr:col>67</xdr:col>
      <xdr:colOff>101600</xdr:colOff>
      <xdr:row>76</xdr:row>
      <xdr:rowOff>19989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4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36516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7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29645</xdr:rowOff>
    </xdr:from>
    <xdr:to>
      <xdr:col>85</xdr:col>
      <xdr:colOff>127000</xdr:colOff>
      <xdr:row>99</xdr:row>
      <xdr:rowOff>57600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31745"/>
          <a:ext cx="838200" cy="19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56849</xdr:rowOff>
    </xdr:from>
    <xdr:to>
      <xdr:col>81</xdr:col>
      <xdr:colOff>50800</xdr:colOff>
      <xdr:row>99</xdr:row>
      <xdr:rowOff>57600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7030399"/>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3177</xdr:rowOff>
    </xdr:from>
    <xdr:to>
      <xdr:col>76</xdr:col>
      <xdr:colOff>114300</xdr:colOff>
      <xdr:row>99</xdr:row>
      <xdr:rowOff>56849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976727"/>
          <a:ext cx="889000" cy="5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167410</xdr:rowOff>
    </xdr:from>
    <xdr:to>
      <xdr:col>71</xdr:col>
      <xdr:colOff>177800</xdr:colOff>
      <xdr:row>99</xdr:row>
      <xdr:rowOff>3177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69510"/>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150295</xdr:rowOff>
    </xdr:from>
    <xdr:to>
      <xdr:col>85</xdr:col>
      <xdr:colOff>177800</xdr:colOff>
      <xdr:row>98</xdr:row>
      <xdr:rowOff>80445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8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128722</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5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6800</xdr:rowOff>
    </xdr:from>
    <xdr:to>
      <xdr:col>81</xdr:col>
      <xdr:colOff>101600</xdr:colOff>
      <xdr:row>99</xdr:row>
      <xdr:rowOff>108400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99527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7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6049</xdr:rowOff>
    </xdr:from>
    <xdr:to>
      <xdr:col>76</xdr:col>
      <xdr:colOff>165100</xdr:colOff>
      <xdr:row>99</xdr:row>
      <xdr:rowOff>107649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98776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7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123827</xdr:rowOff>
    </xdr:from>
    <xdr:to>
      <xdr:col>72</xdr:col>
      <xdr:colOff>38100</xdr:colOff>
      <xdr:row>99</xdr:row>
      <xdr:rowOff>53977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45104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1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116610</xdr:rowOff>
    </xdr:from>
    <xdr:to>
      <xdr:col>67</xdr:col>
      <xdr:colOff>101600</xdr:colOff>
      <xdr:row>99</xdr:row>
      <xdr:rowOff>46760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37887</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1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47248</xdr:rowOff>
    </xdr:from>
    <xdr:to>
      <xdr:col>116</xdr:col>
      <xdr:colOff>63500</xdr:colOff>
      <xdr:row>75</xdr:row>
      <xdr:rowOff>53811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905998"/>
          <a:ext cx="8382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19717</xdr:rowOff>
    </xdr:from>
    <xdr:to>
      <xdr:col>111</xdr:col>
      <xdr:colOff>177800</xdr:colOff>
      <xdr:row>75</xdr:row>
      <xdr:rowOff>53811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2878467"/>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19717</xdr:rowOff>
    </xdr:from>
    <xdr:to>
      <xdr:col>107</xdr:col>
      <xdr:colOff>50800</xdr:colOff>
      <xdr:row>75</xdr:row>
      <xdr:rowOff>44765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878467"/>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44765</xdr:rowOff>
    </xdr:from>
    <xdr:to>
      <xdr:col>102</xdr:col>
      <xdr:colOff>114300</xdr:colOff>
      <xdr:row>75</xdr:row>
      <xdr:rowOff>60702</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903515"/>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167898</xdr:rowOff>
    </xdr:from>
    <xdr:to>
      <xdr:col>116</xdr:col>
      <xdr:colOff>114300</xdr:colOff>
      <xdr:row>75</xdr:row>
      <xdr:rowOff>98048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19325</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7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3011</xdr:rowOff>
    </xdr:from>
    <xdr:to>
      <xdr:col>112</xdr:col>
      <xdr:colOff>38100</xdr:colOff>
      <xdr:row>75</xdr:row>
      <xdr:rowOff>104611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8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121138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6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140367</xdr:rowOff>
    </xdr:from>
    <xdr:to>
      <xdr:col>107</xdr:col>
      <xdr:colOff>101600</xdr:colOff>
      <xdr:row>75</xdr:row>
      <xdr:rowOff>70517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8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87044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6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165415</xdr:rowOff>
    </xdr:from>
    <xdr:to>
      <xdr:col>102</xdr:col>
      <xdr:colOff>165100</xdr:colOff>
      <xdr:row>75</xdr:row>
      <xdr:rowOff>95565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8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112092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6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9902</xdr:rowOff>
    </xdr:from>
    <xdr:to>
      <xdr:col>98</xdr:col>
      <xdr:colOff>38100</xdr:colOff>
      <xdr:row>75</xdr:row>
      <xdr:rowOff>111502</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8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128029</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64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年度の歳出決算総額は住民一人当たり</a:t>
          </a:r>
          <a:r>
            <a:rPr kumimoji="1" lang="en-US" altLang="ja-JP" sz="1100">
              <a:solidFill>
                <a:schemeClr val="dk1"/>
              </a:solidFill>
              <a:effectLst/>
              <a:latin typeface="+mn-lt"/>
              <a:ea typeface="+mn-ea"/>
              <a:cs typeface="+mn-cs"/>
            </a:rPr>
            <a:t>476,019</a:t>
          </a:r>
          <a:r>
            <a:rPr kumimoji="1" lang="ja-JP" altLang="ja-JP" sz="1100">
              <a:solidFill>
                <a:schemeClr val="dk1"/>
              </a:solidFill>
              <a:effectLst/>
              <a:latin typeface="+mn-lt"/>
              <a:ea typeface="+mn-ea"/>
              <a:cs typeface="+mn-cs"/>
            </a:rPr>
            <a:t>円となっている。主な構成項目である人件費については住民一人当たり</a:t>
          </a:r>
          <a:r>
            <a:rPr kumimoji="1" lang="en-US" altLang="ja-JP" sz="1100">
              <a:solidFill>
                <a:schemeClr val="dk1"/>
              </a:solidFill>
              <a:effectLst/>
              <a:latin typeface="+mn-lt"/>
              <a:ea typeface="+mn-ea"/>
              <a:cs typeface="+mn-cs"/>
            </a:rPr>
            <a:t>58,561</a:t>
          </a:r>
          <a:r>
            <a:rPr kumimoji="1" lang="ja-JP" altLang="ja-JP" sz="1100">
              <a:solidFill>
                <a:schemeClr val="dk1"/>
              </a:solidFill>
              <a:effectLst/>
              <a:latin typeface="+mn-lt"/>
              <a:ea typeface="+mn-ea"/>
              <a:cs typeface="+mn-cs"/>
            </a:rPr>
            <a:t>円となっており、微減傾向にある。これは姶良市定員適正化計画に基づき、定員減を行い、人件費の抑制に努めたことが要因である。</a:t>
          </a:r>
          <a:endParaRPr lang="ja-JP" altLang="ja-JP">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扶助費については住民一人当たり</a:t>
          </a:r>
          <a:r>
            <a:rPr kumimoji="1" lang="en-US" altLang="ja-JP" sz="1100">
              <a:solidFill>
                <a:schemeClr val="dk1"/>
              </a:solidFill>
              <a:effectLst/>
              <a:latin typeface="+mn-lt"/>
              <a:ea typeface="+mn-ea"/>
              <a:cs typeface="+mn-cs"/>
            </a:rPr>
            <a:t>155,891</a:t>
          </a:r>
          <a:r>
            <a:rPr kumimoji="1" lang="ja-JP" altLang="en-US" sz="1100">
              <a:solidFill>
                <a:schemeClr val="dk1"/>
              </a:solidFill>
              <a:effectLst/>
              <a:latin typeface="+mn-lt"/>
              <a:ea typeface="+mn-ea"/>
              <a:cs typeface="+mn-cs"/>
            </a:rPr>
            <a:t>円となっており、類似団体平均値を大きく上回っている。主な要因としては障害福祉サービス給付費、生活保護費、保育所等措置費、子ども医療費助成をはじめとした社会保障関係経費が急激に増加していること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普通建設事業については住民一人当たり</a:t>
          </a:r>
          <a:r>
            <a:rPr kumimoji="1" lang="en-US" altLang="ja-JP" sz="1100">
              <a:solidFill>
                <a:schemeClr val="dk1"/>
              </a:solidFill>
              <a:effectLst/>
              <a:latin typeface="+mn-lt"/>
              <a:ea typeface="+mn-ea"/>
              <a:cs typeface="+mn-cs"/>
            </a:rPr>
            <a:t>69,237</a:t>
          </a:r>
          <a:r>
            <a:rPr kumimoji="1" lang="ja-JP" altLang="ja-JP" sz="1100">
              <a:solidFill>
                <a:schemeClr val="dk1"/>
              </a:solidFill>
              <a:effectLst/>
              <a:latin typeface="+mn-lt"/>
              <a:ea typeface="+mn-ea"/>
              <a:cs typeface="+mn-cs"/>
            </a:rPr>
            <a:t>円となっており、類似団体平均値を大きく上回り、前年度より住民一人当たり</a:t>
          </a:r>
          <a:r>
            <a:rPr kumimoji="1" lang="en-US" altLang="ja-JP" sz="1100">
              <a:solidFill>
                <a:schemeClr val="dk1"/>
              </a:solidFill>
              <a:effectLst/>
              <a:latin typeface="+mn-lt"/>
              <a:ea typeface="+mn-ea"/>
              <a:cs typeface="+mn-cs"/>
            </a:rPr>
            <a:t>13,801</a:t>
          </a:r>
          <a:r>
            <a:rPr kumimoji="1" lang="ja-JP" altLang="ja-JP" sz="1100">
              <a:solidFill>
                <a:schemeClr val="dk1"/>
              </a:solidFill>
              <a:effectLst/>
              <a:latin typeface="+mn-lt"/>
              <a:ea typeface="+mn-ea"/>
              <a:cs typeface="+mn-cs"/>
            </a:rPr>
            <a:t>円の増となっている。これは、新庁舎建設事業</a:t>
          </a:r>
          <a:r>
            <a:rPr kumimoji="1" lang="ja-JP" altLang="en-US" sz="1100">
              <a:solidFill>
                <a:schemeClr val="dk1"/>
              </a:solidFill>
              <a:effectLst/>
              <a:latin typeface="+mn-lt"/>
              <a:ea typeface="+mn-ea"/>
              <a:cs typeface="+mn-cs"/>
            </a:rPr>
            <a:t>の実施</a:t>
          </a:r>
          <a:r>
            <a:rPr kumimoji="1" lang="ja-JP" altLang="ja-JP" sz="1100">
              <a:solidFill>
                <a:schemeClr val="dk1"/>
              </a:solidFill>
              <a:effectLst/>
              <a:latin typeface="+mn-lt"/>
              <a:ea typeface="+mn-ea"/>
              <a:cs typeface="+mn-cs"/>
            </a:rPr>
            <a:t>が大きな要因となっている。</a:t>
          </a:r>
          <a:endParaRPr lang="ja-JP" altLang="ja-JP">
            <a:effectLst/>
          </a:endParaRPr>
        </a:p>
        <a:p>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77,904
77,486
231.25
38,547,300
37,083,801
1,406,428
18,449,363
31,271,296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143815</xdr:rowOff>
    </xdr:from>
    <xdr:to>
      <xdr:col>24</xdr:col>
      <xdr:colOff>63500</xdr:colOff>
      <xdr:row>37</xdr:row>
      <xdr:rowOff>67463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16015"/>
          <a:ext cx="8382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141529</xdr:rowOff>
    </xdr:from>
    <xdr:to>
      <xdr:col>19</xdr:col>
      <xdr:colOff>177800</xdr:colOff>
      <xdr:row>36</xdr:row>
      <xdr:rowOff>143815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137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141529</xdr:rowOff>
    </xdr:from>
    <xdr:to>
      <xdr:col>15</xdr:col>
      <xdr:colOff>50800</xdr:colOff>
      <xdr:row>36</xdr:row>
      <xdr:rowOff>147472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1372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133299</xdr:rowOff>
    </xdr:from>
    <xdr:to>
      <xdr:col>10</xdr:col>
      <xdr:colOff>114300</xdr:colOff>
      <xdr:row>36</xdr:row>
      <xdr:rowOff>147472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0549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16663</xdr:rowOff>
    </xdr:from>
    <xdr:to>
      <xdr:col>24</xdr:col>
      <xdr:colOff>114300</xdr:colOff>
      <xdr:row>37</xdr:row>
      <xdr:rowOff>118263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103040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93015</xdr:rowOff>
    </xdr:from>
    <xdr:to>
      <xdr:col>20</xdr:col>
      <xdr:colOff>38100</xdr:colOff>
      <xdr:row>37</xdr:row>
      <xdr:rowOff>23165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14292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90729</xdr:rowOff>
    </xdr:from>
    <xdr:to>
      <xdr:col>15</xdr:col>
      <xdr:colOff>101600</xdr:colOff>
      <xdr:row>37</xdr:row>
      <xdr:rowOff>20879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12006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96672</xdr:rowOff>
    </xdr:from>
    <xdr:to>
      <xdr:col>10</xdr:col>
      <xdr:colOff>165100</xdr:colOff>
      <xdr:row>37</xdr:row>
      <xdr:rowOff>26822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17949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82499</xdr:rowOff>
    </xdr:from>
    <xdr:to>
      <xdr:col>6</xdr:col>
      <xdr:colOff>38100</xdr:colOff>
      <xdr:row>37</xdr:row>
      <xdr:rowOff>12649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164000</xdr:rowOff>
    </xdr:from>
    <xdr:to>
      <xdr:col>24</xdr:col>
      <xdr:colOff>63500</xdr:colOff>
      <xdr:row>56</xdr:row>
      <xdr:rowOff>109790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22300"/>
          <a:ext cx="838200" cy="28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164000</xdr:rowOff>
    </xdr:from>
    <xdr:to>
      <xdr:col>19</xdr:col>
      <xdr:colOff>177800</xdr:colOff>
      <xdr:row>57</xdr:row>
      <xdr:rowOff>126487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22300"/>
          <a:ext cx="889000" cy="47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126487</xdr:rowOff>
    </xdr:from>
    <xdr:to>
      <xdr:col>15</xdr:col>
      <xdr:colOff>50800</xdr:colOff>
      <xdr:row>57</xdr:row>
      <xdr:rowOff>131150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9137"/>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128846</xdr:rowOff>
    </xdr:from>
    <xdr:to>
      <xdr:col>10</xdr:col>
      <xdr:colOff>114300</xdr:colOff>
      <xdr:row>57</xdr:row>
      <xdr:rowOff>131150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01496"/>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58990</xdr:rowOff>
    </xdr:from>
    <xdr:to>
      <xdr:col>24</xdr:col>
      <xdr:colOff>114300</xdr:colOff>
      <xdr:row>56</xdr:row>
      <xdr:rowOff>160590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81867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1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113200</xdr:rowOff>
    </xdr:from>
    <xdr:to>
      <xdr:col>20</xdr:col>
      <xdr:colOff>38100</xdr:colOff>
      <xdr:row>55</xdr:row>
      <xdr:rowOff>43350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34477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75687</xdr:rowOff>
    </xdr:from>
    <xdr:to>
      <xdr:col>15</xdr:col>
      <xdr:colOff>101600</xdr:colOff>
      <xdr:row>58</xdr:row>
      <xdr:rowOff>5837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168414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80350</xdr:rowOff>
    </xdr:from>
    <xdr:to>
      <xdr:col>10</xdr:col>
      <xdr:colOff>165100</xdr:colOff>
      <xdr:row>58</xdr:row>
      <xdr:rowOff>10500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4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78046</xdr:rowOff>
    </xdr:from>
    <xdr:to>
      <xdr:col>6</xdr:col>
      <xdr:colOff>38100</xdr:colOff>
      <xdr:row>58</xdr:row>
      <xdr:rowOff>8196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170773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109448</xdr:rowOff>
    </xdr:from>
    <xdr:to>
      <xdr:col>24</xdr:col>
      <xdr:colOff>63500</xdr:colOff>
      <xdr:row>76</xdr:row>
      <xdr:rowOff>71625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96748"/>
          <a:ext cx="838200" cy="30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71625</xdr:rowOff>
    </xdr:from>
    <xdr:to>
      <xdr:col>19</xdr:col>
      <xdr:colOff>177800</xdr:colOff>
      <xdr:row>76</xdr:row>
      <xdr:rowOff>159141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1825"/>
          <a:ext cx="889000" cy="8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159141</xdr:rowOff>
    </xdr:from>
    <xdr:to>
      <xdr:col>15</xdr:col>
      <xdr:colOff>50800</xdr:colOff>
      <xdr:row>77</xdr:row>
      <xdr:rowOff>63661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9341"/>
          <a:ext cx="889000" cy="7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63661</xdr:rowOff>
    </xdr:from>
    <xdr:to>
      <xdr:col>10</xdr:col>
      <xdr:colOff>114300</xdr:colOff>
      <xdr:row>77</xdr:row>
      <xdr:rowOff>88627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65311"/>
          <a:ext cx="889000" cy="2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58648</xdr:rowOff>
    </xdr:from>
    <xdr:to>
      <xdr:col>24</xdr:col>
      <xdr:colOff>114300</xdr:colOff>
      <xdr:row>74</xdr:row>
      <xdr:rowOff>160248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81525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9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20825</xdr:rowOff>
    </xdr:from>
    <xdr:to>
      <xdr:col>20</xdr:col>
      <xdr:colOff>38100</xdr:colOff>
      <xdr:row>76</xdr:row>
      <xdr:rowOff>122425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138952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108341</xdr:rowOff>
    </xdr:from>
    <xdr:to>
      <xdr:col>15</xdr:col>
      <xdr:colOff>101600</xdr:colOff>
      <xdr:row>77</xdr:row>
      <xdr:rowOff>38491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55018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1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12861</xdr:rowOff>
    </xdr:from>
    <xdr:to>
      <xdr:col>10</xdr:col>
      <xdr:colOff>165100</xdr:colOff>
      <xdr:row>77</xdr:row>
      <xdr:rowOff>114461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130988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37827</xdr:rowOff>
    </xdr:from>
    <xdr:to>
      <xdr:col>6</xdr:col>
      <xdr:colOff>38100</xdr:colOff>
      <xdr:row>77</xdr:row>
      <xdr:rowOff>139427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155954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1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63855</xdr:rowOff>
    </xdr:from>
    <xdr:to>
      <xdr:col>24</xdr:col>
      <xdr:colOff>63500</xdr:colOff>
      <xdr:row>98</xdr:row>
      <xdr:rowOff>138912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65955"/>
          <a:ext cx="8382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113919</xdr:rowOff>
    </xdr:from>
    <xdr:to>
      <xdr:col>19</xdr:col>
      <xdr:colOff>177800</xdr:colOff>
      <xdr:row>98</xdr:row>
      <xdr:rowOff>138912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16019"/>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113919</xdr:rowOff>
    </xdr:from>
    <xdr:to>
      <xdr:col>15</xdr:col>
      <xdr:colOff>50800</xdr:colOff>
      <xdr:row>98</xdr:row>
      <xdr:rowOff>165227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16019"/>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154851</xdr:rowOff>
    </xdr:from>
    <xdr:to>
      <xdr:col>10</xdr:col>
      <xdr:colOff>114300</xdr:colOff>
      <xdr:row>98</xdr:row>
      <xdr:rowOff>165227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56951"/>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13055</xdr:rowOff>
    </xdr:from>
    <xdr:to>
      <xdr:col>24</xdr:col>
      <xdr:colOff>114300</xdr:colOff>
      <xdr:row>98</xdr:row>
      <xdr:rowOff>114655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162932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88112</xdr:rowOff>
    </xdr:from>
    <xdr:to>
      <xdr:col>20</xdr:col>
      <xdr:colOff>38100</xdr:colOff>
      <xdr:row>99</xdr:row>
      <xdr:rowOff>18262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34789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63119</xdr:rowOff>
    </xdr:from>
    <xdr:to>
      <xdr:col>15</xdr:col>
      <xdr:colOff>101600</xdr:colOff>
      <xdr:row>98</xdr:row>
      <xdr:rowOff>164719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114427</xdr:rowOff>
    </xdr:from>
    <xdr:to>
      <xdr:col>10</xdr:col>
      <xdr:colOff>165100</xdr:colOff>
      <xdr:row>99</xdr:row>
      <xdr:rowOff>44577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61104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9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104051</xdr:rowOff>
    </xdr:from>
    <xdr:to>
      <xdr:col>6</xdr:col>
      <xdr:colOff>38100</xdr:colOff>
      <xdr:row>99</xdr:row>
      <xdr:rowOff>34201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50728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83693</xdr:rowOff>
    </xdr:from>
    <xdr:to>
      <xdr:col>55</xdr:col>
      <xdr:colOff>0</xdr:colOff>
      <xdr:row>38</xdr:row>
      <xdr:rowOff>84074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9879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82931</xdr:rowOff>
    </xdr:from>
    <xdr:to>
      <xdr:col>50</xdr:col>
      <xdr:colOff>114300</xdr:colOff>
      <xdr:row>38</xdr:row>
      <xdr:rowOff>84074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980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82931</xdr:rowOff>
    </xdr:from>
    <xdr:to>
      <xdr:col>45</xdr:col>
      <xdr:colOff>177800</xdr:colOff>
      <xdr:row>38</xdr:row>
      <xdr:rowOff>82931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98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82931</xdr:rowOff>
    </xdr:from>
    <xdr:to>
      <xdr:col>41</xdr:col>
      <xdr:colOff>50800</xdr:colOff>
      <xdr:row>38</xdr:row>
      <xdr:rowOff>84836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980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33274</xdr:rowOff>
    </xdr:from>
    <xdr:to>
      <xdr:col>50</xdr:col>
      <xdr:colOff>165100</xdr:colOff>
      <xdr:row>38</xdr:row>
      <xdr:rowOff>134874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126001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32131</xdr:rowOff>
    </xdr:from>
    <xdr:to>
      <xdr:col>46</xdr:col>
      <xdr:colOff>38100</xdr:colOff>
      <xdr:row>38</xdr:row>
      <xdr:rowOff>133731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124858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32131</xdr:rowOff>
    </xdr:from>
    <xdr:to>
      <xdr:col>41</xdr:col>
      <xdr:colOff>101600</xdr:colOff>
      <xdr:row>38</xdr:row>
      <xdr:rowOff>133731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124858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34036</xdr:rowOff>
    </xdr:from>
    <xdr:to>
      <xdr:col>36</xdr:col>
      <xdr:colOff>165100</xdr:colOff>
      <xdr:row>38</xdr:row>
      <xdr:rowOff>135636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126763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76309</xdr:rowOff>
    </xdr:from>
    <xdr:to>
      <xdr:col>55</xdr:col>
      <xdr:colOff>0</xdr:colOff>
      <xdr:row>57</xdr:row>
      <xdr:rowOff>79007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77509"/>
          <a:ext cx="838200" cy="17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76309</xdr:rowOff>
    </xdr:from>
    <xdr:to>
      <xdr:col>50</xdr:col>
      <xdr:colOff>114300</xdr:colOff>
      <xdr:row>57</xdr:row>
      <xdr:rowOff>45448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77509"/>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45448</xdr:rowOff>
    </xdr:from>
    <xdr:to>
      <xdr:col>45</xdr:col>
      <xdr:colOff>177800</xdr:colOff>
      <xdr:row>57</xdr:row>
      <xdr:rowOff>75464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18098"/>
          <a:ext cx="889000" cy="3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64057</xdr:rowOff>
    </xdr:from>
    <xdr:to>
      <xdr:col>41</xdr:col>
      <xdr:colOff>50800</xdr:colOff>
      <xdr:row>57</xdr:row>
      <xdr:rowOff>75464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36707"/>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28207</xdr:rowOff>
    </xdr:from>
    <xdr:to>
      <xdr:col>55</xdr:col>
      <xdr:colOff>50800</xdr:colOff>
      <xdr:row>57</xdr:row>
      <xdr:rowOff>129807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51084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25509</xdr:rowOff>
    </xdr:from>
    <xdr:to>
      <xdr:col>50</xdr:col>
      <xdr:colOff>165100</xdr:colOff>
      <xdr:row>56</xdr:row>
      <xdr:rowOff>127109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143636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166098</xdr:rowOff>
    </xdr:from>
    <xdr:to>
      <xdr:col>46</xdr:col>
      <xdr:colOff>38100</xdr:colOff>
      <xdr:row>57</xdr:row>
      <xdr:rowOff>96248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112775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24664</xdr:rowOff>
    </xdr:from>
    <xdr:to>
      <xdr:col>41</xdr:col>
      <xdr:colOff>101600</xdr:colOff>
      <xdr:row>57</xdr:row>
      <xdr:rowOff>126264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142791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13257</xdr:rowOff>
    </xdr:from>
    <xdr:to>
      <xdr:col>36</xdr:col>
      <xdr:colOff>165100</xdr:colOff>
      <xdr:row>57</xdr:row>
      <xdr:rowOff>114857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131384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102050</xdr:rowOff>
    </xdr:from>
    <xdr:to>
      <xdr:col>55</xdr:col>
      <xdr:colOff>0</xdr:colOff>
      <xdr:row>77</xdr:row>
      <xdr:rowOff>128042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03700"/>
          <a:ext cx="8382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102050</xdr:rowOff>
    </xdr:from>
    <xdr:to>
      <xdr:col>50</xdr:col>
      <xdr:colOff>114300</xdr:colOff>
      <xdr:row>78</xdr:row>
      <xdr:rowOff>47689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03700"/>
          <a:ext cx="889000" cy="1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47689</xdr:rowOff>
    </xdr:from>
    <xdr:to>
      <xdr:col>45</xdr:col>
      <xdr:colOff>177800</xdr:colOff>
      <xdr:row>78</xdr:row>
      <xdr:rowOff>63233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20789"/>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59598</xdr:rowOff>
    </xdr:from>
    <xdr:to>
      <xdr:col>41</xdr:col>
      <xdr:colOff>50800</xdr:colOff>
      <xdr:row>78</xdr:row>
      <xdr:rowOff>63233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32698"/>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77242</xdr:rowOff>
    </xdr:from>
    <xdr:to>
      <xdr:col>55</xdr:col>
      <xdr:colOff>50800</xdr:colOff>
      <xdr:row>78</xdr:row>
      <xdr:rowOff>7392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55669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5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51250</xdr:rowOff>
    </xdr:from>
    <xdr:to>
      <xdr:col>50</xdr:col>
      <xdr:colOff>165100</xdr:colOff>
      <xdr:row>77</xdr:row>
      <xdr:rowOff>152850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143977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168339</xdr:rowOff>
    </xdr:from>
    <xdr:to>
      <xdr:col>46</xdr:col>
      <xdr:colOff>38100</xdr:colOff>
      <xdr:row>78</xdr:row>
      <xdr:rowOff>98489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89616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6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12433</xdr:rowOff>
    </xdr:from>
    <xdr:to>
      <xdr:col>41</xdr:col>
      <xdr:colOff>101600</xdr:colOff>
      <xdr:row>78</xdr:row>
      <xdr:rowOff>114033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105160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7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8798</xdr:rowOff>
    </xdr:from>
    <xdr:to>
      <xdr:col>36</xdr:col>
      <xdr:colOff>165100</xdr:colOff>
      <xdr:row>78</xdr:row>
      <xdr:rowOff>110398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101525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144907</xdr:rowOff>
    </xdr:from>
    <xdr:to>
      <xdr:col>55</xdr:col>
      <xdr:colOff>0</xdr:colOff>
      <xdr:row>97</xdr:row>
      <xdr:rowOff>94817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04107"/>
          <a:ext cx="838200" cy="1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79578</xdr:rowOff>
    </xdr:from>
    <xdr:to>
      <xdr:col>50</xdr:col>
      <xdr:colOff>114300</xdr:colOff>
      <xdr:row>96</xdr:row>
      <xdr:rowOff>144907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38778"/>
          <a:ext cx="889000" cy="6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48971</xdr:rowOff>
    </xdr:from>
    <xdr:to>
      <xdr:col>45</xdr:col>
      <xdr:colOff>177800</xdr:colOff>
      <xdr:row>96</xdr:row>
      <xdr:rowOff>79578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08171"/>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48971</xdr:rowOff>
    </xdr:from>
    <xdr:to>
      <xdr:col>41</xdr:col>
      <xdr:colOff>50800</xdr:colOff>
      <xdr:row>96</xdr:row>
      <xdr:rowOff>125667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08171"/>
          <a:ext cx="889000" cy="7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44017</xdr:rowOff>
    </xdr:from>
    <xdr:to>
      <xdr:col>55</xdr:col>
      <xdr:colOff>50800</xdr:colOff>
      <xdr:row>97</xdr:row>
      <xdr:rowOff>145617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130394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94107</xdr:rowOff>
    </xdr:from>
    <xdr:to>
      <xdr:col>50</xdr:col>
      <xdr:colOff>165100</xdr:colOff>
      <xdr:row>97</xdr:row>
      <xdr:rowOff>24257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15384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28778</xdr:rowOff>
    </xdr:from>
    <xdr:to>
      <xdr:col>46</xdr:col>
      <xdr:colOff>38100</xdr:colOff>
      <xdr:row>96</xdr:row>
      <xdr:rowOff>130378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121505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169621</xdr:rowOff>
    </xdr:from>
    <xdr:to>
      <xdr:col>41</xdr:col>
      <xdr:colOff>101600</xdr:colOff>
      <xdr:row>96</xdr:row>
      <xdr:rowOff>99771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116298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74867</xdr:rowOff>
    </xdr:from>
    <xdr:to>
      <xdr:col>36</xdr:col>
      <xdr:colOff>165100</xdr:colOff>
      <xdr:row>97</xdr:row>
      <xdr:rowOff>5017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167594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2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120086</xdr:rowOff>
    </xdr:from>
    <xdr:to>
      <xdr:col>85</xdr:col>
      <xdr:colOff>127000</xdr:colOff>
      <xdr:row>37</xdr:row>
      <xdr:rowOff>163795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63736"/>
          <a:ext cx="8382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163795</xdr:rowOff>
    </xdr:from>
    <xdr:to>
      <xdr:col>81</xdr:col>
      <xdr:colOff>50800</xdr:colOff>
      <xdr:row>38</xdr:row>
      <xdr:rowOff>985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07445"/>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168321</xdr:rowOff>
    </xdr:from>
    <xdr:to>
      <xdr:col>76</xdr:col>
      <xdr:colOff>114300</xdr:colOff>
      <xdr:row>38</xdr:row>
      <xdr:rowOff>985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169071"/>
          <a:ext cx="889000" cy="3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168321</xdr:rowOff>
    </xdr:from>
    <xdr:to>
      <xdr:col>71</xdr:col>
      <xdr:colOff>177800</xdr:colOff>
      <xdr:row>37</xdr:row>
      <xdr:rowOff>51095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169071"/>
          <a:ext cx="889000" cy="2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69286</xdr:rowOff>
    </xdr:from>
    <xdr:to>
      <xdr:col>85</xdr:col>
      <xdr:colOff>177800</xdr:colOff>
      <xdr:row>37</xdr:row>
      <xdr:rowOff>170886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47713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112994</xdr:rowOff>
    </xdr:from>
    <xdr:to>
      <xdr:col>81</xdr:col>
      <xdr:colOff>101600</xdr:colOff>
      <xdr:row>38</xdr:row>
      <xdr:rowOff>43145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56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34272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121636</xdr:rowOff>
    </xdr:from>
    <xdr:to>
      <xdr:col>76</xdr:col>
      <xdr:colOff>165100</xdr:colOff>
      <xdr:row>38</xdr:row>
      <xdr:rowOff>51786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42912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117521</xdr:rowOff>
    </xdr:from>
    <xdr:to>
      <xdr:col>72</xdr:col>
      <xdr:colOff>38100</xdr:colOff>
      <xdr:row>36</xdr:row>
      <xdr:rowOff>47671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1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64198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9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295</xdr:rowOff>
    </xdr:from>
    <xdr:to>
      <xdr:col>67</xdr:col>
      <xdr:colOff>101600</xdr:colOff>
      <xdr:row>37</xdr:row>
      <xdr:rowOff>101895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118422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108774</xdr:rowOff>
    </xdr:from>
    <xdr:to>
      <xdr:col>85</xdr:col>
      <xdr:colOff>127000</xdr:colOff>
      <xdr:row>58</xdr:row>
      <xdr:rowOff>99923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81424"/>
          <a:ext cx="838200" cy="1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143603</xdr:rowOff>
    </xdr:from>
    <xdr:to>
      <xdr:col>81</xdr:col>
      <xdr:colOff>50800</xdr:colOff>
      <xdr:row>57</xdr:row>
      <xdr:rowOff>108774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44803"/>
          <a:ext cx="889000" cy="1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143603</xdr:rowOff>
    </xdr:from>
    <xdr:to>
      <xdr:col>76</xdr:col>
      <xdr:colOff>114300</xdr:colOff>
      <xdr:row>58</xdr:row>
      <xdr:rowOff>162005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44803"/>
          <a:ext cx="889000" cy="3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162005</xdr:rowOff>
    </xdr:from>
    <xdr:to>
      <xdr:col>71</xdr:col>
      <xdr:colOff>177800</xdr:colOff>
      <xdr:row>59</xdr:row>
      <xdr:rowOff>8679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106105"/>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49123</xdr:rowOff>
    </xdr:from>
    <xdr:to>
      <xdr:col>85</xdr:col>
      <xdr:colOff>177800</xdr:colOff>
      <xdr:row>58</xdr:row>
      <xdr:rowOff>150723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135500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57974</xdr:rowOff>
    </xdr:from>
    <xdr:to>
      <xdr:col>81</xdr:col>
      <xdr:colOff>101600</xdr:colOff>
      <xdr:row>57</xdr:row>
      <xdr:rowOff>159574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150701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92803</xdr:rowOff>
    </xdr:from>
    <xdr:to>
      <xdr:col>76</xdr:col>
      <xdr:colOff>165100</xdr:colOff>
      <xdr:row>57</xdr:row>
      <xdr:rowOff>22953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39480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46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111205</xdr:rowOff>
    </xdr:from>
    <xdr:to>
      <xdr:col>72</xdr:col>
      <xdr:colOff>38100</xdr:colOff>
      <xdr:row>59</xdr:row>
      <xdr:rowOff>41355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32482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4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129329</xdr:rowOff>
    </xdr:from>
    <xdr:to>
      <xdr:col>67</xdr:col>
      <xdr:colOff>101600</xdr:colOff>
      <xdr:row>59</xdr:row>
      <xdr:rowOff>59479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50606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6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88984</xdr:rowOff>
    </xdr:from>
    <xdr:to>
      <xdr:col>85</xdr:col>
      <xdr:colOff>127000</xdr:colOff>
      <xdr:row>78</xdr:row>
      <xdr:rowOff>158804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62084"/>
          <a:ext cx="838200" cy="6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88984</xdr:rowOff>
    </xdr:from>
    <xdr:to>
      <xdr:col>81</xdr:col>
      <xdr:colOff>50800</xdr:colOff>
      <xdr:row>78</xdr:row>
      <xdr:rowOff>120596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62084"/>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120596</xdr:rowOff>
    </xdr:from>
    <xdr:to>
      <xdr:col>76</xdr:col>
      <xdr:colOff>114300</xdr:colOff>
      <xdr:row>79</xdr:row>
      <xdr:rowOff>18869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93696"/>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146134</xdr:rowOff>
    </xdr:from>
    <xdr:to>
      <xdr:col>71</xdr:col>
      <xdr:colOff>177800</xdr:colOff>
      <xdr:row>79</xdr:row>
      <xdr:rowOff>18869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9234"/>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108004</xdr:rowOff>
    </xdr:from>
    <xdr:to>
      <xdr:col>85</xdr:col>
      <xdr:colOff>177800</xdr:colOff>
      <xdr:row>79</xdr:row>
      <xdr:rowOff>38154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67381</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38184</xdr:rowOff>
    </xdr:from>
    <xdr:to>
      <xdr:col>81</xdr:col>
      <xdr:colOff>101600</xdr:colOff>
      <xdr:row>78</xdr:row>
      <xdr:rowOff>139784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156311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8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69796</xdr:rowOff>
    </xdr:from>
    <xdr:to>
      <xdr:col>76</xdr:col>
      <xdr:colOff>165100</xdr:colOff>
      <xdr:row>78</xdr:row>
      <xdr:rowOff>171396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16473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2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139519</xdr:rowOff>
    </xdr:from>
    <xdr:to>
      <xdr:col>72</xdr:col>
      <xdr:colOff>38100</xdr:colOff>
      <xdr:row>79</xdr:row>
      <xdr:rowOff>69669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86196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95334</xdr:rowOff>
    </xdr:from>
    <xdr:to>
      <xdr:col>67</xdr:col>
      <xdr:colOff>101600</xdr:colOff>
      <xdr:row>79</xdr:row>
      <xdr:rowOff>25484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42011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109843</xdr:rowOff>
    </xdr:from>
    <xdr:to>
      <xdr:col>85</xdr:col>
      <xdr:colOff>127000</xdr:colOff>
      <xdr:row>95</xdr:row>
      <xdr:rowOff>130544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397593"/>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109843</xdr:rowOff>
    </xdr:from>
    <xdr:to>
      <xdr:col>81</xdr:col>
      <xdr:colOff>50800</xdr:colOff>
      <xdr:row>95</xdr:row>
      <xdr:rowOff>118072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39759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118072</xdr:rowOff>
    </xdr:from>
    <xdr:to>
      <xdr:col>76</xdr:col>
      <xdr:colOff>114300</xdr:colOff>
      <xdr:row>95</xdr:row>
      <xdr:rowOff>136310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05822"/>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136310</xdr:rowOff>
    </xdr:from>
    <xdr:to>
      <xdr:col>71</xdr:col>
      <xdr:colOff>177800</xdr:colOff>
      <xdr:row>95</xdr:row>
      <xdr:rowOff>140639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424060"/>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79744</xdr:rowOff>
    </xdr:from>
    <xdr:to>
      <xdr:col>85</xdr:col>
      <xdr:colOff>177800</xdr:colOff>
      <xdr:row>96</xdr:row>
      <xdr:rowOff>9894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102621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59043</xdr:rowOff>
    </xdr:from>
    <xdr:to>
      <xdr:col>81</xdr:col>
      <xdr:colOff>101600</xdr:colOff>
      <xdr:row>95</xdr:row>
      <xdr:rowOff>160643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5720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1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67272</xdr:rowOff>
    </xdr:from>
    <xdr:to>
      <xdr:col>76</xdr:col>
      <xdr:colOff>165100</xdr:colOff>
      <xdr:row>95</xdr:row>
      <xdr:rowOff>168872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1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85510</xdr:rowOff>
    </xdr:from>
    <xdr:to>
      <xdr:col>72</xdr:col>
      <xdr:colOff>38100</xdr:colOff>
      <xdr:row>96</xdr:row>
      <xdr:rowOff>15660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32187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89839</xdr:rowOff>
    </xdr:from>
    <xdr:to>
      <xdr:col>67</xdr:col>
      <xdr:colOff>101600</xdr:colOff>
      <xdr:row>96</xdr:row>
      <xdr:rowOff>19989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36516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1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213,176</a:t>
          </a:r>
          <a:r>
            <a:rPr kumimoji="1" lang="ja-JP" altLang="ja-JP" sz="1100">
              <a:solidFill>
                <a:schemeClr val="dk1"/>
              </a:solidFill>
              <a:effectLst/>
              <a:latin typeface="+mn-lt"/>
              <a:ea typeface="+mn-ea"/>
              <a:cs typeface="+mn-cs"/>
            </a:rPr>
            <a:t>円となっており、昨年度より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増加し、類似団体平均よりも上回</a:t>
          </a:r>
          <a:r>
            <a:rPr kumimoji="1" lang="ja-JP" altLang="en-US" sz="1100">
              <a:solidFill>
                <a:schemeClr val="dk1"/>
              </a:solidFill>
              <a:effectLst/>
              <a:latin typeface="+mn-lt"/>
              <a:ea typeface="+mn-ea"/>
              <a:cs typeface="+mn-cs"/>
            </a:rPr>
            <a:t>っているが、これは私立保育所等給付事業、</a:t>
          </a:r>
          <a:r>
            <a:rPr kumimoji="1" lang="ja-JP" altLang="ja-JP" sz="1100">
              <a:solidFill>
                <a:schemeClr val="dk1"/>
              </a:solidFill>
              <a:effectLst/>
              <a:latin typeface="+mn-lt"/>
              <a:ea typeface="+mn-ea"/>
              <a:cs typeface="+mn-cs"/>
            </a:rPr>
            <a:t>障害者に対する通所支援・自立支援給付等の扶助費の増加が原因である。</a:t>
          </a:r>
          <a:endParaRPr lang="ja-JP" altLang="ja-JP" sz="1400">
            <a:effectLst/>
          </a:endParaRPr>
        </a:p>
        <a:p>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41,972</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5,910</a:t>
          </a:r>
          <a:r>
            <a:rPr kumimoji="1" lang="ja-JP" altLang="ja-JP" sz="1100">
              <a:solidFill>
                <a:schemeClr val="dk1"/>
              </a:solidFill>
              <a:effectLst/>
              <a:latin typeface="+mn-lt"/>
              <a:ea typeface="+mn-ea"/>
              <a:cs typeface="+mn-cs"/>
            </a:rPr>
            <a:t>円増加し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新型コロナウイルスワクチン接種事業</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81,542</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63,143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これは令和２年度において特別定額給付金事業が完了したことによるものである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30,436</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9,958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し、類似団体平均よりも</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これは令和２年度において</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スクール構想事業が完了したことが要因である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en-US" sz="1100" b="0" i="0" u="none" strike="noStrike" baseline="0">
              <a:solidFill>
                <a:schemeClr val="dk1"/>
              </a:solidFill>
              <a:latin typeface="+mn-lt"/>
              <a:ea typeface="+mn-ea"/>
              <a:cs typeface="+mn-cs"/>
            </a:rPr>
            <a:t>財政調整基金残高は、</a:t>
          </a:r>
          <a:r>
            <a:rPr kumimoji="1" lang="ja-JP" altLang="ja-JP" sz="1100">
              <a:solidFill>
                <a:schemeClr val="dk1"/>
              </a:solidFill>
              <a:effectLst/>
              <a:latin typeface="+mn-lt"/>
              <a:ea typeface="+mn-ea"/>
              <a:cs typeface="+mn-cs"/>
            </a:rPr>
            <a:t>土地売払収入の増加</a:t>
          </a:r>
          <a:r>
            <a:rPr kumimoji="1" lang="ja-JP" altLang="en-US" sz="1100">
              <a:solidFill>
                <a:schemeClr val="dk1"/>
              </a:solidFill>
              <a:effectLst/>
              <a:latin typeface="+mn-lt"/>
              <a:ea typeface="+mn-ea"/>
              <a:cs typeface="+mn-cs"/>
            </a:rPr>
            <a:t>などの</a:t>
          </a:r>
          <a:r>
            <a:rPr lang="ja-JP" altLang="en-US" sz="1100" b="0" i="0" u="none" strike="noStrike" baseline="0">
              <a:solidFill>
                <a:schemeClr val="dk1"/>
              </a:solidFill>
              <a:latin typeface="+mn-lt"/>
              <a:ea typeface="+mn-ea"/>
              <a:cs typeface="+mn-cs"/>
            </a:rPr>
            <a:t>適切な財源の確保と</a:t>
          </a:r>
          <a:r>
            <a:rPr kumimoji="1" lang="ja-JP" altLang="ja-JP" sz="1100">
              <a:solidFill>
                <a:schemeClr val="dk1"/>
              </a:solidFill>
              <a:effectLst/>
              <a:latin typeface="+mn-lt"/>
              <a:ea typeface="+mn-ea"/>
              <a:cs typeface="+mn-cs"/>
            </a:rPr>
            <a:t>歳出削減の取り組み</a:t>
          </a:r>
          <a:r>
            <a:rPr lang="ja-JP" altLang="en-US" sz="1100" b="0" i="0" u="none" strike="noStrike" baseline="0">
              <a:solidFill>
                <a:schemeClr val="dk1"/>
              </a:solidFill>
              <a:latin typeface="+mn-lt"/>
              <a:ea typeface="+mn-ea"/>
              <a:cs typeface="+mn-cs"/>
            </a:rPr>
            <a:t>により、取崩しを回避しており、前年度より増加している。</a:t>
          </a:r>
          <a:r>
            <a:rPr kumimoji="1" lang="ja-JP" altLang="ja-JP" sz="1100">
              <a:solidFill>
                <a:schemeClr val="dk1"/>
              </a:solidFill>
              <a:effectLst/>
              <a:latin typeface="+mn-lt"/>
              <a:ea typeface="+mn-ea"/>
              <a:cs typeface="+mn-cs"/>
            </a:rPr>
            <a:t>実質収支額は、執行段階における抑制に努めたことから増となった。</a:t>
          </a:r>
          <a:endParaRPr lang="ja-JP" altLang="ja-JP" sz="1400">
            <a:effectLst/>
          </a:endParaRPr>
        </a:p>
        <a:p>
          <a:r>
            <a:rPr kumimoji="1" lang="ja-JP" altLang="ja-JP" sz="1100">
              <a:solidFill>
                <a:schemeClr val="dk1"/>
              </a:solidFill>
              <a:effectLst/>
              <a:latin typeface="+mn-lt"/>
              <a:ea typeface="+mn-ea"/>
              <a:cs typeface="+mn-cs"/>
            </a:rPr>
            <a:t>　本市は普通交付税の段階的縮減等により厳しい財政状況ではあるが、事務・事業の見直しなど歳出削減を行い、健全な財政運営に努める。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全会計において黒字であるが、一般会計から特別会計への繰出金も年々増加傾向にあることから、一般会計の負担が増加している。</a:t>
          </a:r>
          <a:endParaRPr lang="ja-JP" altLang="ja-JP" sz="1400">
            <a:effectLst/>
          </a:endParaRPr>
        </a:p>
        <a:p>
          <a:r>
            <a:rPr kumimoji="1" lang="ja-JP" altLang="ja-JP" sz="1100">
              <a:solidFill>
                <a:schemeClr val="dk1"/>
              </a:solidFill>
              <a:effectLst/>
              <a:latin typeface="+mn-lt"/>
              <a:ea typeface="+mn-ea"/>
              <a:cs typeface="+mn-cs"/>
            </a:rPr>
            <a:t>　また、国民健康保険特別会計や介護保険特別会計等においては、高齢化の進展や医療技術の高度化等に伴う医療費や給付費の増加が見込まれる。</a:t>
          </a:r>
          <a:endParaRPr lang="ja-JP" altLang="ja-JP" sz="1400">
            <a:effectLst/>
          </a:endParaRPr>
        </a:p>
        <a:p>
          <a:r>
            <a:rPr kumimoji="1" lang="ja-JP" altLang="ja-JP" sz="1100">
              <a:solidFill>
                <a:schemeClr val="dk1"/>
              </a:solidFill>
              <a:effectLst/>
              <a:latin typeface="+mn-lt"/>
              <a:ea typeface="+mn-ea"/>
              <a:cs typeface="+mn-cs"/>
            </a:rPr>
            <a:t>　一般会計においても普通交付税の段階的縮減等により、財源確保の状況も厳しいことから今後も経費削減・抑制に努めるとともに自主財源の歳入確保強化に努める。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普通建設事業の選択による地方債発行抑制に努めたことから、前年度より元利償還金が減額となっている。</a:t>
          </a:r>
          <a:endParaRPr lang="ja-JP" altLang="ja-JP" sz="1400">
            <a:effectLst/>
          </a:endParaRPr>
        </a:p>
        <a:p>
          <a:r>
            <a:rPr kumimoji="1" lang="ja-JP" altLang="ja-JP" sz="1100">
              <a:solidFill>
                <a:schemeClr val="dk1"/>
              </a:solidFill>
              <a:effectLst/>
              <a:latin typeface="+mn-lt"/>
              <a:ea typeface="+mn-ea"/>
              <a:cs typeface="+mn-cs"/>
            </a:rPr>
            <a:t>　今後も、地方債発行においては交付税措置のある地方債を有効活用し、財政健全化に努める。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減債基金残高のうち、実質公債費比率の算定に用いる満期一括償還地方債の償還の財源として積み立てたものはない。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将来負担額は増え、充当可能財源等は減ったことにより、将来負担比率の分子が増加している。</a:t>
          </a:r>
          <a:endParaRPr lang="ja-JP" altLang="ja-JP" sz="1400">
            <a:effectLst/>
          </a:endParaRPr>
        </a:p>
        <a:p>
          <a:r>
            <a:rPr kumimoji="1" lang="ja-JP" altLang="ja-JP" sz="1100">
              <a:solidFill>
                <a:schemeClr val="dk1"/>
              </a:solidFill>
              <a:effectLst/>
              <a:latin typeface="+mn-lt"/>
              <a:ea typeface="+mn-ea"/>
              <a:cs typeface="+mn-cs"/>
            </a:rPr>
            <a:t>　新庁舎建設工事等の大規模な事業に伴い地方債の現在高は増加した。後年度も多額に地方債発行が必要となる大規模な普通建設事業が計画されていることから、今後も地方債の発行を抑制しながら、健全な財政運営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鹿児島県姶良市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人口増加に伴う社会保障費の増加、児童・生徒の増加に伴う教育環境の整備、既存施設の老朽化に伴う改修費用など歳出額が増加している</a:t>
          </a:r>
          <a:r>
            <a:rPr kumimoji="1" lang="ja-JP" altLang="en-US" sz="1100">
              <a:solidFill>
                <a:schemeClr val="dk1"/>
              </a:solidFill>
              <a:effectLst/>
              <a:latin typeface="+mn-lt"/>
              <a:ea typeface="+mn-ea"/>
              <a:cs typeface="+mn-cs"/>
            </a:rPr>
            <a:t>ものの、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財政調整基金残高は、</a:t>
          </a:r>
          <a:r>
            <a:rPr kumimoji="1" lang="ja-JP" altLang="ja-JP" sz="1100">
              <a:solidFill>
                <a:schemeClr val="dk1"/>
              </a:solidFill>
              <a:effectLst/>
              <a:latin typeface="+mn-lt"/>
              <a:ea typeface="+mn-ea"/>
              <a:cs typeface="+mn-cs"/>
            </a:rPr>
            <a:t>土地売払収入の増加などの</a:t>
          </a:r>
          <a:r>
            <a:rPr lang="ja-JP" altLang="ja-JP" sz="1100" b="0" i="0" baseline="0">
              <a:solidFill>
                <a:schemeClr val="dk1"/>
              </a:solidFill>
              <a:effectLst/>
              <a:latin typeface="+mn-lt"/>
              <a:ea typeface="+mn-ea"/>
              <a:cs typeface="+mn-cs"/>
            </a:rPr>
            <a:t>適切な財源の確保と</a:t>
          </a:r>
          <a:r>
            <a:rPr kumimoji="1" lang="ja-JP" altLang="ja-JP" sz="1100">
              <a:solidFill>
                <a:schemeClr val="dk1"/>
              </a:solidFill>
              <a:effectLst/>
              <a:latin typeface="+mn-lt"/>
              <a:ea typeface="+mn-ea"/>
              <a:cs typeface="+mn-cs"/>
            </a:rPr>
            <a:t>歳出削減の取り組み</a:t>
          </a:r>
          <a:r>
            <a:rPr lang="ja-JP" altLang="ja-JP" sz="1100" b="0" i="0" baseline="0">
              <a:solidFill>
                <a:schemeClr val="dk1"/>
              </a:solidFill>
              <a:effectLst/>
              <a:latin typeface="+mn-lt"/>
              <a:ea typeface="+mn-ea"/>
              <a:cs typeface="+mn-cs"/>
            </a:rPr>
            <a:t>により、前年度より増加している。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新庁舎建設事業も本格化し、さらに厳しさを増すことから、さらなる事業の廃止・縮小を検討・実施し、また、ふるさと納税やネーミングライツ等の財源確保策に努める。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・庁舎建設基金　市庁舎の建設に要する経費の財源に充てるための基金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　・地域福祉基金　地域の特性に応じた高齢者の保建及び福祉施策を推進するための基金</a:t>
          </a:r>
          <a:endParaRPr lang="ja-JP" altLang="ja-JP" sz="1400">
            <a:effectLst/>
          </a:endParaRPr>
        </a:p>
        <a:p>
          <a:r>
            <a:rPr kumimoji="1" lang="ja-JP" altLang="ja-JP" sz="1100">
              <a:solidFill>
                <a:schemeClr val="dk1"/>
              </a:solidFill>
              <a:effectLst/>
              <a:latin typeface="+mn-lt"/>
              <a:ea typeface="+mn-ea"/>
              <a:cs typeface="+mn-cs"/>
            </a:rPr>
            <a:t>　・過疎地域持続的発展基金　過疎地域における地域医療の確保、高齢者等への生活支援等の施策等を継続的かつ安定的に実施するための基金</a:t>
          </a:r>
          <a:endParaRPr lang="ja-JP" altLang="ja-JP" sz="1400">
            <a:effectLst/>
          </a:endParaRPr>
        </a:p>
        <a:p>
          <a:r>
            <a:rPr kumimoji="1" lang="ja-JP" altLang="ja-JP" sz="1100">
              <a:solidFill>
                <a:schemeClr val="dk1"/>
              </a:solidFill>
              <a:effectLst/>
              <a:latin typeface="+mn-lt"/>
              <a:ea typeface="+mn-ea"/>
              <a:cs typeface="+mn-cs"/>
            </a:rPr>
            <a:t>　・ふるさと応援基金　ふるさと姶良応援寄附金を指定された使途に沿って将来に向かったまちづくりに必要な施策を推進するため財源とする基金</a:t>
          </a:r>
          <a:endParaRPr lang="ja-JP" altLang="ja-JP" sz="1400">
            <a:effectLst/>
          </a:endParaRPr>
        </a:p>
        <a:p>
          <a:r>
            <a:rPr kumimoji="1" lang="ja-JP" altLang="ja-JP" sz="1100">
              <a:solidFill>
                <a:schemeClr val="dk1"/>
              </a:solidFill>
              <a:effectLst/>
              <a:latin typeface="+mn-lt"/>
              <a:ea typeface="+mn-ea"/>
              <a:cs typeface="+mn-cs"/>
            </a:rPr>
            <a:t>　・市有施設整備積立基金　市有施設の整備を図るための基金</a:t>
          </a:r>
          <a:endParaRPr lang="ja-JP" altLang="ja-JP" sz="1400">
            <a:effectLst/>
          </a:endParaRPr>
        </a:p>
        <a:p>
          <a:r>
            <a:rPr kumimoji="1" lang="ja-JP" altLang="ja-JP" sz="1100">
              <a:solidFill>
                <a:schemeClr val="dk1"/>
              </a:solidFill>
              <a:effectLst/>
              <a:latin typeface="+mn-lt"/>
              <a:ea typeface="+mn-ea"/>
              <a:cs typeface="+mn-cs"/>
            </a:rPr>
            <a:t>　・森林環境譲与税基金　間伐や人材育成・担い手の確保、木材利用の促進や普及啓発等の森林整備及びその促進に必要な事業を実施するための基金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過疎地域持続的発展基金は、過疎地域の発展に伴う取り崩しにより約</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百万円減少した主な要因。</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庁舎建設基金については、建設工事等のために活用し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百万円減少した。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市有施設整備積立基金は、</a:t>
          </a:r>
          <a:r>
            <a:rPr kumimoji="1" lang="ja-JP" altLang="ja-JP" sz="1100">
              <a:solidFill>
                <a:schemeClr val="dk1"/>
              </a:solidFill>
              <a:effectLst/>
              <a:latin typeface="+mn-lt"/>
              <a:ea typeface="+mn-ea"/>
              <a:cs typeface="+mn-cs"/>
            </a:rPr>
            <a:t>老朽化した施設の改修等</a:t>
          </a:r>
          <a:r>
            <a:rPr kumimoji="1" lang="ja-JP" altLang="en-US" sz="1100">
              <a:solidFill>
                <a:schemeClr val="dk1"/>
              </a:solidFill>
              <a:effectLst/>
              <a:latin typeface="+mn-lt"/>
              <a:ea typeface="+mn-ea"/>
              <a:cs typeface="+mn-cs"/>
            </a:rPr>
            <a:t>に後年度活用するために約</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庁舎建設基金については、令和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年度に建設予定しており、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庁舎建設工事等のために活用していく。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mn-lt"/>
              <a:ea typeface="+mn-ea"/>
              <a:cs typeface="+mn-cs"/>
            </a:rPr>
            <a:t>財政調整基金残高は、</a:t>
          </a:r>
          <a:r>
            <a:rPr lang="ja-JP" altLang="en-US" sz="1100" b="0" i="0" baseline="0">
              <a:solidFill>
                <a:schemeClr val="dk1"/>
              </a:solidFill>
              <a:effectLst/>
              <a:latin typeface="+mn-lt"/>
              <a:ea typeface="+mn-ea"/>
              <a:cs typeface="+mn-cs"/>
            </a:rPr>
            <a:t>歳出削減に取り組む中、普通交付税の新たな費目の追加や人口増に伴う増額、</a:t>
          </a:r>
          <a:r>
            <a:rPr kumimoji="1" lang="ja-JP" altLang="ja-JP" sz="1100">
              <a:solidFill>
                <a:schemeClr val="dk1"/>
              </a:solidFill>
              <a:effectLst/>
              <a:latin typeface="+mn-lt"/>
              <a:ea typeface="+mn-ea"/>
              <a:cs typeface="+mn-cs"/>
            </a:rPr>
            <a:t>土地売払収入など</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財政調整基金繰入金に財源調整が必要なかったため</a:t>
          </a:r>
          <a:r>
            <a:rPr lang="ja-JP" altLang="ja-JP" sz="1100" b="0" i="0" baseline="0">
              <a:solidFill>
                <a:schemeClr val="dk1"/>
              </a:solidFill>
              <a:effectLst/>
              <a:latin typeface="+mn-lt"/>
              <a:ea typeface="+mn-ea"/>
              <a:cs typeface="+mn-cs"/>
            </a:rPr>
            <a:t>、前年度より増加している。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景気後退による地方税の大幅な減収や、大規模災害の発生など不測の事態に備えるため、これまで同様、予算編成や予算執行における効率化の徹底はもとより、本市が令和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年度に策定した姶良市財政健全化緊急対策を着実に推進し、令和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年間を財政健全化緊急対策期間として、収支改善の取組を着実に進め、令和</a:t>
          </a:r>
          <a:r>
            <a:rPr kumimoji="1" lang="ja-JP" altLang="en-US" sz="1100">
              <a:solidFill>
                <a:schemeClr val="dk1"/>
              </a:solidFill>
              <a:effectLst/>
              <a:latin typeface="+mn-lt"/>
              <a:ea typeface="+mn-ea"/>
              <a:cs typeface="+mn-cs"/>
            </a:rPr>
            <a:t>３年</a:t>
          </a:r>
          <a:r>
            <a:rPr kumimoji="1" lang="ja-JP" altLang="ja-JP" sz="1100">
              <a:solidFill>
                <a:schemeClr val="dk1"/>
              </a:solidFill>
              <a:effectLst/>
              <a:latin typeface="+mn-lt"/>
              <a:ea typeface="+mn-ea"/>
              <a:cs typeface="+mn-cs"/>
            </a:rPr>
            <a:t>度末現在、財政調整基金積立額が約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千万円にまで</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同規模の自治体や県内他自治体と比べると基金保有額は少ない状況にある。</a:t>
          </a:r>
          <a:r>
            <a:rPr kumimoji="1" lang="ja-JP" altLang="ja-JP" sz="1100">
              <a:solidFill>
                <a:schemeClr val="dk1"/>
              </a:solidFill>
              <a:effectLst/>
              <a:latin typeface="+mn-lt"/>
              <a:ea typeface="+mn-ea"/>
              <a:cs typeface="+mn-cs"/>
            </a:rPr>
            <a:t>この緊急対策における目標として、財政調整基金積立額を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地方交付税にて新たな費目である臨時財政対策債償還基金費が追加され、</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ea"/>
              <a:ea typeface="+mn-ea"/>
              <a:cs typeface="+mn-cs"/>
            </a:rPr>
            <a:t>措置されたことにより、</a:t>
          </a:r>
          <a:r>
            <a:rPr lang="ja-JP" altLang="ja-JP" sz="1100" b="0" i="0" baseline="0">
              <a:solidFill>
                <a:schemeClr val="dk1"/>
              </a:solidFill>
              <a:effectLst/>
              <a:latin typeface="+mn-lt"/>
              <a:ea typeface="+mn-ea"/>
              <a:cs typeface="+mn-cs"/>
            </a:rPr>
            <a:t>前年度より増加している。</a:t>
          </a:r>
          <a:endParaRPr lang="ja-JP" altLang="ja-JP">
            <a:effectLst/>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庁舎建設等の大規模な普通建設事業の実施が続くことにより償還額が増加することから、</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債の発行を抑制しながら、健全な財政運営に努める。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77,904
77,486
231.25
38,547,300
37,083,801
1,406,428
18,449,363
31,271,296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有形固定資産減価償却率は、令和３年度決算では全国、類似団体、鹿児島県いずれの平均よりやや高い水準にあり、令和２年度より増加した。「福祉施設」「認定こども園・幼稚園・保育所」といった総務・教育・福祉系施設を中心に類似団体等よりも減価償却が進んでいる状況である。庁舎については建替中であるが、その他の施設に対しては優先順位に従った計画的な修繕が必要な状況になっている。今後は個別計画や公共施設等総合管理計画等に沿った公共施設に対するマネジメントを進め、計画的な予防保全を図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4543108"/>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88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43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454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1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29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166529</xdr:rowOff>
    </xdr:from>
    <xdr:to>
      <xdr:col>23</xdr:col>
      <xdr:colOff>136525</xdr:colOff>
      <xdr:row>31</xdr:row>
      <xdr:rowOff>96679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3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144956</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28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123349</xdr:rowOff>
    </xdr:from>
    <xdr:to>
      <xdr:col>19</xdr:col>
      <xdr:colOff>187325</xdr:colOff>
      <xdr:row>31</xdr:row>
      <xdr:rowOff>53499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2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2699</xdr:rowOff>
    </xdr:from>
    <xdr:to>
      <xdr:col>23</xdr:col>
      <xdr:colOff>85725</xdr:colOff>
      <xdr:row>31</xdr:row>
      <xdr:rowOff>45879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31764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101759</xdr:rowOff>
    </xdr:from>
    <xdr:to>
      <xdr:col>15</xdr:col>
      <xdr:colOff>187325</xdr:colOff>
      <xdr:row>31</xdr:row>
      <xdr:rowOff>31909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2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152559</xdr:rowOff>
    </xdr:from>
    <xdr:to>
      <xdr:col>19</xdr:col>
      <xdr:colOff>136525</xdr:colOff>
      <xdr:row>31</xdr:row>
      <xdr:rowOff>2699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29605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136842</xdr:rowOff>
    </xdr:from>
    <xdr:to>
      <xdr:col>11</xdr:col>
      <xdr:colOff>187325</xdr:colOff>
      <xdr:row>31</xdr:row>
      <xdr:rowOff>66992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28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152559</xdr:rowOff>
    </xdr:from>
    <xdr:to>
      <xdr:col>15</xdr:col>
      <xdr:colOff>136525</xdr:colOff>
      <xdr:row>31</xdr:row>
      <xdr:rowOff>16192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2527300" y="5296059"/>
          <a:ext cx="762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120650</xdr:rowOff>
    </xdr:from>
    <xdr:to>
      <xdr:col>7</xdr:col>
      <xdr:colOff>187325</xdr:colOff>
      <xdr:row>31</xdr:row>
      <xdr:rowOff>50800</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0</xdr:rowOff>
    </xdr:from>
    <xdr:to>
      <xdr:col>11</xdr:col>
      <xdr:colOff>136525</xdr:colOff>
      <xdr:row>31</xdr:row>
      <xdr:rowOff>16192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314950"/>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38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4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70026</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04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48436</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020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58119</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37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41927</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債務償還比率は令和２年度より減少し、類似団体や全国平均よりは低い水準になったものの、鹿児島県平均よりはいまだ高い水準にある。本指標の大きな要素である地方債は、普通会計ベースで令和２年度から減少している。本市では、償還額以上の起債は原則行わないようにし、地方債残高削減に努めているが、その償還額の確保のためにも経常的経費の圧縮も同時並行で行う。</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4489903"/>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58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8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11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48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143900</xdr:rowOff>
    </xdr:from>
    <xdr:to>
      <xdr:col>76</xdr:col>
      <xdr:colOff>73025</xdr:colOff>
      <xdr:row>30</xdr:row>
      <xdr:rowOff>74050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1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166777</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49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22025</xdr:rowOff>
    </xdr:from>
    <xdr:to>
      <xdr:col>72</xdr:col>
      <xdr:colOff>123825</xdr:colOff>
      <xdr:row>32</xdr:row>
      <xdr:rowOff>123625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5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23250</xdr:rowOff>
    </xdr:from>
    <xdr:to>
      <xdr:col>76</xdr:col>
      <xdr:colOff>22225</xdr:colOff>
      <xdr:row>32</xdr:row>
      <xdr:rowOff>72825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166750"/>
          <a:ext cx="711200" cy="39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24955</xdr:rowOff>
    </xdr:from>
    <xdr:to>
      <xdr:col>68</xdr:col>
      <xdr:colOff>123825</xdr:colOff>
      <xdr:row>32</xdr:row>
      <xdr:rowOff>126555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51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72825</xdr:rowOff>
    </xdr:from>
    <xdr:to>
      <xdr:col>72</xdr:col>
      <xdr:colOff>73025</xdr:colOff>
      <xdr:row>32</xdr:row>
      <xdr:rowOff>75755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5559225"/>
          <a:ext cx="762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83829</xdr:rowOff>
    </xdr:from>
    <xdr:to>
      <xdr:col>64</xdr:col>
      <xdr:colOff>123825</xdr:colOff>
      <xdr:row>32</xdr:row>
      <xdr:rowOff>13979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3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134629</xdr:rowOff>
    </xdr:from>
    <xdr:to>
      <xdr:col>68</xdr:col>
      <xdr:colOff>73025</xdr:colOff>
      <xdr:row>32</xdr:row>
      <xdr:rowOff>75755</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2560300" y="5449579"/>
          <a:ext cx="762000" cy="11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65324</xdr:rowOff>
    </xdr:from>
    <xdr:to>
      <xdr:col>60</xdr:col>
      <xdr:colOff>123825</xdr:colOff>
      <xdr:row>31</xdr:row>
      <xdr:rowOff>166924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3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116124</xdr:rowOff>
    </xdr:from>
    <xdr:to>
      <xdr:col>64</xdr:col>
      <xdr:colOff>73025</xdr:colOff>
      <xdr:row>31</xdr:row>
      <xdr:rowOff>134629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5431074"/>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17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19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5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58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114752</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60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117682</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60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30506</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1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12001</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1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77,904
77,486
231.25
38,547,300
37,083,801
1,406,428
18,449,363
31,271,296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9089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37012</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974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10885</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892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103777</xdr:rowOff>
    </xdr:from>
    <xdr:to>
      <xdr:col>10</xdr:col>
      <xdr:colOff>165100</xdr:colOff>
      <xdr:row>39</xdr:row>
      <xdr:rowOff>33927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154577</xdr:rowOff>
    </xdr:from>
    <xdr:to>
      <xdr:col>15</xdr:col>
      <xdr:colOff>50800</xdr:colOff>
      <xdr:row>39</xdr:row>
      <xdr:rowOff>2722</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69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90715</xdr:rowOff>
    </xdr:from>
    <xdr:to>
      <xdr:col>6</xdr:col>
      <xdr:colOff>38100</xdr:colOff>
      <xdr:row>39</xdr:row>
      <xdr:rowOff>20865</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141515</xdr:rowOff>
    </xdr:from>
    <xdr:to>
      <xdr:col>10</xdr:col>
      <xdr:colOff>114300</xdr:colOff>
      <xdr:row>38</xdr:row>
      <xdr:rowOff>154577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656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78213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25054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11992</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170066</xdr:rowOff>
    </xdr:from>
    <xdr:to>
      <xdr:col>55</xdr:col>
      <xdr:colOff>50800</xdr:colOff>
      <xdr:row>39</xdr:row>
      <xdr:rowOff>100216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6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21493</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94209</xdr:rowOff>
    </xdr:from>
    <xdr:to>
      <xdr:col>50</xdr:col>
      <xdr:colOff>165100</xdr:colOff>
      <xdr:row>40</xdr:row>
      <xdr:rowOff>24359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7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49416</xdr:rowOff>
    </xdr:from>
    <xdr:to>
      <xdr:col>55</xdr:col>
      <xdr:colOff>0</xdr:colOff>
      <xdr:row>39</xdr:row>
      <xdr:rowOff>145009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735966"/>
          <a:ext cx="838200" cy="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95123</xdr:rowOff>
    </xdr:from>
    <xdr:to>
      <xdr:col>46</xdr:col>
      <xdr:colOff>38100</xdr:colOff>
      <xdr:row>40</xdr:row>
      <xdr:rowOff>25273</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7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145009</xdr:rowOff>
    </xdr:from>
    <xdr:to>
      <xdr:col>50</xdr:col>
      <xdr:colOff>114300</xdr:colOff>
      <xdr:row>39</xdr:row>
      <xdr:rowOff>145923</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83155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95009</xdr:rowOff>
    </xdr:from>
    <xdr:to>
      <xdr:col>41</xdr:col>
      <xdr:colOff>101600</xdr:colOff>
      <xdr:row>40</xdr:row>
      <xdr:rowOff>25159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7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145809</xdr:rowOff>
    </xdr:from>
    <xdr:to>
      <xdr:col>45</xdr:col>
      <xdr:colOff>177800</xdr:colOff>
      <xdr:row>39</xdr:row>
      <xdr:rowOff>145923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861300" y="683235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93028</xdr:rowOff>
    </xdr:from>
    <xdr:to>
      <xdr:col>36</xdr:col>
      <xdr:colOff>165100</xdr:colOff>
      <xdr:row>40</xdr:row>
      <xdr:rowOff>23178</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7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143828</xdr:rowOff>
    </xdr:from>
    <xdr:to>
      <xdr:col>41</xdr:col>
      <xdr:colOff>50800</xdr:colOff>
      <xdr:row>39</xdr:row>
      <xdr:rowOff>145809</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972300" y="683037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40886</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65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41800</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65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41686</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65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39705</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91440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52866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70213</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5188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53884</xdr:rowOff>
    </xdr:from>
    <xdr:to>
      <xdr:col>15</xdr:col>
      <xdr:colOff>50800</xdr:colOff>
      <xdr:row>61</xdr:row>
      <xdr:rowOff>60416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512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53884</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5009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157489</xdr:rowOff>
    </xdr:from>
    <xdr:to>
      <xdr:col>55</xdr:col>
      <xdr:colOff>50800</xdr:colOff>
      <xdr:row>63</xdr:row>
      <xdr:rowOff>87639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7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8916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63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157945</xdr:rowOff>
    </xdr:from>
    <xdr:to>
      <xdr:col>50</xdr:col>
      <xdr:colOff>165100</xdr:colOff>
      <xdr:row>63</xdr:row>
      <xdr:rowOff>88095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7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36839</xdr:rowOff>
    </xdr:from>
    <xdr:to>
      <xdr:col>55</xdr:col>
      <xdr:colOff>0</xdr:colOff>
      <xdr:row>63</xdr:row>
      <xdr:rowOff>37295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838189"/>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160144</xdr:rowOff>
    </xdr:from>
    <xdr:to>
      <xdr:col>46</xdr:col>
      <xdr:colOff>38100</xdr:colOff>
      <xdr:row>63</xdr:row>
      <xdr:rowOff>90294</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7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37295</xdr:rowOff>
    </xdr:from>
    <xdr:to>
      <xdr:col>50</xdr:col>
      <xdr:colOff>114300</xdr:colOff>
      <xdr:row>63</xdr:row>
      <xdr:rowOff>39494</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838645"/>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163816</xdr:rowOff>
    </xdr:from>
    <xdr:to>
      <xdr:col>41</xdr:col>
      <xdr:colOff>101600</xdr:colOff>
      <xdr:row>63</xdr:row>
      <xdr:rowOff>93966</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7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39494</xdr:rowOff>
    </xdr:from>
    <xdr:to>
      <xdr:col>45</xdr:col>
      <xdr:colOff>177800</xdr:colOff>
      <xdr:row>63</xdr:row>
      <xdr:rowOff>43166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840844"/>
          <a:ext cx="8890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164965</xdr:rowOff>
    </xdr:from>
    <xdr:to>
      <xdr:col>36</xdr:col>
      <xdr:colOff>165100</xdr:colOff>
      <xdr:row>63</xdr:row>
      <xdr:rowOff>95115</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43166</xdr:rowOff>
    </xdr:from>
    <xdr:to>
      <xdr:col>41</xdr:col>
      <xdr:colOff>50800</xdr:colOff>
      <xdr:row>63</xdr:row>
      <xdr:rowOff>44315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84451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104622</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5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106821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56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110493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56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111642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057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52269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xdr:rowOff>
    </xdr:from>
    <xdr:to>
      <xdr:col>20</xdr:col>
      <xdr:colOff>38100</xdr:colOff>
      <xdr:row>83</xdr:row>
      <xdr:rowOff>116658</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65858</xdr:rowOff>
    </xdr:from>
    <xdr:to>
      <xdr:col>24</xdr:col>
      <xdr:colOff>63500</xdr:colOff>
      <xdr:row>83</xdr:row>
      <xdr:rowOff>124642</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29620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47716</xdr:rowOff>
    </xdr:from>
    <xdr:to>
      <xdr:col>15</xdr:col>
      <xdr:colOff>101600</xdr:colOff>
      <xdr:row>83</xdr:row>
      <xdr:rowOff>149316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65858</xdr:rowOff>
    </xdr:from>
    <xdr:to>
      <xdr:col>19</xdr:col>
      <xdr:colOff>177800</xdr:colOff>
      <xdr:row>83</xdr:row>
      <xdr:rowOff>98516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908300" y="142962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98334</xdr:rowOff>
    </xdr:from>
    <xdr:to>
      <xdr:col>10</xdr:col>
      <xdr:colOff>165100</xdr:colOff>
      <xdr:row>84</xdr:row>
      <xdr:rowOff>28484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98516</xdr:rowOff>
    </xdr:from>
    <xdr:to>
      <xdr:col>15</xdr:col>
      <xdr:colOff>50800</xdr:colOff>
      <xdr:row>83</xdr:row>
      <xdr:rowOff>149134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2019300" y="1432886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72208</xdr:rowOff>
    </xdr:from>
    <xdr:to>
      <xdr:col>6</xdr:col>
      <xdr:colOff>38100</xdr:colOff>
      <xdr:row>84</xdr:row>
      <xdr:rowOff>2358</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123008</xdr:rowOff>
    </xdr:from>
    <xdr:to>
      <xdr:col>10</xdr:col>
      <xdr:colOff>114300</xdr:colOff>
      <xdr:row>83</xdr:row>
      <xdr:rowOff>149134</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3533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133185</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140443</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19611</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169418</xdr:rowOff>
    </xdr:from>
    <xdr:to>
      <xdr:col>55</xdr:col>
      <xdr:colOff>50800</xdr:colOff>
      <xdr:row>84</xdr:row>
      <xdr:rowOff>99568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20845</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153797</xdr:rowOff>
    </xdr:from>
    <xdr:to>
      <xdr:col>50</xdr:col>
      <xdr:colOff>165100</xdr:colOff>
      <xdr:row>84</xdr:row>
      <xdr:rowOff>83947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3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33147</xdr:rowOff>
    </xdr:from>
    <xdr:to>
      <xdr:col>55</xdr:col>
      <xdr:colOff>0</xdr:colOff>
      <xdr:row>84</xdr:row>
      <xdr:rowOff>48768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9639300" y="14434947"/>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2539</xdr:rowOff>
    </xdr:from>
    <xdr:to>
      <xdr:col>46</xdr:col>
      <xdr:colOff>38100</xdr:colOff>
      <xdr:row>84</xdr:row>
      <xdr:rowOff>104139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33147</xdr:rowOff>
    </xdr:from>
    <xdr:to>
      <xdr:col>50</xdr:col>
      <xdr:colOff>114300</xdr:colOff>
      <xdr:row>84</xdr:row>
      <xdr:rowOff>53339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434947"/>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17780</xdr:rowOff>
    </xdr:from>
    <xdr:to>
      <xdr:col>41</xdr:col>
      <xdr:colOff>101600</xdr:colOff>
      <xdr:row>84</xdr:row>
      <xdr:rowOff>119380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53339</xdr:rowOff>
    </xdr:from>
    <xdr:to>
      <xdr:col>45</xdr:col>
      <xdr:colOff>177800</xdr:colOff>
      <xdr:row>84</xdr:row>
      <xdr:rowOff>68580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455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6731</xdr:rowOff>
    </xdr:from>
    <xdr:to>
      <xdr:col>36</xdr:col>
      <xdr:colOff>165100</xdr:colOff>
      <xdr:row>84</xdr:row>
      <xdr:rowOff>108331</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4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57531</xdr:rowOff>
    </xdr:from>
    <xdr:to>
      <xdr:col>41</xdr:col>
      <xdr:colOff>50800</xdr:colOff>
      <xdr:row>84</xdr:row>
      <xdr:rowOff>68580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972300" y="1445933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100474</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15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124858</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18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E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00000000-0008-0000-0E00-000096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a:extLst>
            <a:ext uri="{FF2B5EF4-FFF2-40B4-BE49-F238E27FC236}">
              <a16:creationId xmlns:a16="http://schemas.microsoft.com/office/drawing/2014/main" id="{00000000-0008-0000-0E00-000098010000}"/>
            </a:ext>
          </a:extLst>
        </xdr:cNvPr>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E00-00009A010000}"/>
            </a:ext>
          </a:extLst>
        </xdr:cNvPr>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4584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105427</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0000000-0008-0000-0E00-0000A6010000}"/>
            </a:ext>
          </a:extLst>
        </xdr:cNvPr>
        <xdr:cNvSpPr txBox="1"/>
      </xdr:nvSpPr>
      <xdr:spPr>
        <a:xfrm>
          <a:off x="4673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44450</xdr:rowOff>
    </xdr:from>
    <xdr:to>
      <xdr:col>20</xdr:col>
      <xdr:colOff>38100</xdr:colOff>
      <xdr:row>103</xdr:row>
      <xdr:rowOff>146050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3746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95250</xdr:rowOff>
    </xdr:from>
    <xdr:to>
      <xdr:col>24</xdr:col>
      <xdr:colOff>63500</xdr:colOff>
      <xdr:row>103</xdr:row>
      <xdr:rowOff>133350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3797300" y="1775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xdr:rowOff>
    </xdr:from>
    <xdr:to>
      <xdr:col>15</xdr:col>
      <xdr:colOff>101600</xdr:colOff>
      <xdr:row>103</xdr:row>
      <xdr:rowOff>109855</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2857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59055</xdr:rowOff>
    </xdr:from>
    <xdr:to>
      <xdr:col>19</xdr:col>
      <xdr:colOff>177800</xdr:colOff>
      <xdr:row>103</xdr:row>
      <xdr:rowOff>95250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908300" y="17718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141605</xdr:rowOff>
    </xdr:from>
    <xdr:to>
      <xdr:col>10</xdr:col>
      <xdr:colOff>165100</xdr:colOff>
      <xdr:row>103</xdr:row>
      <xdr:rowOff>71755</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968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20955</xdr:rowOff>
    </xdr:from>
    <xdr:to>
      <xdr:col>15</xdr:col>
      <xdr:colOff>50800</xdr:colOff>
      <xdr:row>103</xdr:row>
      <xdr:rowOff>59055</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019300" y="1768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103505</xdr:rowOff>
    </xdr:from>
    <xdr:to>
      <xdr:col>6</xdr:col>
      <xdr:colOff>38100</xdr:colOff>
      <xdr:row>103</xdr:row>
      <xdr:rowOff>33655</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079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154305</xdr:rowOff>
    </xdr:from>
    <xdr:to>
      <xdr:col>10</xdr:col>
      <xdr:colOff>114300</xdr:colOff>
      <xdr:row>103</xdr:row>
      <xdr:rowOff>20955</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130300" y="17642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162577</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E00-0000B3010000}"/>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E00-0000B4010000}"/>
            </a:ext>
          </a:extLst>
        </xdr:cNvPr>
        <xdr:cNvSpPr txBox="1"/>
      </xdr:nvSpPr>
      <xdr:spPr>
        <a:xfrm>
          <a:off x="2705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88282</xdr:rowOff>
    </xdr:from>
    <xdr:ext cx="405111" cy="259045"/>
    <xdr:sp macro="" textlink="">
      <xdr:nvSpPr>
        <xdr:cNvPr id="437" name="n_3mainValue【港湾・漁港】&#10;有形固定資産減価償却率">
          <a:extLst>
            <a:ext uri="{FF2B5EF4-FFF2-40B4-BE49-F238E27FC236}">
              <a16:creationId xmlns:a16="http://schemas.microsoft.com/office/drawing/2014/main" id="{00000000-0008-0000-0E00-0000B5010000}"/>
            </a:ext>
          </a:extLst>
        </xdr:cNvPr>
        <xdr:cNvSpPr txBox="1"/>
      </xdr:nvSpPr>
      <xdr:spPr>
        <a:xfrm>
          <a:off x="1816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50182</xdr:rowOff>
    </xdr:from>
    <xdr:ext cx="405111" cy="259045"/>
    <xdr:sp macro="" textlink="">
      <xdr:nvSpPr>
        <xdr:cNvPr id="438" name="n_4mainValue【港湾・漁港】&#10;有形固定資産減価償却率">
          <a:extLst>
            <a:ext uri="{FF2B5EF4-FFF2-40B4-BE49-F238E27FC236}">
              <a16:creationId xmlns:a16="http://schemas.microsoft.com/office/drawing/2014/main" id="{00000000-0008-0000-0E00-0000B6010000}"/>
            </a:ext>
          </a:extLst>
        </xdr:cNvPr>
        <xdr:cNvSpPr txBox="1"/>
      </xdr:nvSpPr>
      <xdr:spPr>
        <a:xfrm>
          <a:off x="927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E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a:extLst>
            <a:ext uri="{FF2B5EF4-FFF2-40B4-BE49-F238E27FC236}">
              <a16:creationId xmlns:a16="http://schemas.microsoft.com/office/drawing/2014/main" id="{00000000-0008-0000-0E00-0000CF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00000000-0008-0000-0E00-0000D1010000}"/>
            </a:ext>
          </a:extLst>
        </xdr:cNvPr>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00000000-0008-0000-0E00-0000D3010000}"/>
            </a:ext>
          </a:extLst>
        </xdr:cNvPr>
        <xdr:cNvSpPr txBox="1"/>
      </xdr:nvSpPr>
      <xdr:spPr>
        <a:xfrm>
          <a:off x="10515600" y="18216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9588500" y="1848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699500" y="184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810500" y="184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921500" y="185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86593</xdr:rowOff>
    </xdr:from>
    <xdr:to>
      <xdr:col>55</xdr:col>
      <xdr:colOff>50800</xdr:colOff>
      <xdr:row>109</xdr:row>
      <xdr:rowOff>16743</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0426700" y="186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1520</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00000000-0008-0000-0E00-0000DF010000}"/>
            </a:ext>
          </a:extLst>
        </xdr:cNvPr>
        <xdr:cNvSpPr txBox="1"/>
      </xdr:nvSpPr>
      <xdr:spPr>
        <a:xfrm>
          <a:off x="10515600" y="185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86556</xdr:rowOff>
    </xdr:from>
    <xdr:to>
      <xdr:col>50</xdr:col>
      <xdr:colOff>165100</xdr:colOff>
      <xdr:row>109</xdr:row>
      <xdr:rowOff>16706</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9588500" y="1860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137356</xdr:rowOff>
    </xdr:from>
    <xdr:to>
      <xdr:col>55</xdr:col>
      <xdr:colOff>0</xdr:colOff>
      <xdr:row>108</xdr:row>
      <xdr:rowOff>137393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9639300" y="18653956"/>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86523</xdr:rowOff>
    </xdr:from>
    <xdr:to>
      <xdr:col>46</xdr:col>
      <xdr:colOff>38100</xdr:colOff>
      <xdr:row>109</xdr:row>
      <xdr:rowOff>16673</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8699500" y="186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137323</xdr:rowOff>
    </xdr:from>
    <xdr:to>
      <xdr:col>50</xdr:col>
      <xdr:colOff>114300</xdr:colOff>
      <xdr:row>108</xdr:row>
      <xdr:rowOff>137356</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8750300" y="1865392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86520</xdr:rowOff>
    </xdr:from>
    <xdr:to>
      <xdr:col>41</xdr:col>
      <xdr:colOff>101600</xdr:colOff>
      <xdr:row>109</xdr:row>
      <xdr:rowOff>16670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7810500" y="186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137320</xdr:rowOff>
    </xdr:from>
    <xdr:to>
      <xdr:col>45</xdr:col>
      <xdr:colOff>177800</xdr:colOff>
      <xdr:row>108</xdr:row>
      <xdr:rowOff>137323</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7861300" y="1865392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86446</xdr:rowOff>
    </xdr:from>
    <xdr:to>
      <xdr:col>36</xdr:col>
      <xdr:colOff>165100</xdr:colOff>
      <xdr:row>109</xdr:row>
      <xdr:rowOff>16596</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6921500" y="186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137246</xdr:rowOff>
    </xdr:from>
    <xdr:to>
      <xdr:col>41</xdr:col>
      <xdr:colOff>50800</xdr:colOff>
      <xdr:row>108</xdr:row>
      <xdr:rowOff>137320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6972300" y="18653846"/>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82878</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327095" y="1825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83194</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50795" y="1825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91108</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61795" y="182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114445</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705111" y="182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7833</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9359411" y="1869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7800</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483111" y="186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7797</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594111" y="1869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7723</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705111" y="1869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E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E00-00000902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E00-00000B02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E00-00000D02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6268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156227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E00-000019020000}"/>
            </a:ext>
          </a:extLst>
        </xdr:cNvPr>
        <xdr:cNvSpPr txBox="1"/>
      </xdr:nvSpPr>
      <xdr:spPr>
        <a:xfrm>
          <a:off x="16357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xdr:rowOff>
    </xdr:from>
    <xdr:to>
      <xdr:col>85</xdr:col>
      <xdr:colOff>127000</xdr:colOff>
      <xdr:row>39</xdr:row>
      <xdr:rowOff>57150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5481300" y="66998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454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39</xdr:row>
      <xdr:rowOff>13335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4592300" y="66617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130175</xdr:rowOff>
    </xdr:from>
    <xdr:to>
      <xdr:col>72</xdr:col>
      <xdr:colOff>38100</xdr:colOff>
      <xdr:row>39</xdr:row>
      <xdr:rowOff>60325</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3652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146685</xdr:rowOff>
    </xdr:from>
    <xdr:to>
      <xdr:col>76</xdr:col>
      <xdr:colOff>114300</xdr:colOff>
      <xdr:row>39</xdr:row>
      <xdr:rowOff>9525</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13703300" y="6661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101600</xdr:rowOff>
    </xdr:from>
    <xdr:to>
      <xdr:col>67</xdr:col>
      <xdr:colOff>101600</xdr:colOff>
      <xdr:row>39</xdr:row>
      <xdr:rowOff>31750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152400</xdr:rowOff>
    </xdr:from>
    <xdr:to>
      <xdr:col>71</xdr:col>
      <xdr:colOff>177800</xdr:colOff>
      <xdr:row>39</xdr:row>
      <xdr:rowOff>9525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814300" y="6667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4389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51452</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3500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22877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611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76200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1323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21590</xdr:rowOff>
    </xdr:from>
    <xdr:to>
      <xdr:col>107</xdr:col>
      <xdr:colOff>101600</xdr:colOff>
      <xdr:row>40</xdr:row>
      <xdr:rowOff>123190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0383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72390</xdr:rowOff>
    </xdr:from>
    <xdr:to>
      <xdr:col>111</xdr:col>
      <xdr:colOff>177800</xdr:colOff>
      <xdr:row>40</xdr:row>
      <xdr:rowOff>76200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0434300" y="693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21590</xdr:rowOff>
    </xdr:from>
    <xdr:to>
      <xdr:col>102</xdr:col>
      <xdr:colOff>165100</xdr:colOff>
      <xdr:row>40</xdr:row>
      <xdr:rowOff>123190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94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72390</xdr:rowOff>
    </xdr:from>
    <xdr:to>
      <xdr:col>107</xdr:col>
      <xdr:colOff>50800</xdr:colOff>
      <xdr:row>40</xdr:row>
      <xdr:rowOff>72390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9545300" y="693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21590</xdr:rowOff>
    </xdr:from>
    <xdr:to>
      <xdr:col>98</xdr:col>
      <xdr:colOff>38100</xdr:colOff>
      <xdr:row>40</xdr:row>
      <xdr:rowOff>123190</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605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72390</xdr:rowOff>
    </xdr:from>
    <xdr:to>
      <xdr:col>102</xdr:col>
      <xdr:colOff>114300</xdr:colOff>
      <xdr:row>40</xdr:row>
      <xdr:rowOff>72390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656300" y="693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114317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0199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114317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9310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114317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421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E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65405</xdr:rowOff>
    </xdr:from>
    <xdr:to>
      <xdr:col>85</xdr:col>
      <xdr:colOff>177800</xdr:colOff>
      <xdr:row>61</xdr:row>
      <xdr:rowOff>167005</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43832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87630</xdr:rowOff>
    </xdr:from>
    <xdr:to>
      <xdr:col>85</xdr:col>
      <xdr:colOff>127000</xdr:colOff>
      <xdr:row>61</xdr:row>
      <xdr:rowOff>116205</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5481300" y="105460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25400</xdr:rowOff>
    </xdr:from>
    <xdr:to>
      <xdr:col>76</xdr:col>
      <xdr:colOff>165100</xdr:colOff>
      <xdr:row>61</xdr:row>
      <xdr:rowOff>127000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76200</xdr:rowOff>
    </xdr:from>
    <xdr:to>
      <xdr:col>81</xdr:col>
      <xdr:colOff>50800</xdr:colOff>
      <xdr:row>61</xdr:row>
      <xdr:rowOff>87630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4592300" y="10534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118745</xdr:rowOff>
    </xdr:from>
    <xdr:to>
      <xdr:col>72</xdr:col>
      <xdr:colOff>38100</xdr:colOff>
      <xdr:row>62</xdr:row>
      <xdr:rowOff>48895</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76200</xdr:rowOff>
    </xdr:from>
    <xdr:to>
      <xdr:col>76</xdr:col>
      <xdr:colOff>114300</xdr:colOff>
      <xdr:row>61</xdr:row>
      <xdr:rowOff>169545</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3703300" y="105346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61</xdr:row>
      <xdr:rowOff>169545</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814300" y="106070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E00-000099020000}"/>
            </a:ext>
          </a:extLst>
        </xdr:cNvPr>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E00-00009A020000}"/>
            </a:ext>
          </a:extLst>
        </xdr:cNvPr>
        <xdr:cNvSpPr txBox="1"/>
      </xdr:nvSpPr>
      <xdr:spPr>
        <a:xfrm>
          <a:off x="14389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E00-00009B020000}"/>
            </a:ext>
          </a:extLst>
        </xdr:cNvPr>
        <xdr:cNvSpPr txBox="1"/>
      </xdr:nvSpPr>
      <xdr:spPr>
        <a:xfrm>
          <a:off x="13500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E00-00009C020000}"/>
            </a:ext>
          </a:extLst>
        </xdr:cNvPr>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E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E00-0000B5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a:extLst>
            <a:ext uri="{FF2B5EF4-FFF2-40B4-BE49-F238E27FC236}">
              <a16:creationId xmlns:a16="http://schemas.microsoft.com/office/drawing/2014/main" id="{00000000-0008-0000-0E00-0000B7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E00-0000B902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109410</xdr:rowOff>
    </xdr:from>
    <xdr:to>
      <xdr:col>116</xdr:col>
      <xdr:colOff>114300</xdr:colOff>
      <xdr:row>63</xdr:row>
      <xdr:rowOff>39560</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2110700" y="10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60405</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E00-0000C5020000}"/>
            </a:ext>
          </a:extLst>
        </xdr:cNvPr>
        <xdr:cNvSpPr txBox="1"/>
      </xdr:nvSpPr>
      <xdr:spPr>
        <a:xfrm>
          <a:off x="22199600" y="1069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108839</xdr:rowOff>
    </xdr:from>
    <xdr:to>
      <xdr:col>112</xdr:col>
      <xdr:colOff>38100</xdr:colOff>
      <xdr:row>63</xdr:row>
      <xdr:rowOff>38989</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1272500" y="107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159639</xdr:rowOff>
    </xdr:from>
    <xdr:to>
      <xdr:col>116</xdr:col>
      <xdr:colOff>63500</xdr:colOff>
      <xdr:row>62</xdr:row>
      <xdr:rowOff>160210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1323300" y="1078953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107696</xdr:rowOff>
    </xdr:from>
    <xdr:to>
      <xdr:col>107</xdr:col>
      <xdr:colOff>101600</xdr:colOff>
      <xdr:row>63</xdr:row>
      <xdr:rowOff>37846</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03835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158496</xdr:rowOff>
    </xdr:from>
    <xdr:to>
      <xdr:col>111</xdr:col>
      <xdr:colOff>177800</xdr:colOff>
      <xdr:row>62</xdr:row>
      <xdr:rowOff>159639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0434300" y="1078839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107124</xdr:rowOff>
    </xdr:from>
    <xdr:to>
      <xdr:col>102</xdr:col>
      <xdr:colOff>165100</xdr:colOff>
      <xdr:row>63</xdr:row>
      <xdr:rowOff>37274</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9494500" y="10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157924</xdr:rowOff>
    </xdr:from>
    <xdr:to>
      <xdr:col>107</xdr:col>
      <xdr:colOff>50800</xdr:colOff>
      <xdr:row>62</xdr:row>
      <xdr:rowOff>158496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9545300" y="1078782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105981</xdr:rowOff>
    </xdr:from>
    <xdr:to>
      <xdr:col>98</xdr:col>
      <xdr:colOff>38100</xdr:colOff>
      <xdr:row>63</xdr:row>
      <xdr:rowOff>36131</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8605500" y="107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156781</xdr:rowOff>
    </xdr:from>
    <xdr:to>
      <xdr:col>102</xdr:col>
      <xdr:colOff>114300</xdr:colOff>
      <xdr:row>62</xdr:row>
      <xdr:rowOff>157924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656300" y="1078668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718" name="n_1aveValue【学校施設】&#10;一人当たり面積">
          <a:extLst>
            <a:ext uri="{FF2B5EF4-FFF2-40B4-BE49-F238E27FC236}">
              <a16:creationId xmlns:a16="http://schemas.microsoft.com/office/drawing/2014/main" id="{00000000-0008-0000-0E00-0000CE020000}"/>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719" name="n_2aveValue【学校施設】&#10;一人当たり面積">
          <a:extLst>
            <a:ext uri="{FF2B5EF4-FFF2-40B4-BE49-F238E27FC236}">
              <a16:creationId xmlns:a16="http://schemas.microsoft.com/office/drawing/2014/main" id="{00000000-0008-0000-0E00-0000CF020000}"/>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720" name="n_3aveValue【学校施設】&#10;一人当たり面積">
          <a:extLst>
            <a:ext uri="{FF2B5EF4-FFF2-40B4-BE49-F238E27FC236}">
              <a16:creationId xmlns:a16="http://schemas.microsoft.com/office/drawing/2014/main" id="{00000000-0008-0000-0E00-0000D0020000}"/>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721" name="n_4aveValue【学校施設】&#10;一人当たり面積">
          <a:extLst>
            <a:ext uri="{FF2B5EF4-FFF2-40B4-BE49-F238E27FC236}">
              <a16:creationId xmlns:a16="http://schemas.microsoft.com/office/drawing/2014/main" id="{00000000-0008-0000-0E00-0000D1020000}"/>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30116</xdr:rowOff>
    </xdr:from>
    <xdr:ext cx="469744" cy="259045"/>
    <xdr:sp macro="" textlink="">
      <xdr:nvSpPr>
        <xdr:cNvPr id="722" name="n_1mainValue【学校施設】&#10;一人当たり面積">
          <a:extLst>
            <a:ext uri="{FF2B5EF4-FFF2-40B4-BE49-F238E27FC236}">
              <a16:creationId xmlns:a16="http://schemas.microsoft.com/office/drawing/2014/main" id="{00000000-0008-0000-0E00-0000D2020000}"/>
            </a:ext>
          </a:extLst>
        </xdr:cNvPr>
        <xdr:cNvSpPr txBox="1"/>
      </xdr:nvSpPr>
      <xdr:spPr>
        <a:xfrm>
          <a:off x="21075727" y="108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28973</xdr:rowOff>
    </xdr:from>
    <xdr:ext cx="469744" cy="259045"/>
    <xdr:sp macro="" textlink="">
      <xdr:nvSpPr>
        <xdr:cNvPr id="723" name="n_2mainValue【学校施設】&#10;一人当たり面積">
          <a:extLst>
            <a:ext uri="{FF2B5EF4-FFF2-40B4-BE49-F238E27FC236}">
              <a16:creationId xmlns:a16="http://schemas.microsoft.com/office/drawing/2014/main" id="{00000000-0008-0000-0E00-0000D3020000}"/>
            </a:ext>
          </a:extLst>
        </xdr:cNvPr>
        <xdr:cNvSpPr txBox="1"/>
      </xdr:nvSpPr>
      <xdr:spPr>
        <a:xfrm>
          <a:off x="20199427"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28401</xdr:rowOff>
    </xdr:from>
    <xdr:ext cx="469744" cy="259045"/>
    <xdr:sp macro="" textlink="">
      <xdr:nvSpPr>
        <xdr:cNvPr id="724" name="n_3mainValue【学校施設】&#10;一人当たり面積">
          <a:extLst>
            <a:ext uri="{FF2B5EF4-FFF2-40B4-BE49-F238E27FC236}">
              <a16:creationId xmlns:a16="http://schemas.microsoft.com/office/drawing/2014/main" id="{00000000-0008-0000-0E00-0000D4020000}"/>
            </a:ext>
          </a:extLst>
        </xdr:cNvPr>
        <xdr:cNvSpPr txBox="1"/>
      </xdr:nvSpPr>
      <xdr:spPr>
        <a:xfrm>
          <a:off x="19310427" y="1082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27258</xdr:rowOff>
    </xdr:from>
    <xdr:ext cx="469744" cy="259045"/>
    <xdr:sp macro="" textlink="">
      <xdr:nvSpPr>
        <xdr:cNvPr id="725" name="n_4mainValue【学校施設】&#10;一人当たり面積">
          <a:extLst>
            <a:ext uri="{FF2B5EF4-FFF2-40B4-BE49-F238E27FC236}">
              <a16:creationId xmlns:a16="http://schemas.microsoft.com/office/drawing/2014/main" id="{00000000-0008-0000-0E00-0000D5020000}"/>
            </a:ext>
          </a:extLst>
        </xdr:cNvPr>
        <xdr:cNvSpPr txBox="1"/>
      </xdr:nvSpPr>
      <xdr:spPr>
        <a:xfrm>
          <a:off x="18421427" y="1082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147320</xdr:rowOff>
    </xdr:from>
    <xdr:to>
      <xdr:col>85</xdr:col>
      <xdr:colOff>177800</xdr:colOff>
      <xdr:row>107</xdr:row>
      <xdr:rowOff>77470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6268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125747</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E00-00000F030000}"/>
            </a:ext>
          </a:extLst>
        </xdr:cNvPr>
        <xdr:cNvSpPr txBox="1"/>
      </xdr:nvSpPr>
      <xdr:spPr>
        <a:xfrm>
          <a:off x="16357600"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105411</xdr:rowOff>
    </xdr:from>
    <xdr:to>
      <xdr:col>81</xdr:col>
      <xdr:colOff>101600</xdr:colOff>
      <xdr:row>107</xdr:row>
      <xdr:rowOff>35561</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543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156211</xdr:rowOff>
    </xdr:from>
    <xdr:to>
      <xdr:col>85</xdr:col>
      <xdr:colOff>127000</xdr:colOff>
      <xdr:row>107</xdr:row>
      <xdr:rowOff>26670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5481300" y="183299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67311</xdr:rowOff>
    </xdr:from>
    <xdr:to>
      <xdr:col>76</xdr:col>
      <xdr:colOff>165100</xdr:colOff>
      <xdr:row>106</xdr:row>
      <xdr:rowOff>168911</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4541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118111</xdr:rowOff>
    </xdr:from>
    <xdr:to>
      <xdr:col>81</xdr:col>
      <xdr:colOff>50800</xdr:colOff>
      <xdr:row>106</xdr:row>
      <xdr:rowOff>156211</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4592300" y="182918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27305</xdr:rowOff>
    </xdr:from>
    <xdr:to>
      <xdr:col>72</xdr:col>
      <xdr:colOff>38100</xdr:colOff>
      <xdr:row>106</xdr:row>
      <xdr:rowOff>128905</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3652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78105</xdr:rowOff>
    </xdr:from>
    <xdr:to>
      <xdr:col>76</xdr:col>
      <xdr:colOff>114300</xdr:colOff>
      <xdr:row>106</xdr:row>
      <xdr:rowOff>118111</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3703300" y="18251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166370</xdr:rowOff>
    </xdr:from>
    <xdr:to>
      <xdr:col>67</xdr:col>
      <xdr:colOff>101600</xdr:colOff>
      <xdr:row>106</xdr:row>
      <xdr:rowOff>96520</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276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45720</xdr:rowOff>
    </xdr:from>
    <xdr:to>
      <xdr:col>71</xdr:col>
      <xdr:colOff>177800</xdr:colOff>
      <xdr:row>106</xdr:row>
      <xdr:rowOff>78105</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2814300" y="18219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26688</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160038</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120032</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87647</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E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E00-00003A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E00-00003C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E00-00003E030000}"/>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120122</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E00-00004A030000}"/>
            </a:ext>
          </a:extLst>
        </xdr:cNvPr>
        <xdr:cNvSpPr txBox="1"/>
      </xdr:nvSpPr>
      <xdr:spPr>
        <a:xfrm>
          <a:off x="22199600"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148045</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21323300" y="18321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148045</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20434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1" name="n_1aveValue【公民館】&#10;一人当たり面積">
          <a:extLst>
            <a:ext uri="{FF2B5EF4-FFF2-40B4-BE49-F238E27FC236}">
              <a16:creationId xmlns:a16="http://schemas.microsoft.com/office/drawing/2014/main" id="{00000000-0008-0000-0E00-000053030000}"/>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2" name="n_2aveValue【公民館】&#10;一人当たり面積">
          <a:extLst>
            <a:ext uri="{FF2B5EF4-FFF2-40B4-BE49-F238E27FC236}">
              <a16:creationId xmlns:a16="http://schemas.microsoft.com/office/drawing/2014/main" id="{00000000-0008-0000-0E00-000054030000}"/>
            </a:ext>
          </a:extLst>
        </xdr:cNvPr>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3" name="n_3aveValue【公民館】&#10;一人当たり面積">
          <a:extLst>
            <a:ext uri="{FF2B5EF4-FFF2-40B4-BE49-F238E27FC236}">
              <a16:creationId xmlns:a16="http://schemas.microsoft.com/office/drawing/2014/main" id="{00000000-0008-0000-0E00-000055030000}"/>
            </a:ext>
          </a:extLst>
        </xdr:cNvPr>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4" name="n_4aveValue【公民館】&#10;一人当たり面積">
          <a:extLst>
            <a:ext uri="{FF2B5EF4-FFF2-40B4-BE49-F238E27FC236}">
              <a16:creationId xmlns:a16="http://schemas.microsoft.com/office/drawing/2014/main" id="{00000000-0008-0000-0E00-000056030000}"/>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43922</xdr:rowOff>
    </xdr:from>
    <xdr:ext cx="469744" cy="259045"/>
    <xdr:sp macro="" textlink="">
      <xdr:nvSpPr>
        <xdr:cNvPr id="855" name="n_1mainValue【公民館】&#10;一人当たり面積">
          <a:extLst>
            <a:ext uri="{FF2B5EF4-FFF2-40B4-BE49-F238E27FC236}">
              <a16:creationId xmlns:a16="http://schemas.microsoft.com/office/drawing/2014/main" id="{00000000-0008-0000-0E00-000057030000}"/>
            </a:ext>
          </a:extLst>
        </xdr:cNvPr>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6" name="n_2mainValue【公民館】&#10;一人当たり面積">
          <a:extLst>
            <a:ext uri="{FF2B5EF4-FFF2-40B4-BE49-F238E27FC236}">
              <a16:creationId xmlns:a16="http://schemas.microsoft.com/office/drawing/2014/main" id="{00000000-0008-0000-0E00-00005803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7" name="n_3mainValue【公民館】&#10;一人当たり面積">
          <a:extLst>
            <a:ext uri="{FF2B5EF4-FFF2-40B4-BE49-F238E27FC236}">
              <a16:creationId xmlns:a16="http://schemas.microsoft.com/office/drawing/2014/main" id="{00000000-0008-0000-0E00-00005903000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858" name="n_4mainValue【公民館】&#10;一人当たり面積">
          <a:extLst>
            <a:ext uri="{FF2B5EF4-FFF2-40B4-BE49-F238E27FC236}">
              <a16:creationId xmlns:a16="http://schemas.microsoft.com/office/drawing/2014/main" id="{00000000-0008-0000-0E00-00005A030000}"/>
            </a:ext>
          </a:extLst>
        </xdr:cNvPr>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E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及び鹿児島県、類似団体内平均値と比較し、有形固定資産減価償却率が高くなっているのは、橋りょう・トンネル、認定こども園・幼稚園・保育所、学校施設、公民館、福祉施設、保健センター・保健所、庁舎である。</a:t>
          </a:r>
          <a:endParaRPr lang="ja-JP" altLang="ja-JP" sz="1400">
            <a:effectLst/>
          </a:endParaRPr>
        </a:p>
        <a:p>
          <a:r>
            <a:rPr kumimoji="1" lang="ja-JP" altLang="ja-JP" sz="1100">
              <a:solidFill>
                <a:schemeClr val="dk1"/>
              </a:solidFill>
              <a:effectLst/>
              <a:latin typeface="+mn-lt"/>
              <a:ea typeface="+mn-ea"/>
              <a:cs typeface="+mn-cs"/>
            </a:rPr>
            <a:t>道路、橋りょう・トンネルについては、今後も引き続き、姶良市公共施設等総合管理計画に基づき、長寿命化の推進や予防保全などに取り組む必要がある。</a:t>
          </a:r>
          <a:endParaRPr lang="ja-JP" altLang="ja-JP" sz="1400">
            <a:effectLst/>
          </a:endParaRPr>
        </a:p>
        <a:p>
          <a:r>
            <a:rPr kumimoji="1" lang="ja-JP" altLang="ja-JP" sz="1100">
              <a:solidFill>
                <a:schemeClr val="dk1"/>
              </a:solidFill>
              <a:effectLst/>
              <a:latin typeface="+mn-lt"/>
              <a:ea typeface="+mn-ea"/>
              <a:cs typeface="+mn-cs"/>
            </a:rPr>
            <a:t>認定こども園・幼稚園・保育所、公民館については、半分以上が建設されてから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年以上経過しており、今後の運営、管理について関係各課と連携を図り検討していく。</a:t>
          </a:r>
          <a:endParaRPr lang="ja-JP" altLang="ja-JP" sz="1400">
            <a:effectLst/>
          </a:endParaRPr>
        </a:p>
        <a:p>
          <a:r>
            <a:rPr kumimoji="1" lang="ja-JP" altLang="ja-JP" sz="1100">
              <a:solidFill>
                <a:schemeClr val="dk1"/>
              </a:solidFill>
              <a:effectLst/>
              <a:latin typeface="+mn-lt"/>
              <a:ea typeface="+mn-ea"/>
              <a:cs typeface="+mn-cs"/>
            </a:rPr>
            <a:t>学校施設については、半分以上の施設が耐用年数を過ぎており、残りの施設も耐用年数を迎えようとしている施設である。これについては、老朽化対策として施設の大規模改修に計画的に取り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77,904
77,486
231.25
38,547,300
37,083,801
1,406,428
18,449,363
31,271,296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142966</xdr:rowOff>
    </xdr:from>
    <xdr:to>
      <xdr:col>24</xdr:col>
      <xdr:colOff>114300</xdr:colOff>
      <xdr:row>38</xdr:row>
      <xdr:rowOff>73116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162741</xdr:rowOff>
    </xdr:from>
    <xdr:to>
      <xdr:col>24</xdr:col>
      <xdr:colOff>63500</xdr:colOff>
      <xdr:row>38</xdr:row>
      <xdr:rowOff>22316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0639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162741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770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28666</xdr:rowOff>
    </xdr:from>
    <xdr:to>
      <xdr:col>6</xdr:col>
      <xdr:colOff>38100</xdr:colOff>
      <xdr:row>37</xdr:row>
      <xdr:rowOff>130266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79466</xdr:rowOff>
    </xdr:from>
    <xdr:to>
      <xdr:col>10</xdr:col>
      <xdr:colOff>114300</xdr:colOff>
      <xdr:row>37</xdr:row>
      <xdr:rowOff>110490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231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33218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121393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84836</xdr:rowOff>
    </xdr:from>
    <xdr:to>
      <xdr:col>55</xdr:col>
      <xdr:colOff>50800</xdr:colOff>
      <xdr:row>41</xdr:row>
      <xdr:rowOff>14986</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63263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84836</xdr:rowOff>
    </xdr:from>
    <xdr:to>
      <xdr:col>50</xdr:col>
      <xdr:colOff>165100</xdr:colOff>
      <xdr:row>41</xdr:row>
      <xdr:rowOff>14986</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135636</xdr:rowOff>
    </xdr:from>
    <xdr:to>
      <xdr:col>55</xdr:col>
      <xdr:colOff>0</xdr:colOff>
      <xdr:row>40</xdr:row>
      <xdr:rowOff>135636</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993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84836</xdr:rowOff>
    </xdr:from>
    <xdr:to>
      <xdr:col>46</xdr:col>
      <xdr:colOff>38100</xdr:colOff>
      <xdr:row>41</xdr:row>
      <xdr:rowOff>14986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135636</xdr:rowOff>
    </xdr:from>
    <xdr:to>
      <xdr:col>50</xdr:col>
      <xdr:colOff>114300</xdr:colOff>
      <xdr:row>40</xdr:row>
      <xdr:rowOff>135636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99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84836</xdr:rowOff>
    </xdr:from>
    <xdr:to>
      <xdr:col>41</xdr:col>
      <xdr:colOff>101600</xdr:colOff>
      <xdr:row>41</xdr:row>
      <xdr:rowOff>14986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135636</xdr:rowOff>
    </xdr:from>
    <xdr:to>
      <xdr:col>45</xdr:col>
      <xdr:colOff>177800</xdr:colOff>
      <xdr:row>40</xdr:row>
      <xdr:rowOff>135636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99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84836</xdr:rowOff>
    </xdr:from>
    <xdr:to>
      <xdr:col>36</xdr:col>
      <xdr:colOff>165100</xdr:colOff>
      <xdr:row>41</xdr:row>
      <xdr:rowOff>14986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135636</xdr:rowOff>
    </xdr:from>
    <xdr:to>
      <xdr:col>41</xdr:col>
      <xdr:colOff>50800</xdr:colOff>
      <xdr:row>40</xdr:row>
      <xdr:rowOff>135636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99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6113</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6113</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6113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6113</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59</xdr:row>
      <xdr:rowOff>144780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2241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108585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1898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xdr:rowOff>
    </xdr:from>
    <xdr:to>
      <xdr:col>10</xdr:col>
      <xdr:colOff>165100</xdr:colOff>
      <xdr:row>59</xdr:row>
      <xdr:rowOff>113665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62865</xdr:rowOff>
    </xdr:from>
    <xdr:to>
      <xdr:col>15</xdr:col>
      <xdr:colOff>50800</xdr:colOff>
      <xdr:row>59</xdr:row>
      <xdr:rowOff>74295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178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126365</xdr:rowOff>
    </xdr:from>
    <xdr:to>
      <xdr:col>6</xdr:col>
      <xdr:colOff>38100</xdr:colOff>
      <xdr:row>59</xdr:row>
      <xdr:rowOff>56515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xdr:rowOff>
    </xdr:from>
    <xdr:to>
      <xdr:col>10</xdr:col>
      <xdr:colOff>114300</xdr:colOff>
      <xdr:row>59</xdr:row>
      <xdr:rowOff>62865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1212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141622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130192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161798</xdr:rowOff>
    </xdr:from>
    <xdr:to>
      <xdr:col>55</xdr:col>
      <xdr:colOff>50800</xdr:colOff>
      <xdr:row>64</xdr:row>
      <xdr:rowOff>91948</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161798</xdr:rowOff>
    </xdr:from>
    <xdr:to>
      <xdr:col>50</xdr:col>
      <xdr:colOff>165100</xdr:colOff>
      <xdr:row>64</xdr:row>
      <xdr:rowOff>91948</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41148</xdr:rowOff>
    </xdr:from>
    <xdr:to>
      <xdr:col>55</xdr:col>
      <xdr:colOff>0</xdr:colOff>
      <xdr:row>64</xdr:row>
      <xdr:rowOff>41148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1013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161798</xdr:rowOff>
    </xdr:from>
    <xdr:to>
      <xdr:col>46</xdr:col>
      <xdr:colOff>38100</xdr:colOff>
      <xdr:row>64</xdr:row>
      <xdr:rowOff>91948</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41148</xdr:rowOff>
    </xdr:from>
    <xdr:to>
      <xdr:col>50</xdr:col>
      <xdr:colOff>114300</xdr:colOff>
      <xdr:row>64</xdr:row>
      <xdr:rowOff>41148</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1013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161798</xdr:rowOff>
    </xdr:from>
    <xdr:to>
      <xdr:col>41</xdr:col>
      <xdr:colOff>101600</xdr:colOff>
      <xdr:row>64</xdr:row>
      <xdr:rowOff>91948</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41148</xdr:rowOff>
    </xdr:from>
    <xdr:to>
      <xdr:col>45</xdr:col>
      <xdr:colOff>177800</xdr:colOff>
      <xdr:row>64</xdr:row>
      <xdr:rowOff>41148</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1013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163322</xdr:rowOff>
    </xdr:from>
    <xdr:to>
      <xdr:col>36</xdr:col>
      <xdr:colOff>165100</xdr:colOff>
      <xdr:row>64</xdr:row>
      <xdr:rowOff>93472</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41148</xdr:rowOff>
    </xdr:from>
    <xdr:to>
      <xdr:col>41</xdr:col>
      <xdr:colOff>50800</xdr:colOff>
      <xdr:row>64</xdr:row>
      <xdr:rowOff>42672</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10139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83075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83075</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83075</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84599</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5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5262</xdr:rowOff>
    </xdr:from>
    <xdr:to>
      <xdr:col>24</xdr:col>
      <xdr:colOff>114300</xdr:colOff>
      <xdr:row>86</xdr:row>
      <xdr:rowOff>106862</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91639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66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155484</xdr:rowOff>
    </xdr:from>
    <xdr:to>
      <xdr:col>20</xdr:col>
      <xdr:colOff>38100</xdr:colOff>
      <xdr:row>86</xdr:row>
      <xdr:rowOff>85634</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34834</xdr:rowOff>
    </xdr:from>
    <xdr:to>
      <xdr:col>24</xdr:col>
      <xdr:colOff>63500</xdr:colOff>
      <xdr:row>86</xdr:row>
      <xdr:rowOff>56062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77953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137523</xdr:rowOff>
    </xdr:from>
    <xdr:to>
      <xdr:col>15</xdr:col>
      <xdr:colOff>101600</xdr:colOff>
      <xdr:row>86</xdr:row>
      <xdr:rowOff>67673</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16873</xdr:rowOff>
    </xdr:from>
    <xdr:to>
      <xdr:col>19</xdr:col>
      <xdr:colOff>177800</xdr:colOff>
      <xdr:row>86</xdr:row>
      <xdr:rowOff>34834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7615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116295</xdr:rowOff>
    </xdr:from>
    <xdr:to>
      <xdr:col>10</xdr:col>
      <xdr:colOff>165100</xdr:colOff>
      <xdr:row>86</xdr:row>
      <xdr:rowOff>46445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167095</xdr:rowOff>
    </xdr:from>
    <xdr:to>
      <xdr:col>15</xdr:col>
      <xdr:colOff>50800</xdr:colOff>
      <xdr:row>86</xdr:row>
      <xdr:rowOff>16873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74034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80373</xdr:rowOff>
    </xdr:from>
    <xdr:to>
      <xdr:col>6</xdr:col>
      <xdr:colOff>38100</xdr:colOff>
      <xdr:row>86</xdr:row>
      <xdr:rowOff>10523</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131173</xdr:rowOff>
    </xdr:from>
    <xdr:to>
      <xdr:col>10</xdr:col>
      <xdr:colOff>114300</xdr:colOff>
      <xdr:row>85</xdr:row>
      <xdr:rowOff>167095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7044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76761</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58800</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37572</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1650</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148607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164464</xdr:rowOff>
    </xdr:from>
    <xdr:to>
      <xdr:col>50</xdr:col>
      <xdr:colOff>165100</xdr:colOff>
      <xdr:row>83</xdr:row>
      <xdr:rowOff>94614</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43814</xdr:rowOff>
    </xdr:from>
    <xdr:to>
      <xdr:col>55</xdr:col>
      <xdr:colOff>0</xdr:colOff>
      <xdr:row>83</xdr:row>
      <xdr:rowOff>49530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42741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164464</xdr:rowOff>
    </xdr:from>
    <xdr:to>
      <xdr:col>46</xdr:col>
      <xdr:colOff>38100</xdr:colOff>
      <xdr:row>83</xdr:row>
      <xdr:rowOff>94614</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43814</xdr:rowOff>
    </xdr:from>
    <xdr:to>
      <xdr:col>50</xdr:col>
      <xdr:colOff>114300</xdr:colOff>
      <xdr:row>83</xdr:row>
      <xdr:rowOff>43814</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274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164464</xdr:rowOff>
    </xdr:from>
    <xdr:to>
      <xdr:col>41</xdr:col>
      <xdr:colOff>101600</xdr:colOff>
      <xdr:row>83</xdr:row>
      <xdr:rowOff>94614</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43814</xdr:rowOff>
    </xdr:from>
    <xdr:to>
      <xdr:col>45</xdr:col>
      <xdr:colOff>177800</xdr:colOff>
      <xdr:row>83</xdr:row>
      <xdr:rowOff>43814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274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164464</xdr:rowOff>
    </xdr:from>
    <xdr:to>
      <xdr:col>36</xdr:col>
      <xdr:colOff>165100</xdr:colOff>
      <xdr:row>83</xdr:row>
      <xdr:rowOff>94614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43814</xdr:rowOff>
    </xdr:from>
    <xdr:to>
      <xdr:col>41</xdr:col>
      <xdr:colOff>50800</xdr:colOff>
      <xdr:row>83</xdr:row>
      <xdr:rowOff>43814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274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111141</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111141</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111141</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111141</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F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F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F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F00-000094010000}"/>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162577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F00-0000A0010000}"/>
            </a:ext>
          </a:extLst>
        </xdr:cNvPr>
        <xdr:cNvSpPr txBox="1"/>
      </xdr:nvSpPr>
      <xdr:spPr>
        <a:xfrm>
          <a:off x="4673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152763</xdr:rowOff>
    </xdr:from>
    <xdr:to>
      <xdr:col>20</xdr:col>
      <xdr:colOff>38100</xdr:colOff>
      <xdr:row>104</xdr:row>
      <xdr:rowOff>82913</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3746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32113</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3797300" y="178498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146231</xdr:rowOff>
    </xdr:from>
    <xdr:to>
      <xdr:col>15</xdr:col>
      <xdr:colOff>101600</xdr:colOff>
      <xdr:row>104</xdr:row>
      <xdr:rowOff>76381</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857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25581</xdr:rowOff>
    </xdr:from>
    <xdr:to>
      <xdr:col>19</xdr:col>
      <xdr:colOff>177800</xdr:colOff>
      <xdr:row>104</xdr:row>
      <xdr:rowOff>32113</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908300" y="178563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968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25581</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019300" y="178220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079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151312</xdr:rowOff>
    </xdr:from>
    <xdr:to>
      <xdr:col>10</xdr:col>
      <xdr:colOff>114300</xdr:colOff>
      <xdr:row>103</xdr:row>
      <xdr:rowOff>162742</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130300" y="178106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F00-0000A9010000}"/>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F00-0000AA010000}"/>
            </a:ext>
          </a:extLst>
        </xdr:cNvPr>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F00-0000AB010000}"/>
            </a:ext>
          </a:extLst>
        </xdr:cNvPr>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F00-0000AC010000}"/>
            </a:ext>
          </a:extLst>
        </xdr:cNvPr>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99440</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F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F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F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F00-0000CB010000}"/>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144272</xdr:rowOff>
    </xdr:from>
    <xdr:to>
      <xdr:col>55</xdr:col>
      <xdr:colOff>50800</xdr:colOff>
      <xdr:row>107</xdr:row>
      <xdr:rowOff>74422</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0426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122699</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F00-0000D7010000}"/>
            </a:ext>
          </a:extLst>
        </xdr:cNvPr>
        <xdr:cNvSpPr txBox="1"/>
      </xdr:nvSpPr>
      <xdr:spPr>
        <a:xfrm>
          <a:off x="10515600"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144272</xdr:rowOff>
    </xdr:from>
    <xdr:to>
      <xdr:col>50</xdr:col>
      <xdr:colOff>165100</xdr:colOff>
      <xdr:row>107</xdr:row>
      <xdr:rowOff>74422</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9588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23622</xdr:rowOff>
    </xdr:from>
    <xdr:to>
      <xdr:col>55</xdr:col>
      <xdr:colOff>0</xdr:colOff>
      <xdr:row>107</xdr:row>
      <xdr:rowOff>23622</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9639300" y="1836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144272</xdr:rowOff>
    </xdr:from>
    <xdr:to>
      <xdr:col>46</xdr:col>
      <xdr:colOff>38100</xdr:colOff>
      <xdr:row>107</xdr:row>
      <xdr:rowOff>74422</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8699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23622</xdr:rowOff>
    </xdr:from>
    <xdr:to>
      <xdr:col>50</xdr:col>
      <xdr:colOff>114300</xdr:colOff>
      <xdr:row>107</xdr:row>
      <xdr:rowOff>23622</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8750300" y="1836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144272</xdr:rowOff>
    </xdr:from>
    <xdr:to>
      <xdr:col>41</xdr:col>
      <xdr:colOff>101600</xdr:colOff>
      <xdr:row>107</xdr:row>
      <xdr:rowOff>74422</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7810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23622</xdr:rowOff>
    </xdr:from>
    <xdr:to>
      <xdr:col>45</xdr:col>
      <xdr:colOff>177800</xdr:colOff>
      <xdr:row>107</xdr:row>
      <xdr:rowOff>23622</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7861300" y="1836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141987</xdr:rowOff>
    </xdr:from>
    <xdr:to>
      <xdr:col>36</xdr:col>
      <xdr:colOff>165100</xdr:colOff>
      <xdr:row>107</xdr:row>
      <xdr:rowOff>72137</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6921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21337</xdr:rowOff>
    </xdr:from>
    <xdr:to>
      <xdr:col>41</xdr:col>
      <xdr:colOff>50800</xdr:colOff>
      <xdr:row>107</xdr:row>
      <xdr:rowOff>23622</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6972300" y="183664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00000000-0008-0000-0F00-0000E0010000}"/>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00000000-0008-0000-0F00-0000E1010000}"/>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00000000-0008-0000-0F00-0000E2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00000000-0008-0000-0F00-0000E3010000}"/>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65549</xdr:rowOff>
    </xdr:from>
    <xdr:ext cx="469744" cy="259045"/>
    <xdr:sp macro="" textlink="">
      <xdr:nvSpPr>
        <xdr:cNvPr id="484" name="n_1mainValue【市民会館】&#10;一人当たり面積">
          <a:extLst>
            <a:ext uri="{FF2B5EF4-FFF2-40B4-BE49-F238E27FC236}">
              <a16:creationId xmlns:a16="http://schemas.microsoft.com/office/drawing/2014/main" id="{00000000-0008-0000-0F00-0000E4010000}"/>
            </a:ext>
          </a:extLst>
        </xdr:cNvPr>
        <xdr:cNvSpPr txBox="1"/>
      </xdr:nvSpPr>
      <xdr:spPr>
        <a:xfrm>
          <a:off x="9391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65549</xdr:rowOff>
    </xdr:from>
    <xdr:ext cx="469744" cy="259045"/>
    <xdr:sp macro="" textlink="">
      <xdr:nvSpPr>
        <xdr:cNvPr id="485" name="n_2mainValue【市民会館】&#10;一人当たり面積">
          <a:extLst>
            <a:ext uri="{FF2B5EF4-FFF2-40B4-BE49-F238E27FC236}">
              <a16:creationId xmlns:a16="http://schemas.microsoft.com/office/drawing/2014/main" id="{00000000-0008-0000-0F00-0000E5010000}"/>
            </a:ext>
          </a:extLst>
        </xdr:cNvPr>
        <xdr:cNvSpPr txBox="1"/>
      </xdr:nvSpPr>
      <xdr:spPr>
        <a:xfrm>
          <a:off x="8515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65549</xdr:rowOff>
    </xdr:from>
    <xdr:ext cx="469744" cy="259045"/>
    <xdr:sp macro="" textlink="">
      <xdr:nvSpPr>
        <xdr:cNvPr id="486" name="n_3mainValue【市民会館】&#10;一人当たり面積">
          <a:extLst>
            <a:ext uri="{FF2B5EF4-FFF2-40B4-BE49-F238E27FC236}">
              <a16:creationId xmlns:a16="http://schemas.microsoft.com/office/drawing/2014/main" id="{00000000-0008-0000-0F00-0000E6010000}"/>
            </a:ext>
          </a:extLst>
        </xdr:cNvPr>
        <xdr:cNvSpPr txBox="1"/>
      </xdr:nvSpPr>
      <xdr:spPr>
        <a:xfrm>
          <a:off x="7626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63264</xdr:rowOff>
    </xdr:from>
    <xdr:ext cx="469744" cy="259045"/>
    <xdr:sp macro="" textlink="">
      <xdr:nvSpPr>
        <xdr:cNvPr id="487" name="n_4mainValue【市民会館】&#10;一人当たり面積">
          <a:extLst>
            <a:ext uri="{FF2B5EF4-FFF2-40B4-BE49-F238E27FC236}">
              <a16:creationId xmlns:a16="http://schemas.microsoft.com/office/drawing/2014/main" id="{00000000-0008-0000-0F00-0000E7010000}"/>
            </a:ext>
          </a:extLst>
        </xdr:cNvPr>
        <xdr:cNvSpPr txBox="1"/>
      </xdr:nvSpPr>
      <xdr:spPr>
        <a:xfrm>
          <a:off x="6737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F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F00-00000202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F00-00000402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F00-000006020000}"/>
            </a:ext>
          </a:extLst>
        </xdr:cNvPr>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268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156046</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F00-000012020000}"/>
            </a:ext>
          </a:extLst>
        </xdr:cNvPr>
        <xdr:cNvSpPr txBox="1"/>
      </xdr:nvSpPr>
      <xdr:spPr>
        <a:xfrm>
          <a:off x="16357600" y="615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90714</xdr:rowOff>
    </xdr:from>
    <xdr:to>
      <xdr:col>81</xdr:col>
      <xdr:colOff>101600</xdr:colOff>
      <xdr:row>37</xdr:row>
      <xdr:rowOff>20864</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430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141514</xdr:rowOff>
    </xdr:from>
    <xdr:to>
      <xdr:col>85</xdr:col>
      <xdr:colOff>127000</xdr:colOff>
      <xdr:row>37</xdr:row>
      <xdr:rowOff>12519</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5481300" y="631371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115207</xdr:rowOff>
    </xdr:from>
    <xdr:to>
      <xdr:col>76</xdr:col>
      <xdr:colOff>165100</xdr:colOff>
      <xdr:row>37</xdr:row>
      <xdr:rowOff>45357</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541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141514</xdr:rowOff>
    </xdr:from>
    <xdr:to>
      <xdr:col>81</xdr:col>
      <xdr:colOff>50800</xdr:colOff>
      <xdr:row>36</xdr:row>
      <xdr:rowOff>166007</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4592300" y="63137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74386</xdr:rowOff>
    </xdr:from>
    <xdr:to>
      <xdr:col>72</xdr:col>
      <xdr:colOff>38100</xdr:colOff>
      <xdr:row>37</xdr:row>
      <xdr:rowOff>4536</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125186</xdr:rowOff>
    </xdr:from>
    <xdr:to>
      <xdr:col>76</xdr:col>
      <xdr:colOff>114300</xdr:colOff>
      <xdr:row>36</xdr:row>
      <xdr:rowOff>166007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703300" y="62973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33564</xdr:rowOff>
    </xdr:from>
    <xdr:to>
      <xdr:col>67</xdr:col>
      <xdr:colOff>101600</xdr:colOff>
      <xdr:row>36</xdr:row>
      <xdr:rowOff>135164</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763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84364</xdr:rowOff>
    </xdr:from>
    <xdr:to>
      <xdr:col>71</xdr:col>
      <xdr:colOff>177800</xdr:colOff>
      <xdr:row>36</xdr:row>
      <xdr:rowOff>125186</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814300" y="62565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37391</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151691</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F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F00-00003B02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F00-00003D02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F00-00003F020000}"/>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123621</xdr:rowOff>
    </xdr:from>
    <xdr:to>
      <xdr:col>116</xdr:col>
      <xdr:colOff>114300</xdr:colOff>
      <xdr:row>42</xdr:row>
      <xdr:rowOff>53771</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2110700" y="71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F00-00004B020000}"/>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123534</xdr:rowOff>
    </xdr:from>
    <xdr:to>
      <xdr:col>112</xdr:col>
      <xdr:colOff>38100</xdr:colOff>
      <xdr:row>42</xdr:row>
      <xdr:rowOff>53684</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1272500" y="71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2884</xdr:rowOff>
    </xdr:from>
    <xdr:to>
      <xdr:col>116</xdr:col>
      <xdr:colOff>63500</xdr:colOff>
      <xdr:row>42</xdr:row>
      <xdr:rowOff>2971</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1323300" y="7203784"/>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120743</xdr:rowOff>
    </xdr:from>
    <xdr:to>
      <xdr:col>107</xdr:col>
      <xdr:colOff>101600</xdr:colOff>
      <xdr:row>42</xdr:row>
      <xdr:rowOff>50893</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0383500" y="71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93</xdr:rowOff>
    </xdr:from>
    <xdr:to>
      <xdr:col>111</xdr:col>
      <xdr:colOff>177800</xdr:colOff>
      <xdr:row>42</xdr:row>
      <xdr:rowOff>2884</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0434300" y="7200993"/>
          <a:ext cx="889000" cy="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120786</xdr:rowOff>
    </xdr:from>
    <xdr:to>
      <xdr:col>102</xdr:col>
      <xdr:colOff>165100</xdr:colOff>
      <xdr:row>42</xdr:row>
      <xdr:rowOff>50936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9494500" y="71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93</xdr:rowOff>
    </xdr:from>
    <xdr:to>
      <xdr:col>107</xdr:col>
      <xdr:colOff>50800</xdr:colOff>
      <xdr:row>42</xdr:row>
      <xdr:rowOff>136</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9545300" y="7200993"/>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120600</xdr:rowOff>
    </xdr:from>
    <xdr:to>
      <xdr:col>98</xdr:col>
      <xdr:colOff>38100</xdr:colOff>
      <xdr:row>42</xdr:row>
      <xdr:rowOff>50750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605500" y="71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171400</xdr:rowOff>
    </xdr:from>
    <xdr:to>
      <xdr:col>102</xdr:col>
      <xdr:colOff>114300</xdr:colOff>
      <xdr:row>42</xdr:row>
      <xdr:rowOff>136</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656300" y="7200850"/>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44811</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43411" y="72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42020</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67111" y="72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42063</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78111" y="72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41877</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72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71665</xdr:rowOff>
    </xdr:from>
    <xdr:to>
      <xdr:col>85</xdr:col>
      <xdr:colOff>177800</xdr:colOff>
      <xdr:row>63</xdr:row>
      <xdr:rowOff>1815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50092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37374</xdr:rowOff>
    </xdr:from>
    <xdr:to>
      <xdr:col>81</xdr:col>
      <xdr:colOff>101600</xdr:colOff>
      <xdr:row>62</xdr:row>
      <xdr:rowOff>138974</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88174</xdr:rowOff>
    </xdr:from>
    <xdr:to>
      <xdr:col>85</xdr:col>
      <xdr:colOff>127000</xdr:colOff>
      <xdr:row>62</xdr:row>
      <xdr:rowOff>122465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071807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xdr:rowOff>
    </xdr:from>
    <xdr:to>
      <xdr:col>76</xdr:col>
      <xdr:colOff>165100</xdr:colOff>
      <xdr:row>62</xdr:row>
      <xdr:rowOff>104684</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53884</xdr:rowOff>
    </xdr:from>
    <xdr:to>
      <xdr:col>81</xdr:col>
      <xdr:colOff>50800</xdr:colOff>
      <xdr:row>62</xdr:row>
      <xdr:rowOff>88174</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106837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140244</xdr:rowOff>
    </xdr:from>
    <xdr:to>
      <xdr:col>72</xdr:col>
      <xdr:colOff>38100</xdr:colOff>
      <xdr:row>62</xdr:row>
      <xdr:rowOff>70394</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19594</xdr:rowOff>
    </xdr:from>
    <xdr:to>
      <xdr:col>76</xdr:col>
      <xdr:colOff>114300</xdr:colOff>
      <xdr:row>62</xdr:row>
      <xdr:rowOff>53884</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106494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105954</xdr:rowOff>
    </xdr:from>
    <xdr:to>
      <xdr:col>67</xdr:col>
      <xdr:colOff>101600</xdr:colOff>
      <xdr:row>62</xdr:row>
      <xdr:rowOff>36104</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156754</xdr:rowOff>
    </xdr:from>
    <xdr:to>
      <xdr:col>71</xdr:col>
      <xdr:colOff>177800</xdr:colOff>
      <xdr:row>62</xdr:row>
      <xdr:rowOff>19594</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106152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130101</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95811</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61521</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27231</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F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F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F00-0000AF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F00-0000B1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F00-0000BD020000}"/>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F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F00-0000E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0000000-0008-0000-0F00-0000EA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F00-0000EC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104866</xdr:rowOff>
    </xdr:from>
    <xdr:to>
      <xdr:col>85</xdr:col>
      <xdr:colOff>177800</xdr:colOff>
      <xdr:row>80</xdr:row>
      <xdr:rowOff>35016</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62687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127743</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F00-0000F8020000}"/>
            </a:ext>
          </a:extLst>
        </xdr:cNvPr>
        <xdr:cNvSpPr txBox="1"/>
      </xdr:nvSpPr>
      <xdr:spPr>
        <a:xfrm>
          <a:off x="16357600" y="135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72208</xdr:rowOff>
    </xdr:from>
    <xdr:to>
      <xdr:col>81</xdr:col>
      <xdr:colOff>101600</xdr:colOff>
      <xdr:row>80</xdr:row>
      <xdr:rowOff>2358</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54305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123008</xdr:rowOff>
    </xdr:from>
    <xdr:to>
      <xdr:col>85</xdr:col>
      <xdr:colOff>127000</xdr:colOff>
      <xdr:row>79</xdr:row>
      <xdr:rowOff>155666</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5481300" y="136675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47716</xdr:rowOff>
    </xdr:from>
    <xdr:to>
      <xdr:col>76</xdr:col>
      <xdr:colOff>165100</xdr:colOff>
      <xdr:row>79</xdr:row>
      <xdr:rowOff>149316</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4541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98516</xdr:rowOff>
    </xdr:from>
    <xdr:to>
      <xdr:col>81</xdr:col>
      <xdr:colOff>50800</xdr:colOff>
      <xdr:row>79</xdr:row>
      <xdr:rowOff>123008</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4592300" y="136430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11793</xdr:rowOff>
    </xdr:from>
    <xdr:to>
      <xdr:col>72</xdr:col>
      <xdr:colOff>38100</xdr:colOff>
      <xdr:row>79</xdr:row>
      <xdr:rowOff>113393</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3652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62593</xdr:rowOff>
    </xdr:from>
    <xdr:to>
      <xdr:col>76</xdr:col>
      <xdr:colOff>114300</xdr:colOff>
      <xdr:row>79</xdr:row>
      <xdr:rowOff>98516</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3703300" y="136071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75474</xdr:rowOff>
    </xdr:from>
    <xdr:to>
      <xdr:col>67</xdr:col>
      <xdr:colOff>101600</xdr:colOff>
      <xdr:row>80</xdr:row>
      <xdr:rowOff>5624</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2763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62593</xdr:rowOff>
    </xdr:from>
    <xdr:to>
      <xdr:col>71</xdr:col>
      <xdr:colOff>177800</xdr:colOff>
      <xdr:row>79</xdr:row>
      <xdr:rowOff>126274</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2814300" y="1360714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F00-00000103000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F00-000002030000}"/>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F00-000003030000}"/>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F00-000004030000}"/>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18885</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165843</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129920</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22151</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F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F00-00001F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F00-00002103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F00-00002303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1033</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F00-00002F030000}"/>
            </a:ext>
          </a:extLst>
        </xdr:cNvPr>
        <xdr:cNvSpPr txBox="1"/>
      </xdr:nvSpPr>
      <xdr:spPr>
        <a:xfrm>
          <a:off x="22199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28956</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1323300" y="1442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145035</xdr:rowOff>
    </xdr:from>
    <xdr:to>
      <xdr:col>107</xdr:col>
      <xdr:colOff>101600</xdr:colOff>
      <xdr:row>84</xdr:row>
      <xdr:rowOff>75185</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0383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24385</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0434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149606</xdr:rowOff>
    </xdr:from>
    <xdr:to>
      <xdr:col>102</xdr:col>
      <xdr:colOff>165100</xdr:colOff>
      <xdr:row>84</xdr:row>
      <xdr:rowOff>79756</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9494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24385</xdr:rowOff>
    </xdr:from>
    <xdr:to>
      <xdr:col>107</xdr:col>
      <xdr:colOff>50800</xdr:colOff>
      <xdr:row>84</xdr:row>
      <xdr:rowOff>28956</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19545300" y="1442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8605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28956</xdr:rowOff>
    </xdr:from>
    <xdr:to>
      <xdr:col>102</xdr:col>
      <xdr:colOff>114300</xdr:colOff>
      <xdr:row>84</xdr:row>
      <xdr:rowOff>74676</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18656300" y="14430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a:extLst>
            <a:ext uri="{FF2B5EF4-FFF2-40B4-BE49-F238E27FC236}">
              <a16:creationId xmlns:a16="http://schemas.microsoft.com/office/drawing/2014/main" id="{00000000-0008-0000-0F00-000038030000}"/>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a:extLst>
            <a:ext uri="{FF2B5EF4-FFF2-40B4-BE49-F238E27FC236}">
              <a16:creationId xmlns:a16="http://schemas.microsoft.com/office/drawing/2014/main" id="{00000000-0008-0000-0F00-000039030000}"/>
            </a:ext>
          </a:extLst>
        </xdr:cNvPr>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a:extLst>
            <a:ext uri="{FF2B5EF4-FFF2-40B4-BE49-F238E27FC236}">
              <a16:creationId xmlns:a16="http://schemas.microsoft.com/office/drawing/2014/main" id="{00000000-0008-0000-0F00-00003A030000}"/>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a:extLst>
            <a:ext uri="{FF2B5EF4-FFF2-40B4-BE49-F238E27FC236}">
              <a16:creationId xmlns:a16="http://schemas.microsoft.com/office/drawing/2014/main" id="{00000000-0008-0000-0F00-00003B030000}"/>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91712</xdr:rowOff>
    </xdr:from>
    <xdr:ext cx="469744" cy="259045"/>
    <xdr:sp macro="" textlink="">
      <xdr:nvSpPr>
        <xdr:cNvPr id="828" name="n_1mainValue【消防施設】&#10;一人当たり面積">
          <a:extLst>
            <a:ext uri="{FF2B5EF4-FFF2-40B4-BE49-F238E27FC236}">
              <a16:creationId xmlns:a16="http://schemas.microsoft.com/office/drawing/2014/main" id="{00000000-0008-0000-0F00-00003C030000}"/>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829" name="n_2mainValue【消防施設】&#10;一人当たり面積">
          <a:extLst>
            <a:ext uri="{FF2B5EF4-FFF2-40B4-BE49-F238E27FC236}">
              <a16:creationId xmlns:a16="http://schemas.microsoft.com/office/drawing/2014/main" id="{00000000-0008-0000-0F00-00003D030000}"/>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96283</xdr:rowOff>
    </xdr:from>
    <xdr:ext cx="469744" cy="259045"/>
    <xdr:sp macro="" textlink="">
      <xdr:nvSpPr>
        <xdr:cNvPr id="830" name="n_3mainValue【消防施設】&#10;一人当たり面積">
          <a:extLst>
            <a:ext uri="{FF2B5EF4-FFF2-40B4-BE49-F238E27FC236}">
              <a16:creationId xmlns:a16="http://schemas.microsoft.com/office/drawing/2014/main" id="{00000000-0008-0000-0F00-00003E030000}"/>
            </a:ext>
          </a:extLst>
        </xdr:cNvPr>
        <xdr:cNvSpPr txBox="1"/>
      </xdr:nvSpPr>
      <xdr:spPr>
        <a:xfrm>
          <a:off x="19310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31" name="n_4mainValue【消防施設】&#10;一人当たり面積">
          <a:extLst>
            <a:ext uri="{FF2B5EF4-FFF2-40B4-BE49-F238E27FC236}">
              <a16:creationId xmlns:a16="http://schemas.microsoft.com/office/drawing/2014/main" id="{00000000-0008-0000-0F00-00003F03000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F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F00-00005A03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00000000-0008-0000-0F00-00005C03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F00-00005E030000}"/>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89081</xdr:rowOff>
    </xdr:from>
    <xdr:to>
      <xdr:col>85</xdr:col>
      <xdr:colOff>177800</xdr:colOff>
      <xdr:row>106</xdr:row>
      <xdr:rowOff>19231</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6268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67508</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F00-00006A030000}"/>
            </a:ext>
          </a:extLst>
        </xdr:cNvPr>
        <xdr:cNvSpPr txBox="1"/>
      </xdr:nvSpPr>
      <xdr:spPr>
        <a:xfrm>
          <a:off x="1635760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139881</xdr:rowOff>
    </xdr:from>
    <xdr:to>
      <xdr:col>85</xdr:col>
      <xdr:colOff>127000</xdr:colOff>
      <xdr:row>106</xdr:row>
      <xdr:rowOff>66402</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flipV="1">
          <a:off x="15481300" y="18142131"/>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66402</xdr:rowOff>
    </xdr:from>
    <xdr:to>
      <xdr:col>81</xdr:col>
      <xdr:colOff>50800</xdr:colOff>
      <xdr:row>106</xdr:row>
      <xdr:rowOff>68036</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flipV="1">
          <a:off x="14592300" y="182401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48442</xdr:rowOff>
    </xdr:from>
    <xdr:to>
      <xdr:col>76</xdr:col>
      <xdr:colOff>114300</xdr:colOff>
      <xdr:row>106</xdr:row>
      <xdr:rowOff>68036</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3703300" y="1822214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149498</xdr:rowOff>
    </xdr:from>
    <xdr:to>
      <xdr:col>67</xdr:col>
      <xdr:colOff>101600</xdr:colOff>
      <xdr:row>106</xdr:row>
      <xdr:rowOff>79648</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276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28848</xdr:rowOff>
    </xdr:from>
    <xdr:to>
      <xdr:col>71</xdr:col>
      <xdr:colOff>177800</xdr:colOff>
      <xdr:row>106</xdr:row>
      <xdr:rowOff>48442</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2814300" y="1820254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F00-000073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F00-00007403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F00-00007503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F00-00007603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F00-000077030000}"/>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F00-000078030000}"/>
            </a:ext>
          </a:extLst>
        </xdr:cNvPr>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F00-000079030000}"/>
            </a:ext>
          </a:extLst>
        </xdr:cNvPr>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70775</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F00-00007A030000}"/>
            </a:ext>
          </a:extLst>
        </xdr:cNvPr>
        <xdr:cNvSpPr txBox="1"/>
      </xdr:nvSpPr>
      <xdr:spPr>
        <a:xfrm>
          <a:off x="12611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F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00000000-0008-0000-0F00-000095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00000000-0008-0000-0F00-000097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00000000-0008-0000-0F00-000099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167458</xdr:rowOff>
    </xdr:from>
    <xdr:to>
      <xdr:col>116</xdr:col>
      <xdr:colOff>114300</xdr:colOff>
      <xdr:row>106</xdr:row>
      <xdr:rowOff>97608</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2110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145885</xdr:rowOff>
    </xdr:from>
    <xdr:ext cx="469744" cy="259045"/>
    <xdr:sp macro="" textlink="">
      <xdr:nvSpPr>
        <xdr:cNvPr id="933" name="【庁舎】&#10;一人当たり面積該当値テキスト">
          <a:extLst>
            <a:ext uri="{FF2B5EF4-FFF2-40B4-BE49-F238E27FC236}">
              <a16:creationId xmlns:a16="http://schemas.microsoft.com/office/drawing/2014/main" id="{00000000-0008-0000-0F00-0000A5030000}"/>
            </a:ext>
          </a:extLst>
        </xdr:cNvPr>
        <xdr:cNvSpPr txBox="1"/>
      </xdr:nvSpPr>
      <xdr:spPr>
        <a:xfrm>
          <a:off x="22199600"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106</xdr:row>
      <xdr:rowOff>46808</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1323300" y="18070286"/>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038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68036</xdr:rowOff>
    </xdr:from>
    <xdr:to>
      <xdr:col>111</xdr:col>
      <xdr:colOff>177800</xdr:colOff>
      <xdr:row>105</xdr:row>
      <xdr:rowOff>84364</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20434300" y="18070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9494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84364</xdr:rowOff>
    </xdr:from>
    <xdr:to>
      <xdr:col>107</xdr:col>
      <xdr:colOff>50800</xdr:colOff>
      <xdr:row>105</xdr:row>
      <xdr:rowOff>84364</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19545300" y="18086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30299</xdr:rowOff>
    </xdr:from>
    <xdr:to>
      <xdr:col>98</xdr:col>
      <xdr:colOff>38100</xdr:colOff>
      <xdr:row>105</xdr:row>
      <xdr:rowOff>131899</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8605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81099</xdr:rowOff>
    </xdr:from>
    <xdr:to>
      <xdr:col>102</xdr:col>
      <xdr:colOff>114300</xdr:colOff>
      <xdr:row>105</xdr:row>
      <xdr:rowOff>84364</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18656300" y="180833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a:extLst>
            <a:ext uri="{FF2B5EF4-FFF2-40B4-BE49-F238E27FC236}">
              <a16:creationId xmlns:a16="http://schemas.microsoft.com/office/drawing/2014/main" id="{00000000-0008-0000-0F00-0000AE030000}"/>
            </a:ext>
          </a:extLst>
        </xdr:cNvPr>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a:extLst>
            <a:ext uri="{FF2B5EF4-FFF2-40B4-BE49-F238E27FC236}">
              <a16:creationId xmlns:a16="http://schemas.microsoft.com/office/drawing/2014/main" id="{00000000-0008-0000-0F00-0000AF030000}"/>
            </a:ext>
          </a:extLst>
        </xdr:cNvPr>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a:extLst>
            <a:ext uri="{FF2B5EF4-FFF2-40B4-BE49-F238E27FC236}">
              <a16:creationId xmlns:a16="http://schemas.microsoft.com/office/drawing/2014/main" id="{00000000-0008-0000-0F00-0000B0030000}"/>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a:extLst>
            <a:ext uri="{FF2B5EF4-FFF2-40B4-BE49-F238E27FC236}">
              <a16:creationId xmlns:a16="http://schemas.microsoft.com/office/drawing/2014/main" id="{00000000-0008-0000-0F00-0000B1030000}"/>
            </a:ext>
          </a:extLst>
        </xdr:cNvPr>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946" name="n_1mainValue【庁舎】&#10;一人当たり面積">
          <a:extLst>
            <a:ext uri="{FF2B5EF4-FFF2-40B4-BE49-F238E27FC236}">
              <a16:creationId xmlns:a16="http://schemas.microsoft.com/office/drawing/2014/main" id="{00000000-0008-0000-0F00-0000B2030000}"/>
            </a:ext>
          </a:extLst>
        </xdr:cNvPr>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947" name="n_2mainValue【庁舎】&#10;一人当たり面積">
          <a:extLst>
            <a:ext uri="{FF2B5EF4-FFF2-40B4-BE49-F238E27FC236}">
              <a16:creationId xmlns:a16="http://schemas.microsoft.com/office/drawing/2014/main" id="{00000000-0008-0000-0F00-0000B3030000}"/>
            </a:ext>
          </a:extLst>
        </xdr:cNvPr>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948" name="n_3mainValue【庁舎】&#10;一人当たり面積">
          <a:extLst>
            <a:ext uri="{FF2B5EF4-FFF2-40B4-BE49-F238E27FC236}">
              <a16:creationId xmlns:a16="http://schemas.microsoft.com/office/drawing/2014/main" id="{00000000-0008-0000-0F00-0000B4030000}"/>
            </a:ext>
          </a:extLst>
        </xdr:cNvPr>
        <xdr:cNvSpPr txBox="1"/>
      </xdr:nvSpPr>
      <xdr:spPr>
        <a:xfrm>
          <a:off x="19310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148426</xdr:rowOff>
    </xdr:from>
    <xdr:ext cx="469744" cy="259045"/>
    <xdr:sp macro="" textlink="">
      <xdr:nvSpPr>
        <xdr:cNvPr id="949" name="n_4mainValue【庁舎】&#10;一人当たり面積">
          <a:extLst>
            <a:ext uri="{FF2B5EF4-FFF2-40B4-BE49-F238E27FC236}">
              <a16:creationId xmlns:a16="http://schemas.microsoft.com/office/drawing/2014/main" id="{00000000-0008-0000-0F00-0000B5030000}"/>
            </a:ext>
          </a:extLst>
        </xdr:cNvPr>
        <xdr:cNvSpPr txBox="1"/>
      </xdr:nvSpPr>
      <xdr:spPr>
        <a:xfrm>
          <a:off x="18421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F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F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及び鹿児島県、類似団体内平均値と比較し、有形固定資産減価償却率が高くなっているのは、橋りょう・トンネル、認定こども園・幼稚園・保育所、学校施設、公民館、福祉施設、保健センター・保健所、庁舎である。</a:t>
          </a:r>
          <a:endParaRPr lang="ja-JP" altLang="ja-JP" sz="1400">
            <a:effectLst/>
          </a:endParaRPr>
        </a:p>
        <a:p>
          <a:r>
            <a:rPr kumimoji="1" lang="ja-JP" altLang="ja-JP" sz="1100">
              <a:solidFill>
                <a:schemeClr val="dk1"/>
              </a:solidFill>
              <a:effectLst/>
              <a:latin typeface="+mn-lt"/>
              <a:ea typeface="+mn-ea"/>
              <a:cs typeface="+mn-cs"/>
            </a:rPr>
            <a:t>福祉施設、庁舎については、半分以上が建設されてから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年以上経過しており、今後の運営、管理について関係各課と連携を図り検討していく。</a:t>
          </a:r>
          <a:endParaRPr lang="ja-JP" altLang="ja-JP" sz="1400">
            <a:effectLst/>
          </a:endParaRPr>
        </a:p>
        <a:p>
          <a:r>
            <a:rPr kumimoji="1" lang="ja-JP" altLang="ja-JP" sz="1100">
              <a:solidFill>
                <a:schemeClr val="dk1"/>
              </a:solidFill>
              <a:effectLst/>
              <a:latin typeface="+mn-lt"/>
              <a:ea typeface="+mn-ea"/>
              <a:cs typeface="+mn-cs"/>
            </a:rPr>
            <a:t>庁舎においては、市の拠点施設であることから、複合新庁舎建設基本計画に基づき、庁舎建て替えを行っている。</a:t>
          </a:r>
          <a:endParaRPr lang="ja-JP" altLang="ja-JP" sz="1400">
            <a:effectLst/>
          </a:endParaRPr>
        </a:p>
        <a:p>
          <a:r>
            <a:rPr kumimoji="1" lang="ja-JP" altLang="ja-JP" sz="1100">
              <a:solidFill>
                <a:schemeClr val="dk1"/>
              </a:solidFill>
              <a:effectLst/>
              <a:latin typeface="+mn-lt"/>
              <a:ea typeface="+mn-ea"/>
              <a:cs typeface="+mn-cs"/>
            </a:rPr>
            <a:t>保健センター・保健所については、施設が２棟しかなく、どちらも建設されてから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年以上経過しており、今後、個別計画を策定するなかで施設の老朽化の状況も踏まえ検討していく。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38547300</v>
      </c>
      <c r="BO4" s="411"/>
      <c r="BP4" s="411"/>
      <c r="BQ4" s="411"/>
      <c r="BR4" s="411"/>
      <c r="BS4" s="411"/>
      <c r="BT4" s="411"/>
      <c r="BU4" s="412"/>
      <c r="BV4" s="410">
        <v>42137751</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7.6</v>
      </c>
      <c r="CU4" s="417"/>
      <c r="CV4" s="417"/>
      <c r="CW4" s="417"/>
      <c r="CX4" s="417"/>
      <c r="CY4" s="417"/>
      <c r="CZ4" s="417"/>
      <c r="DA4" s="418"/>
      <c r="DB4" s="416">
        <v>3.5</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37083801</v>
      </c>
      <c r="BO5" s="448"/>
      <c r="BP5" s="448"/>
      <c r="BQ5" s="448"/>
      <c r="BR5" s="448"/>
      <c r="BS5" s="448"/>
      <c r="BT5" s="448"/>
      <c r="BU5" s="449"/>
      <c r="BV5" s="447">
        <v>41382056</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83.8</v>
      </c>
      <c r="CU5" s="445"/>
      <c r="CV5" s="445"/>
      <c r="CW5" s="445"/>
      <c r="CX5" s="445"/>
      <c r="CY5" s="445"/>
      <c r="CZ5" s="445"/>
      <c r="DA5" s="446"/>
      <c r="DB5" s="444">
        <v>96.2</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1463499</v>
      </c>
      <c r="BO6" s="448"/>
      <c r="BP6" s="448"/>
      <c r="BQ6" s="448"/>
      <c r="BR6" s="448"/>
      <c r="BS6" s="448"/>
      <c r="BT6" s="448"/>
      <c r="BU6" s="449"/>
      <c r="BV6" s="447">
        <v>755695</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88.5</v>
      </c>
      <c r="CU6" s="485"/>
      <c r="CV6" s="485"/>
      <c r="CW6" s="485"/>
      <c r="CX6" s="485"/>
      <c r="CY6" s="485"/>
      <c r="CZ6" s="485"/>
      <c r="DA6" s="486"/>
      <c r="DB6" s="484">
        <v>100.5</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57071</v>
      </c>
      <c r="BO7" s="448"/>
      <c r="BP7" s="448"/>
      <c r="BQ7" s="448"/>
      <c r="BR7" s="448"/>
      <c r="BS7" s="448"/>
      <c r="BT7" s="448"/>
      <c r="BU7" s="449"/>
      <c r="BV7" s="447">
        <v>147230</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18449363</v>
      </c>
      <c r="CU7" s="448"/>
      <c r="CV7" s="448"/>
      <c r="CW7" s="448"/>
      <c r="CX7" s="448"/>
      <c r="CY7" s="448"/>
      <c r="CZ7" s="448"/>
      <c r="DA7" s="449"/>
      <c r="DB7" s="447">
        <v>17429116</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1406428</v>
      </c>
      <c r="BO8" s="448"/>
      <c r="BP8" s="448"/>
      <c r="BQ8" s="448"/>
      <c r="BR8" s="448"/>
      <c r="BS8" s="448"/>
      <c r="BT8" s="448"/>
      <c r="BU8" s="449"/>
      <c r="BV8" s="447">
        <v>608465</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0.51</v>
      </c>
      <c r="CU8" s="488"/>
      <c r="CV8" s="488"/>
      <c r="CW8" s="488"/>
      <c r="CX8" s="488"/>
      <c r="CY8" s="488"/>
      <c r="CZ8" s="488"/>
      <c r="DA8" s="489"/>
      <c r="DB8" s="487">
        <v>0.51</v>
      </c>
      <c r="DC8" s="488"/>
      <c r="DD8" s="488"/>
      <c r="DE8" s="488"/>
      <c r="DF8" s="488"/>
      <c r="DG8" s="488"/>
      <c r="DH8" s="488"/>
      <c r="DI8" s="489"/>
    </row>
    <row r="9" spans="1:119" ht="18.75" customHeight="1" thickBot="1">
      <c r="A9" s="178"/>
      <c r="B9" s="441" t="s">
        <v>111</v>
      </c>
      <c r="C9" s="442"/>
      <c r="D9" s="442"/>
      <c r="E9" s="442"/>
      <c r="F9" s="442"/>
      <c r="G9" s="442"/>
      <c r="H9" s="442"/>
      <c r="I9" s="442"/>
      <c r="J9" s="442"/>
      <c r="K9" s="490"/>
      <c r="L9" s="491" t="s">
        <v>112</v>
      </c>
      <c r="M9" s="492"/>
      <c r="N9" s="492"/>
      <c r="O9" s="492"/>
      <c r="P9" s="492"/>
      <c r="Q9" s="493"/>
      <c r="R9" s="494">
        <v>76348</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108</v>
      </c>
      <c r="AV9" s="480"/>
      <c r="AW9" s="480"/>
      <c r="AX9" s="480"/>
      <c r="AY9" s="481" t="s">
        <v>115</v>
      </c>
      <c r="AZ9" s="482"/>
      <c r="BA9" s="482"/>
      <c r="BB9" s="482"/>
      <c r="BC9" s="482"/>
      <c r="BD9" s="482"/>
      <c r="BE9" s="482"/>
      <c r="BF9" s="482"/>
      <c r="BG9" s="482"/>
      <c r="BH9" s="482"/>
      <c r="BI9" s="482"/>
      <c r="BJ9" s="482"/>
      <c r="BK9" s="482"/>
      <c r="BL9" s="482"/>
      <c r="BM9" s="483"/>
      <c r="BN9" s="447">
        <v>797963</v>
      </c>
      <c r="BO9" s="448"/>
      <c r="BP9" s="448"/>
      <c r="BQ9" s="448"/>
      <c r="BR9" s="448"/>
      <c r="BS9" s="448"/>
      <c r="BT9" s="448"/>
      <c r="BU9" s="449"/>
      <c r="BV9" s="447">
        <v>-218564</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16.100000000000001</v>
      </c>
      <c r="CU9" s="445"/>
      <c r="CV9" s="445"/>
      <c r="CW9" s="445"/>
      <c r="CX9" s="445"/>
      <c r="CY9" s="445"/>
      <c r="CZ9" s="445"/>
      <c r="DA9" s="446"/>
      <c r="DB9" s="444">
        <v>17</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117</v>
      </c>
      <c r="M10" s="477"/>
      <c r="N10" s="477"/>
      <c r="O10" s="477"/>
      <c r="P10" s="477"/>
      <c r="Q10" s="478"/>
      <c r="R10" s="498">
        <v>75173</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486800</v>
      </c>
      <c r="BO10" s="448"/>
      <c r="BP10" s="448"/>
      <c r="BQ10" s="448"/>
      <c r="BR10" s="448"/>
      <c r="BS10" s="448"/>
      <c r="BT10" s="448"/>
      <c r="BU10" s="449"/>
      <c r="BV10" s="447">
        <v>1000</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c r="A12" s="178"/>
      <c r="B12" s="507" t="s">
        <v>129</v>
      </c>
      <c r="C12" s="508"/>
      <c r="D12" s="508"/>
      <c r="E12" s="508"/>
      <c r="F12" s="508"/>
      <c r="G12" s="508"/>
      <c r="H12" s="508"/>
      <c r="I12" s="508"/>
      <c r="J12" s="508"/>
      <c r="K12" s="509"/>
      <c r="L12" s="516" t="s">
        <v>130</v>
      </c>
      <c r="M12" s="517"/>
      <c r="N12" s="517"/>
      <c r="O12" s="517"/>
      <c r="P12" s="517"/>
      <c r="Q12" s="518"/>
      <c r="R12" s="519">
        <v>77904</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1333669</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137</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138</v>
      </c>
      <c r="N13" s="539"/>
      <c r="O13" s="539"/>
      <c r="P13" s="539"/>
      <c r="Q13" s="540"/>
      <c r="R13" s="531">
        <v>77486</v>
      </c>
      <c r="S13" s="532"/>
      <c r="T13" s="532"/>
      <c r="U13" s="532"/>
      <c r="V13" s="533"/>
      <c r="W13" s="463" t="s">
        <v>139</v>
      </c>
      <c r="X13" s="464"/>
      <c r="Y13" s="464"/>
      <c r="Z13" s="464"/>
      <c r="AA13" s="464"/>
      <c r="AB13" s="454"/>
      <c r="AC13" s="498">
        <v>848</v>
      </c>
      <c r="AD13" s="499"/>
      <c r="AE13" s="499"/>
      <c r="AF13" s="499"/>
      <c r="AG13" s="541"/>
      <c r="AH13" s="498">
        <v>1034</v>
      </c>
      <c r="AI13" s="499"/>
      <c r="AJ13" s="499"/>
      <c r="AK13" s="499"/>
      <c r="AL13" s="500"/>
      <c r="AM13" s="476" t="s">
        <v>140</v>
      </c>
      <c r="AN13" s="477"/>
      <c r="AO13" s="477"/>
      <c r="AP13" s="477"/>
      <c r="AQ13" s="477"/>
      <c r="AR13" s="477"/>
      <c r="AS13" s="477"/>
      <c r="AT13" s="478"/>
      <c r="AU13" s="479" t="s">
        <v>134</v>
      </c>
      <c r="AV13" s="480"/>
      <c r="AW13" s="480"/>
      <c r="AX13" s="480"/>
      <c r="AY13" s="481" t="s">
        <v>141</v>
      </c>
      <c r="AZ13" s="482"/>
      <c r="BA13" s="482"/>
      <c r="BB13" s="482"/>
      <c r="BC13" s="482"/>
      <c r="BD13" s="482"/>
      <c r="BE13" s="482"/>
      <c r="BF13" s="482"/>
      <c r="BG13" s="482"/>
      <c r="BH13" s="482"/>
      <c r="BI13" s="482"/>
      <c r="BJ13" s="482"/>
      <c r="BK13" s="482"/>
      <c r="BL13" s="482"/>
      <c r="BM13" s="483"/>
      <c r="BN13" s="447">
        <v>1284763</v>
      </c>
      <c r="BO13" s="448"/>
      <c r="BP13" s="448"/>
      <c r="BQ13" s="448"/>
      <c r="BR13" s="448"/>
      <c r="BS13" s="448"/>
      <c r="BT13" s="448"/>
      <c r="BU13" s="449"/>
      <c r="BV13" s="447">
        <v>-1551233</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11.2</v>
      </c>
      <c r="CU13" s="445"/>
      <c r="CV13" s="445"/>
      <c r="CW13" s="445"/>
      <c r="CX13" s="445"/>
      <c r="CY13" s="445"/>
      <c r="CZ13" s="445"/>
      <c r="DA13" s="446"/>
      <c r="DB13" s="444">
        <v>11.3</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143</v>
      </c>
      <c r="M14" s="529"/>
      <c r="N14" s="529"/>
      <c r="O14" s="529"/>
      <c r="P14" s="529"/>
      <c r="Q14" s="530"/>
      <c r="R14" s="531">
        <v>77711</v>
      </c>
      <c r="S14" s="532"/>
      <c r="T14" s="532"/>
      <c r="U14" s="532"/>
      <c r="V14" s="533"/>
      <c r="W14" s="437"/>
      <c r="X14" s="438"/>
      <c r="Y14" s="438"/>
      <c r="Z14" s="438"/>
      <c r="AA14" s="438"/>
      <c r="AB14" s="427"/>
      <c r="AC14" s="534">
        <v>2.5</v>
      </c>
      <c r="AD14" s="535"/>
      <c r="AE14" s="535"/>
      <c r="AF14" s="535"/>
      <c r="AG14" s="536"/>
      <c r="AH14" s="534">
        <v>3.2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v>54.4</v>
      </c>
      <c r="CU14" s="546"/>
      <c r="CV14" s="546"/>
      <c r="CW14" s="546"/>
      <c r="CX14" s="546"/>
      <c r="CY14" s="546"/>
      <c r="CZ14" s="546"/>
      <c r="DA14" s="547"/>
      <c r="DB14" s="545">
        <v>63.1</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145</v>
      </c>
      <c r="N15" s="539"/>
      <c r="O15" s="539"/>
      <c r="P15" s="539"/>
      <c r="Q15" s="540"/>
      <c r="R15" s="531">
        <v>77245</v>
      </c>
      <c r="S15" s="532"/>
      <c r="T15" s="532"/>
      <c r="U15" s="532"/>
      <c r="V15" s="533"/>
      <c r="W15" s="463" t="s">
        <v>146</v>
      </c>
      <c r="X15" s="464"/>
      <c r="Y15" s="464"/>
      <c r="Z15" s="464"/>
      <c r="AA15" s="464"/>
      <c r="AB15" s="454"/>
      <c r="AC15" s="498">
        <v>6629</v>
      </c>
      <c r="AD15" s="499"/>
      <c r="AE15" s="499"/>
      <c r="AF15" s="499"/>
      <c r="AG15" s="541"/>
      <c r="AH15" s="498">
        <v>6454</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7573795</v>
      </c>
      <c r="BO15" s="411"/>
      <c r="BP15" s="411"/>
      <c r="BQ15" s="411"/>
      <c r="BR15" s="411"/>
      <c r="BS15" s="411"/>
      <c r="BT15" s="411"/>
      <c r="BU15" s="412"/>
      <c r="BV15" s="410">
        <v>7719476</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19.7</v>
      </c>
      <c r="AD16" s="535"/>
      <c r="AE16" s="535"/>
      <c r="AF16" s="535"/>
      <c r="AG16" s="536"/>
      <c r="AH16" s="534">
        <v>19.8</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15565813</v>
      </c>
      <c r="BO16" s="448"/>
      <c r="BP16" s="448"/>
      <c r="BQ16" s="448"/>
      <c r="BR16" s="448"/>
      <c r="BS16" s="448"/>
      <c r="BT16" s="448"/>
      <c r="BU16" s="449"/>
      <c r="BV16" s="447">
        <v>14731286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26181</v>
      </c>
      <c r="AD17" s="499"/>
      <c r="AE17" s="499"/>
      <c r="AF17" s="499"/>
      <c r="AG17" s="541"/>
      <c r="AH17" s="498">
        <v>25140</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9452078</v>
      </c>
      <c r="BO17" s="448"/>
      <c r="BP17" s="448"/>
      <c r="BQ17" s="448"/>
      <c r="BR17" s="448"/>
      <c r="BS17" s="448"/>
      <c r="BT17" s="448"/>
      <c r="BU17" s="449"/>
      <c r="BV17" s="447">
        <v>9658165</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156</v>
      </c>
      <c r="C18" s="490"/>
      <c r="D18" s="490"/>
      <c r="E18" s="570"/>
      <c r="F18" s="570"/>
      <c r="G18" s="570"/>
      <c r="H18" s="570"/>
      <c r="I18" s="570"/>
      <c r="J18" s="570"/>
      <c r="K18" s="570"/>
      <c r="L18" s="571">
        <v>231.25</v>
      </c>
      <c r="M18" s="571"/>
      <c r="N18" s="571"/>
      <c r="O18" s="571"/>
      <c r="P18" s="571"/>
      <c r="Q18" s="571"/>
      <c r="R18" s="572"/>
      <c r="S18" s="572"/>
      <c r="T18" s="572"/>
      <c r="U18" s="572"/>
      <c r="V18" s="573"/>
      <c r="W18" s="465"/>
      <c r="X18" s="466"/>
      <c r="Y18" s="466"/>
      <c r="Z18" s="466"/>
      <c r="AA18" s="466"/>
      <c r="AB18" s="457"/>
      <c r="AC18" s="574">
        <v>77.8</v>
      </c>
      <c r="AD18" s="575"/>
      <c r="AE18" s="575"/>
      <c r="AF18" s="575"/>
      <c r="AG18" s="576"/>
      <c r="AH18" s="574">
        <v>77.099999999999994</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15815319</v>
      </c>
      <c r="BO18" s="448"/>
      <c r="BP18" s="448"/>
      <c r="BQ18" s="448"/>
      <c r="BR18" s="448"/>
      <c r="BS18" s="448"/>
      <c r="BT18" s="448"/>
      <c r="BU18" s="449"/>
      <c r="BV18" s="447">
        <v>16756592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158</v>
      </c>
      <c r="C19" s="490"/>
      <c r="D19" s="490"/>
      <c r="E19" s="570"/>
      <c r="F19" s="570"/>
      <c r="G19" s="570"/>
      <c r="H19" s="570"/>
      <c r="I19" s="570"/>
      <c r="J19" s="570"/>
      <c r="K19" s="570"/>
      <c r="L19" s="578">
        <v>330</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21415765</v>
      </c>
      <c r="BO19" s="448"/>
      <c r="BP19" s="448"/>
      <c r="BQ19" s="448"/>
      <c r="BR19" s="448"/>
      <c r="BS19" s="448"/>
      <c r="BT19" s="448"/>
      <c r="BU19" s="449"/>
      <c r="BV19" s="447">
        <v>20919270</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160</v>
      </c>
      <c r="C20" s="490"/>
      <c r="D20" s="490"/>
      <c r="E20" s="570"/>
      <c r="F20" s="570"/>
      <c r="G20" s="570"/>
      <c r="H20" s="570"/>
      <c r="I20" s="570"/>
      <c r="J20" s="570"/>
      <c r="K20" s="570"/>
      <c r="L20" s="578">
        <v>32850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31271296</v>
      </c>
      <c r="BO22" s="411"/>
      <c r="BP22" s="411"/>
      <c r="BQ22" s="411"/>
      <c r="BR22" s="411"/>
      <c r="BS22" s="411"/>
      <c r="BT22" s="411"/>
      <c r="BU22" s="412"/>
      <c r="BV22" s="410">
        <v>30639164</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26255550</v>
      </c>
      <c r="BO23" s="448"/>
      <c r="BP23" s="448"/>
      <c r="BQ23" s="448"/>
      <c r="BR23" s="448"/>
      <c r="BS23" s="448"/>
      <c r="BT23" s="448"/>
      <c r="BU23" s="449"/>
      <c r="BV23" s="447">
        <v>25412828</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170</v>
      </c>
      <c r="F24" s="477"/>
      <c r="G24" s="477"/>
      <c r="H24" s="477"/>
      <c r="I24" s="477"/>
      <c r="J24" s="477"/>
      <c r="K24" s="478"/>
      <c r="L24" s="498">
        <v>1</v>
      </c>
      <c r="M24" s="499"/>
      <c r="N24" s="499"/>
      <c r="O24" s="499"/>
      <c r="P24" s="541"/>
      <c r="Q24" s="498">
        <v>8680</v>
      </c>
      <c r="R24" s="499"/>
      <c r="S24" s="499"/>
      <c r="T24" s="499"/>
      <c r="U24" s="499"/>
      <c r="V24" s="541"/>
      <c r="W24" s="593"/>
      <c r="X24" s="594"/>
      <c r="Y24" s="595"/>
      <c r="Z24" s="497" t="s">
        <v>171</v>
      </c>
      <c r="AA24" s="477"/>
      <c r="AB24" s="477"/>
      <c r="AC24" s="477"/>
      <c r="AD24" s="477"/>
      <c r="AE24" s="477"/>
      <c r="AF24" s="477"/>
      <c r="AG24" s="478"/>
      <c r="AH24" s="498">
        <v>513</v>
      </c>
      <c r="AI24" s="499"/>
      <c r="AJ24" s="499"/>
      <c r="AK24" s="499"/>
      <c r="AL24" s="541"/>
      <c r="AM24" s="498">
        <v>1583631</v>
      </c>
      <c r="AN24" s="499"/>
      <c r="AO24" s="499"/>
      <c r="AP24" s="499"/>
      <c r="AQ24" s="499"/>
      <c r="AR24" s="541"/>
      <c r="AS24" s="498">
        <v>3087</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19162673</v>
      </c>
      <c r="BO24" s="448"/>
      <c r="BP24" s="448"/>
      <c r="BQ24" s="448"/>
      <c r="BR24" s="448"/>
      <c r="BS24" s="448"/>
      <c r="BT24" s="448"/>
      <c r="BU24" s="449"/>
      <c r="BV24" s="447">
        <v>18472920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173</v>
      </c>
      <c r="F25" s="477"/>
      <c r="G25" s="477"/>
      <c r="H25" s="477"/>
      <c r="I25" s="477"/>
      <c r="J25" s="477"/>
      <c r="K25" s="478"/>
      <c r="L25" s="498">
        <v>2</v>
      </c>
      <c r="M25" s="499"/>
      <c r="N25" s="499"/>
      <c r="O25" s="499"/>
      <c r="P25" s="541"/>
      <c r="Q25" s="498">
        <v>6860</v>
      </c>
      <c r="R25" s="499"/>
      <c r="S25" s="499"/>
      <c r="T25" s="499"/>
      <c r="U25" s="499"/>
      <c r="V25" s="541"/>
      <c r="W25" s="593"/>
      <c r="X25" s="594"/>
      <c r="Y25" s="595"/>
      <c r="Z25" s="497" t="s">
        <v>174</v>
      </c>
      <c r="AA25" s="477"/>
      <c r="AB25" s="477"/>
      <c r="AC25" s="477"/>
      <c r="AD25" s="477"/>
      <c r="AE25" s="477"/>
      <c r="AF25" s="477"/>
      <c r="AG25" s="478"/>
      <c r="AH25" s="498">
        <v>97</v>
      </c>
      <c r="AI25" s="499"/>
      <c r="AJ25" s="499"/>
      <c r="AK25" s="499"/>
      <c r="AL25" s="541"/>
      <c r="AM25" s="498">
        <v>272085</v>
      </c>
      <c r="AN25" s="499"/>
      <c r="AO25" s="499"/>
      <c r="AP25" s="499"/>
      <c r="AQ25" s="499"/>
      <c r="AR25" s="541"/>
      <c r="AS25" s="498">
        <v>2805</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3137415</v>
      </c>
      <c r="BO25" s="411"/>
      <c r="BP25" s="411"/>
      <c r="BQ25" s="411"/>
      <c r="BR25" s="411"/>
      <c r="BS25" s="411"/>
      <c r="BT25" s="411"/>
      <c r="BU25" s="412"/>
      <c r="BV25" s="410">
        <v>4090105</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176</v>
      </c>
      <c r="F26" s="477"/>
      <c r="G26" s="477"/>
      <c r="H26" s="477"/>
      <c r="I26" s="477"/>
      <c r="J26" s="477"/>
      <c r="K26" s="478"/>
      <c r="L26" s="498">
        <v>1</v>
      </c>
      <c r="M26" s="499"/>
      <c r="N26" s="499"/>
      <c r="O26" s="499"/>
      <c r="P26" s="541"/>
      <c r="Q26" s="498">
        <v>6470</v>
      </c>
      <c r="R26" s="499"/>
      <c r="S26" s="499"/>
      <c r="T26" s="499"/>
      <c r="U26" s="499"/>
      <c r="V26" s="541"/>
      <c r="W26" s="593"/>
      <c r="X26" s="594"/>
      <c r="Y26" s="595"/>
      <c r="Z26" s="497" t="s">
        <v>177</v>
      </c>
      <c r="AA26" s="599"/>
      <c r="AB26" s="599"/>
      <c r="AC26" s="599"/>
      <c r="AD26" s="599"/>
      <c r="AE26" s="599"/>
      <c r="AF26" s="599"/>
      <c r="AG26" s="600"/>
      <c r="AH26" s="498">
        <v>4</v>
      </c>
      <c r="AI26" s="499"/>
      <c r="AJ26" s="499"/>
      <c r="AK26" s="499"/>
      <c r="AL26" s="541"/>
      <c r="AM26" s="498">
        <v>14712</v>
      </c>
      <c r="AN26" s="499"/>
      <c r="AO26" s="499"/>
      <c r="AP26" s="499"/>
      <c r="AQ26" s="499"/>
      <c r="AR26" s="541"/>
      <c r="AS26" s="498">
        <v>3678</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t="s">
        <v>137</v>
      </c>
      <c r="BO26" s="448"/>
      <c r="BP26" s="448"/>
      <c r="BQ26" s="448"/>
      <c r="BR26" s="448"/>
      <c r="BS26" s="448"/>
      <c r="BT26" s="448"/>
      <c r="BU26" s="449"/>
      <c r="BV26" s="447" t="s">
        <v>137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179</v>
      </c>
      <c r="F27" s="477"/>
      <c r="G27" s="477"/>
      <c r="H27" s="477"/>
      <c r="I27" s="477"/>
      <c r="J27" s="477"/>
      <c r="K27" s="478"/>
      <c r="L27" s="498">
        <v>1</v>
      </c>
      <c r="M27" s="499"/>
      <c r="N27" s="499"/>
      <c r="O27" s="499"/>
      <c r="P27" s="541"/>
      <c r="Q27" s="498">
        <v>4090</v>
      </c>
      <c r="R27" s="499"/>
      <c r="S27" s="499"/>
      <c r="T27" s="499"/>
      <c r="U27" s="499"/>
      <c r="V27" s="541"/>
      <c r="W27" s="593"/>
      <c r="X27" s="594"/>
      <c r="Y27" s="595"/>
      <c r="Z27" s="497" t="s">
        <v>180</v>
      </c>
      <c r="AA27" s="477"/>
      <c r="AB27" s="477"/>
      <c r="AC27" s="477"/>
      <c r="AD27" s="477"/>
      <c r="AE27" s="477"/>
      <c r="AF27" s="477"/>
      <c r="AG27" s="478"/>
      <c r="AH27" s="498">
        <v>20</v>
      </c>
      <c r="AI27" s="499"/>
      <c r="AJ27" s="499"/>
      <c r="AK27" s="499"/>
      <c r="AL27" s="541"/>
      <c r="AM27" s="498">
        <v>71030</v>
      </c>
      <c r="AN27" s="499"/>
      <c r="AO27" s="499"/>
      <c r="AP27" s="499"/>
      <c r="AQ27" s="499"/>
      <c r="AR27" s="541"/>
      <c r="AS27" s="498">
        <v>3552</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v>500033</v>
      </c>
      <c r="BO27" s="567"/>
      <c r="BP27" s="567"/>
      <c r="BQ27" s="567"/>
      <c r="BR27" s="567"/>
      <c r="BS27" s="567"/>
      <c r="BT27" s="567"/>
      <c r="BU27" s="568"/>
      <c r="BV27" s="566">
        <v>500000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182</v>
      </c>
      <c r="F28" s="477"/>
      <c r="G28" s="477"/>
      <c r="H28" s="477"/>
      <c r="I28" s="477"/>
      <c r="J28" s="477"/>
      <c r="K28" s="478"/>
      <c r="L28" s="498">
        <v>1</v>
      </c>
      <c r="M28" s="499"/>
      <c r="N28" s="499"/>
      <c r="O28" s="499"/>
      <c r="P28" s="541"/>
      <c r="Q28" s="498">
        <v>3260</v>
      </c>
      <c r="R28" s="499"/>
      <c r="S28" s="499"/>
      <c r="T28" s="499"/>
      <c r="U28" s="499"/>
      <c r="V28" s="541"/>
      <c r="W28" s="593"/>
      <c r="X28" s="594"/>
      <c r="Y28" s="595"/>
      <c r="Z28" s="497" t="s">
        <v>183</v>
      </c>
      <c r="AA28" s="477"/>
      <c r="AB28" s="477"/>
      <c r="AC28" s="477"/>
      <c r="AD28" s="477"/>
      <c r="AE28" s="477"/>
      <c r="AF28" s="477"/>
      <c r="AG28" s="478"/>
      <c r="AH28" s="498" t="s">
        <v>128</v>
      </c>
      <c r="AI28" s="499"/>
      <c r="AJ28" s="499"/>
      <c r="AK28" s="499"/>
      <c r="AL28" s="541"/>
      <c r="AM28" s="498" t="s">
        <v>137</v>
      </c>
      <c r="AN28" s="499"/>
      <c r="AO28" s="499"/>
      <c r="AP28" s="499"/>
      <c r="AQ28" s="499"/>
      <c r="AR28" s="541"/>
      <c r="AS28" s="498" t="s">
        <v>137</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1752440</v>
      </c>
      <c r="BO28" s="411"/>
      <c r="BP28" s="411"/>
      <c r="BQ28" s="411"/>
      <c r="BR28" s="411"/>
      <c r="BS28" s="411"/>
      <c r="BT28" s="411"/>
      <c r="BU28" s="412"/>
      <c r="BV28" s="410">
        <v>955640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185</v>
      </c>
      <c r="F29" s="477"/>
      <c r="G29" s="477"/>
      <c r="H29" s="477"/>
      <c r="I29" s="477"/>
      <c r="J29" s="477"/>
      <c r="K29" s="478"/>
      <c r="L29" s="498">
        <v>22</v>
      </c>
      <c r="M29" s="499"/>
      <c r="N29" s="499"/>
      <c r="O29" s="499"/>
      <c r="P29" s="541"/>
      <c r="Q29" s="498">
        <v>3030</v>
      </c>
      <c r="R29" s="499"/>
      <c r="S29" s="499"/>
      <c r="T29" s="499"/>
      <c r="U29" s="499"/>
      <c r="V29" s="541"/>
      <c r="W29" s="596"/>
      <c r="X29" s="597"/>
      <c r="Y29" s="598"/>
      <c r="Z29" s="497" t="s">
        <v>186</v>
      </c>
      <c r="AA29" s="477"/>
      <c r="AB29" s="477"/>
      <c r="AC29" s="477"/>
      <c r="AD29" s="477"/>
      <c r="AE29" s="477"/>
      <c r="AF29" s="477"/>
      <c r="AG29" s="478"/>
      <c r="AH29" s="498">
        <v>533</v>
      </c>
      <c r="AI29" s="499"/>
      <c r="AJ29" s="499"/>
      <c r="AK29" s="499"/>
      <c r="AL29" s="541"/>
      <c r="AM29" s="498">
        <v>1654661</v>
      </c>
      <c r="AN29" s="499"/>
      <c r="AO29" s="499"/>
      <c r="AP29" s="499"/>
      <c r="AQ29" s="499"/>
      <c r="AR29" s="541"/>
      <c r="AS29" s="498">
        <v>3104</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465200</v>
      </c>
      <c r="BO29" s="448"/>
      <c r="BP29" s="448"/>
      <c r="BQ29" s="448"/>
      <c r="BR29" s="448"/>
      <c r="BS29" s="448"/>
      <c r="BT29" s="448"/>
      <c r="BU29" s="449"/>
      <c r="BV29" s="447">
        <v>89100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99.6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2418517</v>
      </c>
      <c r="BO30" s="567"/>
      <c r="BP30" s="567"/>
      <c r="BQ30" s="567"/>
      <c r="BR30" s="567"/>
      <c r="BS30" s="567"/>
      <c r="BT30" s="567"/>
      <c r="BU30" s="568"/>
      <c r="BV30" s="566">
        <v>2411200</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197</v>
      </c>
      <c r="V33" s="471"/>
      <c r="W33" s="436" t="s">
        <v>196</v>
      </c>
      <c r="X33" s="436"/>
      <c r="Y33" s="436"/>
      <c r="Z33" s="436"/>
      <c r="AA33" s="436"/>
      <c r="AB33" s="436"/>
      <c r="AC33" s="436"/>
      <c r="AD33" s="436"/>
      <c r="AE33" s="436"/>
      <c r="AF33" s="436"/>
      <c r="AG33" s="436"/>
      <c r="AH33" s="436"/>
      <c r="AI33" s="436"/>
      <c r="AJ33" s="436"/>
      <c r="AK33" s="436"/>
      <c r="AL33" s="203"/>
      <c r="AM33" s="471" t="s">
        <v>195</v>
      </c>
      <c r="AN33" s="471"/>
      <c r="AO33" s="436" t="s">
        <v>196</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195</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国民健康保険特別会計事業勘定</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IF('各会計、関係団体の財政状況及び健全化判断比率'!B33="","",'各会計、関係団体の財政状況及び健全化判断比率'!B33)</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鹿児島県市町村総合事務組合</v>
      </c>
      <c r="BZ34" s="638"/>
      <c r="CA34" s="638"/>
      <c r="CB34" s="638"/>
      <c r="CC34" s="638"/>
      <c r="CD34" s="638"/>
      <c r="CE34" s="638"/>
      <c r="CF34" s="638"/>
      <c r="CG34" s="638"/>
      <c r="CH34" s="638"/>
      <c r="CI34" s="638"/>
      <c r="CJ34" s="638"/>
      <c r="CK34" s="638"/>
      <c r="CL34" s="638"/>
      <c r="CM34" s="638"/>
      <c r="CN34" s="178"/>
      <c r="CO34" s="637">
        <f>IF(CQ34="","",MAX(C34:D43,U34:V43,AM34:AN43,BE34:BF43,BW34:BX43)+1)</f>
        <v>14</v>
      </c>
      <c r="CP34" s="637"/>
      <c r="CQ34" s="638" t="str">
        <f>IF('各会計、関係団体の財政状況及び健全化判断比率'!BS7="","",'各会計、関係団体の財政状況及び健全化判断比率'!BS7)</f>
        <v>姶良市土地開発公社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f>IF(E35="","",C34+1)</f>
        <v>2</v>
      </c>
      <c r="D35" s="637"/>
      <c r="E35" s="638" t="str">
        <f>IF('各会計、関係団体の財政状況及び健全化判断比率'!B8="","",'各会計、関係団体の財政状況及び健全化判断比率'!B8)</f>
        <v>農林業労働者災害共済事業特別会計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国民健康保険特別会計施設勘定</v>
      </c>
      <c r="X35" s="638"/>
      <c r="Y35" s="638"/>
      <c r="Z35" s="638"/>
      <c r="AA35" s="638"/>
      <c r="AB35" s="638"/>
      <c r="AC35" s="638"/>
      <c r="AD35" s="638"/>
      <c r="AE35" s="638"/>
      <c r="AF35" s="638"/>
      <c r="AG35" s="638"/>
      <c r="AH35" s="638"/>
      <c r="AI35" s="638"/>
      <c r="AJ35" s="638"/>
      <c r="AK35" s="638"/>
      <c r="AL35" s="178"/>
      <c r="AM35" s="637">
        <f t="shared" ref="AM35:AM43" si="0">IF(AO35="","",AM34+1)</f>
        <v>9</v>
      </c>
      <c r="AN35" s="637"/>
      <c r="AO35" s="638" t="str">
        <f>IF('各会計、関係団体の財政状況及び健全化判断比率'!B34="","",'各会計、関係団体の財政状況及び健全化判断比率'!B34)</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姶良・伊佐地区介護保険組合</v>
      </c>
      <c r="BZ35" s="638"/>
      <c r="CA35" s="638"/>
      <c r="CB35" s="638"/>
      <c r="CC35" s="638"/>
      <c r="CD35" s="638"/>
      <c r="CE35" s="638"/>
      <c r="CF35" s="638"/>
      <c r="CG35" s="638"/>
      <c r="CH35" s="638"/>
      <c r="CI35" s="638"/>
      <c r="CJ35" s="638"/>
      <c r="CK35" s="638"/>
      <c r="CL35" s="638"/>
      <c r="CM35" s="638"/>
      <c r="CN35" s="178"/>
      <c r="CO35" s="637">
        <f t="shared" ref="CO35:CO43" si="3">IF(CQ35="","",CO34+1)</f>
        <v>15</v>
      </c>
      <c r="CP35" s="637"/>
      <c r="CQ35" s="638" t="str">
        <f>IF('各会計、関係団体の財政状況及び健全化判断比率'!BS8="","",'各会計、関係団体の財政状況及び健全化判断比率'!BS8)</f>
        <v>姶良市文化振興公社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鹿児島県後期高齢者医療広域連合（一般会計）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介護保険特別会計保険事業勘定</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鹿児島県後期高齢者医療広域連合（後期高齢者医療特別会計）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f t="shared" si="4"/>
        <v>7</v>
      </c>
      <c r="V38" s="637"/>
      <c r="W38" s="638" t="str">
        <f>IF('各会計、関係団体の財政状況及び健全化判断比率'!B32="","",'各会計、関係団体の財政状況及び健全化判断比率'!B32)</f>
        <v>介護保険特別会計介護サービス事業勘定</v>
      </c>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0" t="s">
        <v>611</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c r="B5" s="742" t="s">
        <v>224</v>
      </c>
      <c r="C5" s="743"/>
      <c r="D5" s="743"/>
      <c r="E5" s="743"/>
      <c r="F5" s="743"/>
      <c r="G5" s="743"/>
      <c r="H5" s="743"/>
      <c r="I5" s="743"/>
      <c r="J5" s="743"/>
      <c r="K5" s="743"/>
      <c r="L5" s="743"/>
      <c r="M5" s="743"/>
      <c r="N5" s="743"/>
      <c r="O5" s="743"/>
      <c r="P5" s="743"/>
      <c r="Q5" s="744"/>
      <c r="R5" s="718">
        <v>7656434</v>
      </c>
      <c r="S5" s="719"/>
      <c r="T5" s="719"/>
      <c r="U5" s="719"/>
      <c r="V5" s="719"/>
      <c r="W5" s="719"/>
      <c r="X5" s="719"/>
      <c r="Y5" s="765"/>
      <c r="Z5" s="780">
        <v>19.899999999999999</v>
      </c>
      <c r="AA5" s="780"/>
      <c r="AB5" s="780"/>
      <c r="AC5" s="780"/>
      <c r="AD5" s="781">
        <v>7463817</v>
      </c>
      <c r="AE5" s="781"/>
      <c r="AF5" s="781"/>
      <c r="AG5" s="781"/>
      <c r="AH5" s="781"/>
      <c r="AI5" s="781"/>
      <c r="AJ5" s="781"/>
      <c r="AK5" s="781"/>
      <c r="AL5" s="761">
        <v>41.8</v>
      </c>
      <c r="AM5" s="747"/>
      <c r="AN5" s="747"/>
      <c r="AO5" s="762"/>
      <c r="AP5" s="742" t="s">
        <v>225</v>
      </c>
      <c r="AQ5" s="743"/>
      <c r="AR5" s="743"/>
      <c r="AS5" s="743"/>
      <c r="AT5" s="743"/>
      <c r="AU5" s="743"/>
      <c r="AV5" s="743"/>
      <c r="AW5" s="743"/>
      <c r="AX5" s="743"/>
      <c r="AY5" s="743"/>
      <c r="AZ5" s="743"/>
      <c r="BA5" s="743"/>
      <c r="BB5" s="743"/>
      <c r="BC5" s="743"/>
      <c r="BD5" s="743"/>
      <c r="BE5" s="743"/>
      <c r="BF5" s="744"/>
      <c r="BG5" s="665">
        <v>7460402</v>
      </c>
      <c r="BH5" s="675"/>
      <c r="BI5" s="675"/>
      <c r="BJ5" s="675"/>
      <c r="BK5" s="675"/>
      <c r="BL5" s="675"/>
      <c r="BM5" s="675"/>
      <c r="BN5" s="676"/>
      <c r="BO5" s="679">
        <v>97.4</v>
      </c>
      <c r="BP5" s="679"/>
      <c r="BQ5" s="679"/>
      <c r="BR5" s="679"/>
      <c r="BS5" s="680" t="s">
        <v>128</v>
      </c>
      <c r="BT5" s="680"/>
      <c r="BU5" s="680"/>
      <c r="BV5" s="680"/>
      <c r="BW5" s="680"/>
      <c r="BX5" s="680"/>
      <c r="BY5" s="680"/>
      <c r="BZ5" s="680"/>
      <c r="CA5" s="680"/>
      <c r="CB5" s="751"/>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c r="B6" s="646" t="s">
        <v>229</v>
      </c>
      <c r="C6" s="647"/>
      <c r="D6" s="647"/>
      <c r="E6" s="647"/>
      <c r="F6" s="647"/>
      <c r="G6" s="647"/>
      <c r="H6" s="647"/>
      <c r="I6" s="647"/>
      <c r="J6" s="647"/>
      <c r="K6" s="647"/>
      <c r="L6" s="647"/>
      <c r="M6" s="647"/>
      <c r="N6" s="647"/>
      <c r="O6" s="647"/>
      <c r="P6" s="647"/>
      <c r="Q6" s="648"/>
      <c r="R6" s="665">
        <v>295546</v>
      </c>
      <c r="S6" s="675"/>
      <c r="T6" s="675"/>
      <c r="U6" s="675"/>
      <c r="V6" s="675"/>
      <c r="W6" s="675"/>
      <c r="X6" s="675"/>
      <c r="Y6" s="676"/>
      <c r="Z6" s="679">
        <v>0.8</v>
      </c>
      <c r="AA6" s="679"/>
      <c r="AB6" s="679"/>
      <c r="AC6" s="679"/>
      <c r="AD6" s="680">
        <v>295546</v>
      </c>
      <c r="AE6" s="680"/>
      <c r="AF6" s="680"/>
      <c r="AG6" s="680"/>
      <c r="AH6" s="680"/>
      <c r="AI6" s="680"/>
      <c r="AJ6" s="680"/>
      <c r="AK6" s="680"/>
      <c r="AL6" s="668">
        <v>1.7</v>
      </c>
      <c r="AM6" s="677"/>
      <c r="AN6" s="677"/>
      <c r="AO6" s="681"/>
      <c r="AP6" s="646" t="s">
        <v>230</v>
      </c>
      <c r="AQ6" s="647"/>
      <c r="AR6" s="647"/>
      <c r="AS6" s="647"/>
      <c r="AT6" s="647"/>
      <c r="AU6" s="647"/>
      <c r="AV6" s="647"/>
      <c r="AW6" s="647"/>
      <c r="AX6" s="647"/>
      <c r="AY6" s="647"/>
      <c r="AZ6" s="647"/>
      <c r="BA6" s="647"/>
      <c r="BB6" s="647"/>
      <c r="BC6" s="647"/>
      <c r="BD6" s="647"/>
      <c r="BE6" s="647"/>
      <c r="BF6" s="648"/>
      <c r="BG6" s="665">
        <v>7460402</v>
      </c>
      <c r="BH6" s="675"/>
      <c r="BI6" s="675"/>
      <c r="BJ6" s="675"/>
      <c r="BK6" s="675"/>
      <c r="BL6" s="675"/>
      <c r="BM6" s="675"/>
      <c r="BN6" s="676"/>
      <c r="BO6" s="679">
        <v>97.4</v>
      </c>
      <c r="BP6" s="679"/>
      <c r="BQ6" s="679"/>
      <c r="BR6" s="679"/>
      <c r="BS6" s="680" t="s">
        <v>128</v>
      </c>
      <c r="BT6" s="680"/>
      <c r="BU6" s="680"/>
      <c r="BV6" s="680"/>
      <c r="BW6" s="680"/>
      <c r="BX6" s="680"/>
      <c r="BY6" s="680"/>
      <c r="BZ6" s="680"/>
      <c r="CA6" s="680"/>
      <c r="CB6" s="751"/>
      <c r="CD6" s="721" t="s">
        <v>231</v>
      </c>
      <c r="CE6" s="722"/>
      <c r="CF6" s="722"/>
      <c r="CG6" s="722"/>
      <c r="CH6" s="722"/>
      <c r="CI6" s="722"/>
      <c r="CJ6" s="722"/>
      <c r="CK6" s="722"/>
      <c r="CL6" s="722"/>
      <c r="CM6" s="722"/>
      <c r="CN6" s="722"/>
      <c r="CO6" s="722"/>
      <c r="CP6" s="722"/>
      <c r="CQ6" s="723"/>
      <c r="CR6" s="665">
        <v>197331</v>
      </c>
      <c r="CS6" s="675"/>
      <c r="CT6" s="675"/>
      <c r="CU6" s="675"/>
      <c r="CV6" s="675"/>
      <c r="CW6" s="675"/>
      <c r="CX6" s="675"/>
      <c r="CY6" s="676"/>
      <c r="CZ6" s="761">
        <v>0.5</v>
      </c>
      <c r="DA6" s="747"/>
      <c r="DB6" s="747"/>
      <c r="DC6" s="766"/>
      <c r="DD6" s="671" t="s">
        <v>128</v>
      </c>
      <c r="DE6" s="675"/>
      <c r="DF6" s="675"/>
      <c r="DG6" s="675"/>
      <c r="DH6" s="675"/>
      <c r="DI6" s="675"/>
      <c r="DJ6" s="675"/>
      <c r="DK6" s="675"/>
      <c r="DL6" s="675"/>
      <c r="DM6" s="675"/>
      <c r="DN6" s="675"/>
      <c r="DO6" s="675"/>
      <c r="DP6" s="676"/>
      <c r="DQ6" s="671">
        <v>197331</v>
      </c>
      <c r="DR6" s="675"/>
      <c r="DS6" s="675"/>
      <c r="DT6" s="675"/>
      <c r="DU6" s="675"/>
      <c r="DV6" s="675"/>
      <c r="DW6" s="675"/>
      <c r="DX6" s="675"/>
      <c r="DY6" s="675"/>
      <c r="DZ6" s="675"/>
      <c r="EA6" s="675"/>
      <c r="EB6" s="675"/>
      <c r="EC6" s="692"/>
    </row>
    <row r="7" spans="2:143" ht="11.25" customHeight="1">
      <c r="B7" s="646" t="s">
        <v>232</v>
      </c>
      <c r="C7" s="647"/>
      <c r="D7" s="647"/>
      <c r="E7" s="647"/>
      <c r="F7" s="647"/>
      <c r="G7" s="647"/>
      <c r="H7" s="647"/>
      <c r="I7" s="647"/>
      <c r="J7" s="647"/>
      <c r="K7" s="647"/>
      <c r="L7" s="647"/>
      <c r="M7" s="647"/>
      <c r="N7" s="647"/>
      <c r="O7" s="647"/>
      <c r="P7" s="647"/>
      <c r="Q7" s="648"/>
      <c r="R7" s="665">
        <v>4603</v>
      </c>
      <c r="S7" s="675"/>
      <c r="T7" s="675"/>
      <c r="U7" s="675"/>
      <c r="V7" s="675"/>
      <c r="W7" s="675"/>
      <c r="X7" s="675"/>
      <c r="Y7" s="676"/>
      <c r="Z7" s="679">
        <v>0</v>
      </c>
      <c r="AA7" s="679"/>
      <c r="AB7" s="679"/>
      <c r="AC7" s="679"/>
      <c r="AD7" s="680">
        <v>4603</v>
      </c>
      <c r="AE7" s="680"/>
      <c r="AF7" s="680"/>
      <c r="AG7" s="680"/>
      <c r="AH7" s="680"/>
      <c r="AI7" s="680"/>
      <c r="AJ7" s="680"/>
      <c r="AK7" s="680"/>
      <c r="AL7" s="668">
        <v>0</v>
      </c>
      <c r="AM7" s="677"/>
      <c r="AN7" s="677"/>
      <c r="AO7" s="681"/>
      <c r="AP7" s="646" t="s">
        <v>233</v>
      </c>
      <c r="AQ7" s="647"/>
      <c r="AR7" s="647"/>
      <c r="AS7" s="647"/>
      <c r="AT7" s="647"/>
      <c r="AU7" s="647"/>
      <c r="AV7" s="647"/>
      <c r="AW7" s="647"/>
      <c r="AX7" s="647"/>
      <c r="AY7" s="647"/>
      <c r="AZ7" s="647"/>
      <c r="BA7" s="647"/>
      <c r="BB7" s="647"/>
      <c r="BC7" s="647"/>
      <c r="BD7" s="647"/>
      <c r="BE7" s="647"/>
      <c r="BF7" s="648"/>
      <c r="BG7" s="665">
        <v>3247948</v>
      </c>
      <c r="BH7" s="675"/>
      <c r="BI7" s="675"/>
      <c r="BJ7" s="675"/>
      <c r="BK7" s="675"/>
      <c r="BL7" s="675"/>
      <c r="BM7" s="675"/>
      <c r="BN7" s="676"/>
      <c r="BO7" s="679">
        <v>42.4</v>
      </c>
      <c r="BP7" s="679"/>
      <c r="BQ7" s="679"/>
      <c r="BR7" s="679"/>
      <c r="BS7" s="680" t="s">
        <v>128</v>
      </c>
      <c r="BT7" s="680"/>
      <c r="BU7" s="680"/>
      <c r="BV7" s="680"/>
      <c r="BW7" s="680"/>
      <c r="BX7" s="680"/>
      <c r="BY7" s="680"/>
      <c r="BZ7" s="680"/>
      <c r="CA7" s="680"/>
      <c r="CB7" s="751"/>
      <c r="CD7" s="693" t="s">
        <v>234</v>
      </c>
      <c r="CE7" s="690"/>
      <c r="CF7" s="690"/>
      <c r="CG7" s="690"/>
      <c r="CH7" s="690"/>
      <c r="CI7" s="690"/>
      <c r="CJ7" s="690"/>
      <c r="CK7" s="690"/>
      <c r="CL7" s="690"/>
      <c r="CM7" s="690"/>
      <c r="CN7" s="690"/>
      <c r="CO7" s="690"/>
      <c r="CP7" s="690"/>
      <c r="CQ7" s="691"/>
      <c r="CR7" s="665">
        <v>6352427</v>
      </c>
      <c r="CS7" s="675"/>
      <c r="CT7" s="675"/>
      <c r="CU7" s="675"/>
      <c r="CV7" s="675"/>
      <c r="CW7" s="675"/>
      <c r="CX7" s="675"/>
      <c r="CY7" s="676"/>
      <c r="CZ7" s="679">
        <v>17.100000000000001</v>
      </c>
      <c r="DA7" s="679"/>
      <c r="DB7" s="679"/>
      <c r="DC7" s="679"/>
      <c r="DD7" s="671">
        <v>2620943</v>
      </c>
      <c r="DE7" s="675"/>
      <c r="DF7" s="675"/>
      <c r="DG7" s="675"/>
      <c r="DH7" s="675"/>
      <c r="DI7" s="675"/>
      <c r="DJ7" s="675"/>
      <c r="DK7" s="675"/>
      <c r="DL7" s="675"/>
      <c r="DM7" s="675"/>
      <c r="DN7" s="675"/>
      <c r="DO7" s="675"/>
      <c r="DP7" s="676"/>
      <c r="DQ7" s="671">
        <v>3483384</v>
      </c>
      <c r="DR7" s="675"/>
      <c r="DS7" s="675"/>
      <c r="DT7" s="675"/>
      <c r="DU7" s="675"/>
      <c r="DV7" s="675"/>
      <c r="DW7" s="675"/>
      <c r="DX7" s="675"/>
      <c r="DY7" s="675"/>
      <c r="DZ7" s="675"/>
      <c r="EA7" s="675"/>
      <c r="EB7" s="675"/>
      <c r="EC7" s="692"/>
    </row>
    <row r="8" spans="2:143" ht="11.25" customHeight="1">
      <c r="B8" s="646" t="s">
        <v>235</v>
      </c>
      <c r="C8" s="647"/>
      <c r="D8" s="647"/>
      <c r="E8" s="647"/>
      <c r="F8" s="647"/>
      <c r="G8" s="647"/>
      <c r="H8" s="647"/>
      <c r="I8" s="647"/>
      <c r="J8" s="647"/>
      <c r="K8" s="647"/>
      <c r="L8" s="647"/>
      <c r="M8" s="647"/>
      <c r="N8" s="647"/>
      <c r="O8" s="647"/>
      <c r="P8" s="647"/>
      <c r="Q8" s="648"/>
      <c r="R8" s="665">
        <v>19214</v>
      </c>
      <c r="S8" s="675"/>
      <c r="T8" s="675"/>
      <c r="U8" s="675"/>
      <c r="V8" s="675"/>
      <c r="W8" s="675"/>
      <c r="X8" s="675"/>
      <c r="Y8" s="676"/>
      <c r="Z8" s="679">
        <v>0</v>
      </c>
      <c r="AA8" s="679"/>
      <c r="AB8" s="679"/>
      <c r="AC8" s="679"/>
      <c r="AD8" s="680">
        <v>19214</v>
      </c>
      <c r="AE8" s="680"/>
      <c r="AF8" s="680"/>
      <c r="AG8" s="680"/>
      <c r="AH8" s="680"/>
      <c r="AI8" s="680"/>
      <c r="AJ8" s="680"/>
      <c r="AK8" s="680"/>
      <c r="AL8" s="668">
        <v>0.1</v>
      </c>
      <c r="AM8" s="677"/>
      <c r="AN8" s="677"/>
      <c r="AO8" s="681"/>
      <c r="AP8" s="646" t="s">
        <v>236</v>
      </c>
      <c r="AQ8" s="647"/>
      <c r="AR8" s="647"/>
      <c r="AS8" s="647"/>
      <c r="AT8" s="647"/>
      <c r="AU8" s="647"/>
      <c r="AV8" s="647"/>
      <c r="AW8" s="647"/>
      <c r="AX8" s="647"/>
      <c r="AY8" s="647"/>
      <c r="AZ8" s="647"/>
      <c r="BA8" s="647"/>
      <c r="BB8" s="647"/>
      <c r="BC8" s="647"/>
      <c r="BD8" s="647"/>
      <c r="BE8" s="647"/>
      <c r="BF8" s="648"/>
      <c r="BG8" s="665">
        <v>120454</v>
      </c>
      <c r="BH8" s="675"/>
      <c r="BI8" s="675"/>
      <c r="BJ8" s="675"/>
      <c r="BK8" s="675"/>
      <c r="BL8" s="675"/>
      <c r="BM8" s="675"/>
      <c r="BN8" s="676"/>
      <c r="BO8" s="679">
        <v>1.6</v>
      </c>
      <c r="BP8" s="679"/>
      <c r="BQ8" s="679"/>
      <c r="BR8" s="679"/>
      <c r="BS8" s="680" t="s">
        <v>128</v>
      </c>
      <c r="BT8" s="680"/>
      <c r="BU8" s="680"/>
      <c r="BV8" s="680"/>
      <c r="BW8" s="680"/>
      <c r="BX8" s="680"/>
      <c r="BY8" s="680"/>
      <c r="BZ8" s="680"/>
      <c r="CA8" s="680"/>
      <c r="CB8" s="751"/>
      <c r="CD8" s="693" t="s">
        <v>237</v>
      </c>
      <c r="CE8" s="690"/>
      <c r="CF8" s="690"/>
      <c r="CG8" s="690"/>
      <c r="CH8" s="690"/>
      <c r="CI8" s="690"/>
      <c r="CJ8" s="690"/>
      <c r="CK8" s="690"/>
      <c r="CL8" s="690"/>
      <c r="CM8" s="690"/>
      <c r="CN8" s="690"/>
      <c r="CO8" s="690"/>
      <c r="CP8" s="690"/>
      <c r="CQ8" s="691"/>
      <c r="CR8" s="665">
        <v>16607231</v>
      </c>
      <c r="CS8" s="675"/>
      <c r="CT8" s="675"/>
      <c r="CU8" s="675"/>
      <c r="CV8" s="675"/>
      <c r="CW8" s="675"/>
      <c r="CX8" s="675"/>
      <c r="CY8" s="676"/>
      <c r="CZ8" s="679">
        <v>44.8</v>
      </c>
      <c r="DA8" s="679"/>
      <c r="DB8" s="679"/>
      <c r="DC8" s="679"/>
      <c r="DD8" s="671">
        <v>198709</v>
      </c>
      <c r="DE8" s="675"/>
      <c r="DF8" s="675"/>
      <c r="DG8" s="675"/>
      <c r="DH8" s="675"/>
      <c r="DI8" s="675"/>
      <c r="DJ8" s="675"/>
      <c r="DK8" s="675"/>
      <c r="DL8" s="675"/>
      <c r="DM8" s="675"/>
      <c r="DN8" s="675"/>
      <c r="DO8" s="675"/>
      <c r="DP8" s="676"/>
      <c r="DQ8" s="671">
        <v>5990255</v>
      </c>
      <c r="DR8" s="675"/>
      <c r="DS8" s="675"/>
      <c r="DT8" s="675"/>
      <c r="DU8" s="675"/>
      <c r="DV8" s="675"/>
      <c r="DW8" s="675"/>
      <c r="DX8" s="675"/>
      <c r="DY8" s="675"/>
      <c r="DZ8" s="675"/>
      <c r="EA8" s="675"/>
      <c r="EB8" s="675"/>
      <c r="EC8" s="692"/>
    </row>
    <row r="9" spans="2:143" ht="11.25" customHeight="1">
      <c r="B9" s="646" t="s">
        <v>238</v>
      </c>
      <c r="C9" s="647"/>
      <c r="D9" s="647"/>
      <c r="E9" s="647"/>
      <c r="F9" s="647"/>
      <c r="G9" s="647"/>
      <c r="H9" s="647"/>
      <c r="I9" s="647"/>
      <c r="J9" s="647"/>
      <c r="K9" s="647"/>
      <c r="L9" s="647"/>
      <c r="M9" s="647"/>
      <c r="N9" s="647"/>
      <c r="O9" s="647"/>
      <c r="P9" s="647"/>
      <c r="Q9" s="648"/>
      <c r="R9" s="665">
        <v>26698</v>
      </c>
      <c r="S9" s="675"/>
      <c r="T9" s="675"/>
      <c r="U9" s="675"/>
      <c r="V9" s="675"/>
      <c r="W9" s="675"/>
      <c r="X9" s="675"/>
      <c r="Y9" s="676"/>
      <c r="Z9" s="679">
        <v>0.1</v>
      </c>
      <c r="AA9" s="679"/>
      <c r="AB9" s="679"/>
      <c r="AC9" s="679"/>
      <c r="AD9" s="680">
        <v>26698</v>
      </c>
      <c r="AE9" s="680"/>
      <c r="AF9" s="680"/>
      <c r="AG9" s="680"/>
      <c r="AH9" s="680"/>
      <c r="AI9" s="680"/>
      <c r="AJ9" s="680"/>
      <c r="AK9" s="680"/>
      <c r="AL9" s="668">
        <v>0.1</v>
      </c>
      <c r="AM9" s="677"/>
      <c r="AN9" s="677"/>
      <c r="AO9" s="681"/>
      <c r="AP9" s="646" t="s">
        <v>239</v>
      </c>
      <c r="AQ9" s="647"/>
      <c r="AR9" s="647"/>
      <c r="AS9" s="647"/>
      <c r="AT9" s="647"/>
      <c r="AU9" s="647"/>
      <c r="AV9" s="647"/>
      <c r="AW9" s="647"/>
      <c r="AX9" s="647"/>
      <c r="AY9" s="647"/>
      <c r="AZ9" s="647"/>
      <c r="BA9" s="647"/>
      <c r="BB9" s="647"/>
      <c r="BC9" s="647"/>
      <c r="BD9" s="647"/>
      <c r="BE9" s="647"/>
      <c r="BF9" s="648"/>
      <c r="BG9" s="665">
        <v>2805524</v>
      </c>
      <c r="BH9" s="675"/>
      <c r="BI9" s="675"/>
      <c r="BJ9" s="675"/>
      <c r="BK9" s="675"/>
      <c r="BL9" s="675"/>
      <c r="BM9" s="675"/>
      <c r="BN9" s="676"/>
      <c r="BO9" s="679">
        <v>36.6</v>
      </c>
      <c r="BP9" s="679"/>
      <c r="BQ9" s="679"/>
      <c r="BR9" s="679"/>
      <c r="BS9" s="680" t="s">
        <v>128</v>
      </c>
      <c r="BT9" s="680"/>
      <c r="BU9" s="680"/>
      <c r="BV9" s="680"/>
      <c r="BW9" s="680"/>
      <c r="BX9" s="680"/>
      <c r="BY9" s="680"/>
      <c r="BZ9" s="680"/>
      <c r="CA9" s="680"/>
      <c r="CB9" s="751"/>
      <c r="CD9" s="693" t="s">
        <v>240</v>
      </c>
      <c r="CE9" s="690"/>
      <c r="CF9" s="690"/>
      <c r="CG9" s="690"/>
      <c r="CH9" s="690"/>
      <c r="CI9" s="690"/>
      <c r="CJ9" s="690"/>
      <c r="CK9" s="690"/>
      <c r="CL9" s="690"/>
      <c r="CM9" s="690"/>
      <c r="CN9" s="690"/>
      <c r="CO9" s="690"/>
      <c r="CP9" s="690"/>
      <c r="CQ9" s="691"/>
      <c r="CR9" s="665">
        <v>3269763</v>
      </c>
      <c r="CS9" s="675"/>
      <c r="CT9" s="675"/>
      <c r="CU9" s="675"/>
      <c r="CV9" s="675"/>
      <c r="CW9" s="675"/>
      <c r="CX9" s="675"/>
      <c r="CY9" s="676"/>
      <c r="CZ9" s="679">
        <v>8.8000000000000007</v>
      </c>
      <c r="DA9" s="679"/>
      <c r="DB9" s="679"/>
      <c r="DC9" s="679"/>
      <c r="DD9" s="671">
        <v>422067</v>
      </c>
      <c r="DE9" s="675"/>
      <c r="DF9" s="675"/>
      <c r="DG9" s="675"/>
      <c r="DH9" s="675"/>
      <c r="DI9" s="675"/>
      <c r="DJ9" s="675"/>
      <c r="DK9" s="675"/>
      <c r="DL9" s="675"/>
      <c r="DM9" s="675"/>
      <c r="DN9" s="675"/>
      <c r="DO9" s="675"/>
      <c r="DP9" s="676"/>
      <c r="DQ9" s="671">
        <v>1921717</v>
      </c>
      <c r="DR9" s="675"/>
      <c r="DS9" s="675"/>
      <c r="DT9" s="675"/>
      <c r="DU9" s="675"/>
      <c r="DV9" s="675"/>
      <c r="DW9" s="675"/>
      <c r="DX9" s="675"/>
      <c r="DY9" s="675"/>
      <c r="DZ9" s="675"/>
      <c r="EA9" s="675"/>
      <c r="EB9" s="675"/>
      <c r="EC9" s="692"/>
    </row>
    <row r="10" spans="2:143" ht="11.25" customHeight="1">
      <c r="B10" s="646" t="s">
        <v>241</v>
      </c>
      <c r="C10" s="647"/>
      <c r="D10" s="647"/>
      <c r="E10" s="647"/>
      <c r="F10" s="647"/>
      <c r="G10" s="647"/>
      <c r="H10" s="647"/>
      <c r="I10" s="647"/>
      <c r="J10" s="647"/>
      <c r="K10" s="647"/>
      <c r="L10" s="647"/>
      <c r="M10" s="647"/>
      <c r="N10" s="647"/>
      <c r="O10" s="647"/>
      <c r="P10" s="647"/>
      <c r="Q10" s="648"/>
      <c r="R10" s="665" t="s">
        <v>128</v>
      </c>
      <c r="S10" s="675"/>
      <c r="T10" s="675"/>
      <c r="U10" s="675"/>
      <c r="V10" s="675"/>
      <c r="W10" s="675"/>
      <c r="X10" s="675"/>
      <c r="Y10" s="676"/>
      <c r="Z10" s="679" t="s">
        <v>128</v>
      </c>
      <c r="AA10" s="679"/>
      <c r="AB10" s="679"/>
      <c r="AC10" s="679"/>
      <c r="AD10" s="680" t="s">
        <v>128</v>
      </c>
      <c r="AE10" s="680"/>
      <c r="AF10" s="680"/>
      <c r="AG10" s="680"/>
      <c r="AH10" s="680"/>
      <c r="AI10" s="680"/>
      <c r="AJ10" s="680"/>
      <c r="AK10" s="680"/>
      <c r="AL10" s="668" t="s">
        <v>128</v>
      </c>
      <c r="AM10" s="677"/>
      <c r="AN10" s="677"/>
      <c r="AO10" s="681"/>
      <c r="AP10" s="646" t="s">
        <v>242</v>
      </c>
      <c r="AQ10" s="647"/>
      <c r="AR10" s="647"/>
      <c r="AS10" s="647"/>
      <c r="AT10" s="647"/>
      <c r="AU10" s="647"/>
      <c r="AV10" s="647"/>
      <c r="AW10" s="647"/>
      <c r="AX10" s="647"/>
      <c r="AY10" s="647"/>
      <c r="AZ10" s="647"/>
      <c r="BA10" s="647"/>
      <c r="BB10" s="647"/>
      <c r="BC10" s="647"/>
      <c r="BD10" s="647"/>
      <c r="BE10" s="647"/>
      <c r="BF10" s="648"/>
      <c r="BG10" s="665">
        <v>178694</v>
      </c>
      <c r="BH10" s="675"/>
      <c r="BI10" s="675"/>
      <c r="BJ10" s="675"/>
      <c r="BK10" s="675"/>
      <c r="BL10" s="675"/>
      <c r="BM10" s="675"/>
      <c r="BN10" s="676"/>
      <c r="BO10" s="679">
        <v>2.2999999999999998</v>
      </c>
      <c r="BP10" s="679"/>
      <c r="BQ10" s="679"/>
      <c r="BR10" s="679"/>
      <c r="BS10" s="680" t="s">
        <v>128</v>
      </c>
      <c r="BT10" s="680"/>
      <c r="BU10" s="680"/>
      <c r="BV10" s="680"/>
      <c r="BW10" s="680"/>
      <c r="BX10" s="680"/>
      <c r="BY10" s="680"/>
      <c r="BZ10" s="680"/>
      <c r="CA10" s="680"/>
      <c r="CB10" s="751"/>
      <c r="CD10" s="693" t="s">
        <v>243</v>
      </c>
      <c r="CE10" s="690"/>
      <c r="CF10" s="690"/>
      <c r="CG10" s="690"/>
      <c r="CH10" s="690"/>
      <c r="CI10" s="690"/>
      <c r="CJ10" s="690"/>
      <c r="CK10" s="690"/>
      <c r="CL10" s="690"/>
      <c r="CM10" s="690"/>
      <c r="CN10" s="690"/>
      <c r="CO10" s="690"/>
      <c r="CP10" s="690"/>
      <c r="CQ10" s="691"/>
      <c r="CR10" s="665">
        <v>27050</v>
      </c>
      <c r="CS10" s="675"/>
      <c r="CT10" s="675"/>
      <c r="CU10" s="675"/>
      <c r="CV10" s="675"/>
      <c r="CW10" s="675"/>
      <c r="CX10" s="675"/>
      <c r="CY10" s="676"/>
      <c r="CZ10" s="679">
        <v>0.1</v>
      </c>
      <c r="DA10" s="679"/>
      <c r="DB10" s="679"/>
      <c r="DC10" s="679"/>
      <c r="DD10" s="671" t="s">
        <v>128</v>
      </c>
      <c r="DE10" s="675"/>
      <c r="DF10" s="675"/>
      <c r="DG10" s="675"/>
      <c r="DH10" s="675"/>
      <c r="DI10" s="675"/>
      <c r="DJ10" s="675"/>
      <c r="DK10" s="675"/>
      <c r="DL10" s="675"/>
      <c r="DM10" s="675"/>
      <c r="DN10" s="675"/>
      <c r="DO10" s="675"/>
      <c r="DP10" s="676"/>
      <c r="DQ10" s="671">
        <v>27050</v>
      </c>
      <c r="DR10" s="675"/>
      <c r="DS10" s="675"/>
      <c r="DT10" s="675"/>
      <c r="DU10" s="675"/>
      <c r="DV10" s="675"/>
      <c r="DW10" s="675"/>
      <c r="DX10" s="675"/>
      <c r="DY10" s="675"/>
      <c r="DZ10" s="675"/>
      <c r="EA10" s="675"/>
      <c r="EB10" s="675"/>
      <c r="EC10" s="692"/>
    </row>
    <row r="11" spans="2:143" ht="11.25" customHeight="1">
      <c r="B11" s="646" t="s">
        <v>244</v>
      </c>
      <c r="C11" s="647"/>
      <c r="D11" s="647"/>
      <c r="E11" s="647"/>
      <c r="F11" s="647"/>
      <c r="G11" s="647"/>
      <c r="H11" s="647"/>
      <c r="I11" s="647"/>
      <c r="J11" s="647"/>
      <c r="K11" s="647"/>
      <c r="L11" s="647"/>
      <c r="M11" s="647"/>
      <c r="N11" s="647"/>
      <c r="O11" s="647"/>
      <c r="P11" s="647"/>
      <c r="Q11" s="648"/>
      <c r="R11" s="665">
        <v>1707236</v>
      </c>
      <c r="S11" s="675"/>
      <c r="T11" s="675"/>
      <c r="U11" s="675"/>
      <c r="V11" s="675"/>
      <c r="W11" s="675"/>
      <c r="X11" s="675"/>
      <c r="Y11" s="676"/>
      <c r="Z11" s="668">
        <v>4.4000000000000004</v>
      </c>
      <c r="AA11" s="677"/>
      <c r="AB11" s="677"/>
      <c r="AC11" s="678"/>
      <c r="AD11" s="671">
        <v>1707236</v>
      </c>
      <c r="AE11" s="675"/>
      <c r="AF11" s="675"/>
      <c r="AG11" s="675"/>
      <c r="AH11" s="675"/>
      <c r="AI11" s="675"/>
      <c r="AJ11" s="675"/>
      <c r="AK11" s="676"/>
      <c r="AL11" s="668">
        <v>9.6</v>
      </c>
      <c r="AM11" s="677"/>
      <c r="AN11" s="677"/>
      <c r="AO11" s="681"/>
      <c r="AP11" s="646" t="s">
        <v>245</v>
      </c>
      <c r="AQ11" s="647"/>
      <c r="AR11" s="647"/>
      <c r="AS11" s="647"/>
      <c r="AT11" s="647"/>
      <c r="AU11" s="647"/>
      <c r="AV11" s="647"/>
      <c r="AW11" s="647"/>
      <c r="AX11" s="647"/>
      <c r="AY11" s="647"/>
      <c r="AZ11" s="647"/>
      <c r="BA11" s="647"/>
      <c r="BB11" s="647"/>
      <c r="BC11" s="647"/>
      <c r="BD11" s="647"/>
      <c r="BE11" s="647"/>
      <c r="BF11" s="648"/>
      <c r="BG11" s="665">
        <v>143276</v>
      </c>
      <c r="BH11" s="675"/>
      <c r="BI11" s="675"/>
      <c r="BJ11" s="675"/>
      <c r="BK11" s="675"/>
      <c r="BL11" s="675"/>
      <c r="BM11" s="675"/>
      <c r="BN11" s="676"/>
      <c r="BO11" s="679">
        <v>1.9</v>
      </c>
      <c r="BP11" s="679"/>
      <c r="BQ11" s="679"/>
      <c r="BR11" s="679"/>
      <c r="BS11" s="680" t="s">
        <v>128</v>
      </c>
      <c r="BT11" s="680"/>
      <c r="BU11" s="680"/>
      <c r="BV11" s="680"/>
      <c r="BW11" s="680"/>
      <c r="BX11" s="680"/>
      <c r="BY11" s="680"/>
      <c r="BZ11" s="680"/>
      <c r="CA11" s="680"/>
      <c r="CB11" s="751"/>
      <c r="CD11" s="693" t="s">
        <v>246</v>
      </c>
      <c r="CE11" s="690"/>
      <c r="CF11" s="690"/>
      <c r="CG11" s="690"/>
      <c r="CH11" s="690"/>
      <c r="CI11" s="690"/>
      <c r="CJ11" s="690"/>
      <c r="CK11" s="690"/>
      <c r="CL11" s="690"/>
      <c r="CM11" s="690"/>
      <c r="CN11" s="690"/>
      <c r="CO11" s="690"/>
      <c r="CP11" s="690"/>
      <c r="CQ11" s="691"/>
      <c r="CR11" s="665">
        <v>791114</v>
      </c>
      <c r="CS11" s="675"/>
      <c r="CT11" s="675"/>
      <c r="CU11" s="675"/>
      <c r="CV11" s="675"/>
      <c r="CW11" s="675"/>
      <c r="CX11" s="675"/>
      <c r="CY11" s="676"/>
      <c r="CZ11" s="679">
        <v>2.1</v>
      </c>
      <c r="DA11" s="679"/>
      <c r="DB11" s="679"/>
      <c r="DC11" s="679"/>
      <c r="DD11" s="671">
        <v>214929</v>
      </c>
      <c r="DE11" s="675"/>
      <c r="DF11" s="675"/>
      <c r="DG11" s="675"/>
      <c r="DH11" s="675"/>
      <c r="DI11" s="675"/>
      <c r="DJ11" s="675"/>
      <c r="DK11" s="675"/>
      <c r="DL11" s="675"/>
      <c r="DM11" s="675"/>
      <c r="DN11" s="675"/>
      <c r="DO11" s="675"/>
      <c r="DP11" s="676"/>
      <c r="DQ11" s="671">
        <v>479934</v>
      </c>
      <c r="DR11" s="675"/>
      <c r="DS11" s="675"/>
      <c r="DT11" s="675"/>
      <c r="DU11" s="675"/>
      <c r="DV11" s="675"/>
      <c r="DW11" s="675"/>
      <c r="DX11" s="675"/>
      <c r="DY11" s="675"/>
      <c r="DZ11" s="675"/>
      <c r="EA11" s="675"/>
      <c r="EB11" s="675"/>
      <c r="EC11" s="692"/>
    </row>
    <row r="12" spans="2:143" ht="11.25" customHeight="1">
      <c r="B12" s="646" t="s">
        <v>247</v>
      </c>
      <c r="C12" s="647"/>
      <c r="D12" s="647"/>
      <c r="E12" s="647"/>
      <c r="F12" s="647"/>
      <c r="G12" s="647"/>
      <c r="H12" s="647"/>
      <c r="I12" s="647"/>
      <c r="J12" s="647"/>
      <c r="K12" s="647"/>
      <c r="L12" s="647"/>
      <c r="M12" s="647"/>
      <c r="N12" s="647"/>
      <c r="O12" s="647"/>
      <c r="P12" s="647"/>
      <c r="Q12" s="648"/>
      <c r="R12" s="665">
        <v>36541</v>
      </c>
      <c r="S12" s="675"/>
      <c r="T12" s="675"/>
      <c r="U12" s="675"/>
      <c r="V12" s="675"/>
      <c r="W12" s="675"/>
      <c r="X12" s="675"/>
      <c r="Y12" s="676"/>
      <c r="Z12" s="679">
        <v>0.1</v>
      </c>
      <c r="AA12" s="679"/>
      <c r="AB12" s="679"/>
      <c r="AC12" s="679"/>
      <c r="AD12" s="680">
        <v>36541</v>
      </c>
      <c r="AE12" s="680"/>
      <c r="AF12" s="680"/>
      <c r="AG12" s="680"/>
      <c r="AH12" s="680"/>
      <c r="AI12" s="680"/>
      <c r="AJ12" s="680"/>
      <c r="AK12" s="680"/>
      <c r="AL12" s="668">
        <v>0.2</v>
      </c>
      <c r="AM12" s="677"/>
      <c r="AN12" s="677"/>
      <c r="AO12" s="681"/>
      <c r="AP12" s="646" t="s">
        <v>248</v>
      </c>
      <c r="AQ12" s="647"/>
      <c r="AR12" s="647"/>
      <c r="AS12" s="647"/>
      <c r="AT12" s="647"/>
      <c r="AU12" s="647"/>
      <c r="AV12" s="647"/>
      <c r="AW12" s="647"/>
      <c r="AX12" s="647"/>
      <c r="AY12" s="647"/>
      <c r="AZ12" s="647"/>
      <c r="BA12" s="647"/>
      <c r="BB12" s="647"/>
      <c r="BC12" s="647"/>
      <c r="BD12" s="647"/>
      <c r="BE12" s="647"/>
      <c r="BF12" s="648"/>
      <c r="BG12" s="665">
        <v>3479689</v>
      </c>
      <c r="BH12" s="675"/>
      <c r="BI12" s="675"/>
      <c r="BJ12" s="675"/>
      <c r="BK12" s="675"/>
      <c r="BL12" s="675"/>
      <c r="BM12" s="675"/>
      <c r="BN12" s="676"/>
      <c r="BO12" s="679">
        <v>45.4</v>
      </c>
      <c r="BP12" s="679"/>
      <c r="BQ12" s="679"/>
      <c r="BR12" s="679"/>
      <c r="BS12" s="680" t="s">
        <v>128</v>
      </c>
      <c r="BT12" s="680"/>
      <c r="BU12" s="680"/>
      <c r="BV12" s="680"/>
      <c r="BW12" s="680"/>
      <c r="BX12" s="680"/>
      <c r="BY12" s="680"/>
      <c r="BZ12" s="680"/>
      <c r="CA12" s="680"/>
      <c r="CB12" s="751"/>
      <c r="CD12" s="693" t="s">
        <v>249</v>
      </c>
      <c r="CE12" s="690"/>
      <c r="CF12" s="690"/>
      <c r="CG12" s="690"/>
      <c r="CH12" s="690"/>
      <c r="CI12" s="690"/>
      <c r="CJ12" s="690"/>
      <c r="CK12" s="690"/>
      <c r="CL12" s="690"/>
      <c r="CM12" s="690"/>
      <c r="CN12" s="690"/>
      <c r="CO12" s="690"/>
      <c r="CP12" s="690"/>
      <c r="CQ12" s="691"/>
      <c r="CR12" s="665">
        <v>624014</v>
      </c>
      <c r="CS12" s="675"/>
      <c r="CT12" s="675"/>
      <c r="CU12" s="675"/>
      <c r="CV12" s="675"/>
      <c r="CW12" s="675"/>
      <c r="CX12" s="675"/>
      <c r="CY12" s="676"/>
      <c r="CZ12" s="679">
        <v>1.7</v>
      </c>
      <c r="DA12" s="679"/>
      <c r="DB12" s="679"/>
      <c r="DC12" s="679"/>
      <c r="DD12" s="671">
        <v>34137</v>
      </c>
      <c r="DE12" s="675"/>
      <c r="DF12" s="675"/>
      <c r="DG12" s="675"/>
      <c r="DH12" s="675"/>
      <c r="DI12" s="675"/>
      <c r="DJ12" s="675"/>
      <c r="DK12" s="675"/>
      <c r="DL12" s="675"/>
      <c r="DM12" s="675"/>
      <c r="DN12" s="675"/>
      <c r="DO12" s="675"/>
      <c r="DP12" s="676"/>
      <c r="DQ12" s="671">
        <v>476972</v>
      </c>
      <c r="DR12" s="675"/>
      <c r="DS12" s="675"/>
      <c r="DT12" s="675"/>
      <c r="DU12" s="675"/>
      <c r="DV12" s="675"/>
      <c r="DW12" s="675"/>
      <c r="DX12" s="675"/>
      <c r="DY12" s="675"/>
      <c r="DZ12" s="675"/>
      <c r="EA12" s="675"/>
      <c r="EB12" s="675"/>
      <c r="EC12" s="692"/>
    </row>
    <row r="13" spans="2:143" ht="11.25" customHeight="1">
      <c r="B13" s="646" t="s">
        <v>250</v>
      </c>
      <c r="C13" s="647"/>
      <c r="D13" s="647"/>
      <c r="E13" s="647"/>
      <c r="F13" s="647"/>
      <c r="G13" s="647"/>
      <c r="H13" s="647"/>
      <c r="I13" s="647"/>
      <c r="J13" s="647"/>
      <c r="K13" s="647"/>
      <c r="L13" s="647"/>
      <c r="M13" s="647"/>
      <c r="N13" s="647"/>
      <c r="O13" s="647"/>
      <c r="P13" s="647"/>
      <c r="Q13" s="648"/>
      <c r="R13" s="665" t="s">
        <v>128</v>
      </c>
      <c r="S13" s="675"/>
      <c r="T13" s="675"/>
      <c r="U13" s="675"/>
      <c r="V13" s="675"/>
      <c r="W13" s="675"/>
      <c r="X13" s="675"/>
      <c r="Y13" s="676"/>
      <c r="Z13" s="679" t="s">
        <v>128</v>
      </c>
      <c r="AA13" s="679"/>
      <c r="AB13" s="679"/>
      <c r="AC13" s="679"/>
      <c r="AD13" s="680" t="s">
        <v>128</v>
      </c>
      <c r="AE13" s="680"/>
      <c r="AF13" s="680"/>
      <c r="AG13" s="680"/>
      <c r="AH13" s="680"/>
      <c r="AI13" s="680"/>
      <c r="AJ13" s="680"/>
      <c r="AK13" s="680"/>
      <c r="AL13" s="668" t="s">
        <v>128</v>
      </c>
      <c r="AM13" s="677"/>
      <c r="AN13" s="677"/>
      <c r="AO13" s="681"/>
      <c r="AP13" s="646" t="s">
        <v>251</v>
      </c>
      <c r="AQ13" s="647"/>
      <c r="AR13" s="647"/>
      <c r="AS13" s="647"/>
      <c r="AT13" s="647"/>
      <c r="AU13" s="647"/>
      <c r="AV13" s="647"/>
      <c r="AW13" s="647"/>
      <c r="AX13" s="647"/>
      <c r="AY13" s="647"/>
      <c r="AZ13" s="647"/>
      <c r="BA13" s="647"/>
      <c r="BB13" s="647"/>
      <c r="BC13" s="647"/>
      <c r="BD13" s="647"/>
      <c r="BE13" s="647"/>
      <c r="BF13" s="648"/>
      <c r="BG13" s="665">
        <v>3433927</v>
      </c>
      <c r="BH13" s="675"/>
      <c r="BI13" s="675"/>
      <c r="BJ13" s="675"/>
      <c r="BK13" s="675"/>
      <c r="BL13" s="675"/>
      <c r="BM13" s="675"/>
      <c r="BN13" s="676"/>
      <c r="BO13" s="679">
        <v>44.9</v>
      </c>
      <c r="BP13" s="679"/>
      <c r="BQ13" s="679"/>
      <c r="BR13" s="679"/>
      <c r="BS13" s="680" t="s">
        <v>128</v>
      </c>
      <c r="BT13" s="680"/>
      <c r="BU13" s="680"/>
      <c r="BV13" s="680"/>
      <c r="BW13" s="680"/>
      <c r="BX13" s="680"/>
      <c r="BY13" s="680"/>
      <c r="BZ13" s="680"/>
      <c r="CA13" s="680"/>
      <c r="CB13" s="751"/>
      <c r="CD13" s="693" t="s">
        <v>252</v>
      </c>
      <c r="CE13" s="690"/>
      <c r="CF13" s="690"/>
      <c r="CG13" s="690"/>
      <c r="CH13" s="690"/>
      <c r="CI13" s="690"/>
      <c r="CJ13" s="690"/>
      <c r="CK13" s="690"/>
      <c r="CL13" s="690"/>
      <c r="CM13" s="690"/>
      <c r="CN13" s="690"/>
      <c r="CO13" s="690"/>
      <c r="CP13" s="690"/>
      <c r="CQ13" s="691"/>
      <c r="CR13" s="665">
        <v>1794427</v>
      </c>
      <c r="CS13" s="675"/>
      <c r="CT13" s="675"/>
      <c r="CU13" s="675"/>
      <c r="CV13" s="675"/>
      <c r="CW13" s="675"/>
      <c r="CX13" s="675"/>
      <c r="CY13" s="676"/>
      <c r="CZ13" s="679">
        <v>4.8</v>
      </c>
      <c r="DA13" s="679"/>
      <c r="DB13" s="679"/>
      <c r="DC13" s="679"/>
      <c r="DD13" s="671">
        <v>1465238</v>
      </c>
      <c r="DE13" s="675"/>
      <c r="DF13" s="675"/>
      <c r="DG13" s="675"/>
      <c r="DH13" s="675"/>
      <c r="DI13" s="675"/>
      <c r="DJ13" s="675"/>
      <c r="DK13" s="675"/>
      <c r="DL13" s="675"/>
      <c r="DM13" s="675"/>
      <c r="DN13" s="675"/>
      <c r="DO13" s="675"/>
      <c r="DP13" s="676"/>
      <c r="DQ13" s="671">
        <v>724444</v>
      </c>
      <c r="DR13" s="675"/>
      <c r="DS13" s="675"/>
      <c r="DT13" s="675"/>
      <c r="DU13" s="675"/>
      <c r="DV13" s="675"/>
      <c r="DW13" s="675"/>
      <c r="DX13" s="675"/>
      <c r="DY13" s="675"/>
      <c r="DZ13" s="675"/>
      <c r="EA13" s="675"/>
      <c r="EB13" s="675"/>
      <c r="EC13" s="692"/>
    </row>
    <row r="14" spans="2:143" ht="11.25" customHeight="1">
      <c r="B14" s="646" t="s">
        <v>253</v>
      </c>
      <c r="C14" s="647"/>
      <c r="D14" s="647"/>
      <c r="E14" s="647"/>
      <c r="F14" s="647"/>
      <c r="G14" s="647"/>
      <c r="H14" s="647"/>
      <c r="I14" s="647"/>
      <c r="J14" s="647"/>
      <c r="K14" s="647"/>
      <c r="L14" s="647"/>
      <c r="M14" s="647"/>
      <c r="N14" s="647"/>
      <c r="O14" s="647"/>
      <c r="P14" s="647"/>
      <c r="Q14" s="648"/>
      <c r="R14" s="665" t="s">
        <v>128</v>
      </c>
      <c r="S14" s="675"/>
      <c r="T14" s="675"/>
      <c r="U14" s="675"/>
      <c r="V14" s="675"/>
      <c r="W14" s="675"/>
      <c r="X14" s="675"/>
      <c r="Y14" s="676"/>
      <c r="Z14" s="679" t="s">
        <v>128</v>
      </c>
      <c r="AA14" s="679"/>
      <c r="AB14" s="679"/>
      <c r="AC14" s="679"/>
      <c r="AD14" s="680" t="s">
        <v>128</v>
      </c>
      <c r="AE14" s="680"/>
      <c r="AF14" s="680"/>
      <c r="AG14" s="680"/>
      <c r="AH14" s="680"/>
      <c r="AI14" s="680"/>
      <c r="AJ14" s="680"/>
      <c r="AK14" s="680"/>
      <c r="AL14" s="668" t="s">
        <v>128</v>
      </c>
      <c r="AM14" s="677"/>
      <c r="AN14" s="677"/>
      <c r="AO14" s="681"/>
      <c r="AP14" s="646" t="s">
        <v>254</v>
      </c>
      <c r="AQ14" s="647"/>
      <c r="AR14" s="647"/>
      <c r="AS14" s="647"/>
      <c r="AT14" s="647"/>
      <c r="AU14" s="647"/>
      <c r="AV14" s="647"/>
      <c r="AW14" s="647"/>
      <c r="AX14" s="647"/>
      <c r="AY14" s="647"/>
      <c r="AZ14" s="647"/>
      <c r="BA14" s="647"/>
      <c r="BB14" s="647"/>
      <c r="BC14" s="647"/>
      <c r="BD14" s="647"/>
      <c r="BE14" s="647"/>
      <c r="BF14" s="648"/>
      <c r="BG14" s="665">
        <v>274284</v>
      </c>
      <c r="BH14" s="675"/>
      <c r="BI14" s="675"/>
      <c r="BJ14" s="675"/>
      <c r="BK14" s="675"/>
      <c r="BL14" s="675"/>
      <c r="BM14" s="675"/>
      <c r="BN14" s="676"/>
      <c r="BO14" s="679">
        <v>3.6</v>
      </c>
      <c r="BP14" s="679"/>
      <c r="BQ14" s="679"/>
      <c r="BR14" s="679"/>
      <c r="BS14" s="680" t="s">
        <v>128</v>
      </c>
      <c r="BT14" s="680"/>
      <c r="BU14" s="680"/>
      <c r="BV14" s="680"/>
      <c r="BW14" s="680"/>
      <c r="BX14" s="680"/>
      <c r="BY14" s="680"/>
      <c r="BZ14" s="680"/>
      <c r="CA14" s="680"/>
      <c r="CB14" s="751"/>
      <c r="CD14" s="693" t="s">
        <v>255</v>
      </c>
      <c r="CE14" s="690"/>
      <c r="CF14" s="690"/>
      <c r="CG14" s="690"/>
      <c r="CH14" s="690"/>
      <c r="CI14" s="690"/>
      <c r="CJ14" s="690"/>
      <c r="CK14" s="690"/>
      <c r="CL14" s="690"/>
      <c r="CM14" s="690"/>
      <c r="CN14" s="690"/>
      <c r="CO14" s="690"/>
      <c r="CP14" s="690"/>
      <c r="CQ14" s="691"/>
      <c r="CR14" s="665">
        <v>1104613</v>
      </c>
      <c r="CS14" s="675"/>
      <c r="CT14" s="675"/>
      <c r="CU14" s="675"/>
      <c r="CV14" s="675"/>
      <c r="CW14" s="675"/>
      <c r="CX14" s="675"/>
      <c r="CY14" s="676"/>
      <c r="CZ14" s="679">
        <v>3</v>
      </c>
      <c r="DA14" s="679"/>
      <c r="DB14" s="679"/>
      <c r="DC14" s="679"/>
      <c r="DD14" s="671">
        <v>212883</v>
      </c>
      <c r="DE14" s="675"/>
      <c r="DF14" s="675"/>
      <c r="DG14" s="675"/>
      <c r="DH14" s="675"/>
      <c r="DI14" s="675"/>
      <c r="DJ14" s="675"/>
      <c r="DK14" s="675"/>
      <c r="DL14" s="675"/>
      <c r="DM14" s="675"/>
      <c r="DN14" s="675"/>
      <c r="DO14" s="675"/>
      <c r="DP14" s="676"/>
      <c r="DQ14" s="671">
        <v>970946</v>
      </c>
      <c r="DR14" s="675"/>
      <c r="DS14" s="675"/>
      <c r="DT14" s="675"/>
      <c r="DU14" s="675"/>
      <c r="DV14" s="675"/>
      <c r="DW14" s="675"/>
      <c r="DX14" s="675"/>
      <c r="DY14" s="675"/>
      <c r="DZ14" s="675"/>
      <c r="EA14" s="675"/>
      <c r="EB14" s="675"/>
      <c r="EC14" s="692"/>
    </row>
    <row r="15" spans="2:143" ht="11.25" customHeight="1">
      <c r="B15" s="646" t="s">
        <v>256</v>
      </c>
      <c r="C15" s="647"/>
      <c r="D15" s="647"/>
      <c r="E15" s="647"/>
      <c r="F15" s="647"/>
      <c r="G15" s="647"/>
      <c r="H15" s="647"/>
      <c r="I15" s="647"/>
      <c r="J15" s="647"/>
      <c r="K15" s="647"/>
      <c r="L15" s="647"/>
      <c r="M15" s="647"/>
      <c r="N15" s="647"/>
      <c r="O15" s="647"/>
      <c r="P15" s="647"/>
      <c r="Q15" s="648"/>
      <c r="R15" s="665" t="s">
        <v>128</v>
      </c>
      <c r="S15" s="675"/>
      <c r="T15" s="675"/>
      <c r="U15" s="675"/>
      <c r="V15" s="675"/>
      <c r="W15" s="675"/>
      <c r="X15" s="675"/>
      <c r="Y15" s="676"/>
      <c r="Z15" s="679" t="s">
        <v>128</v>
      </c>
      <c r="AA15" s="679"/>
      <c r="AB15" s="679"/>
      <c r="AC15" s="679"/>
      <c r="AD15" s="680" t="s">
        <v>128</v>
      </c>
      <c r="AE15" s="680"/>
      <c r="AF15" s="680"/>
      <c r="AG15" s="680"/>
      <c r="AH15" s="680"/>
      <c r="AI15" s="680"/>
      <c r="AJ15" s="680"/>
      <c r="AK15" s="680"/>
      <c r="AL15" s="668" t="s">
        <v>128</v>
      </c>
      <c r="AM15" s="677"/>
      <c r="AN15" s="677"/>
      <c r="AO15" s="681"/>
      <c r="AP15" s="646" t="s">
        <v>257</v>
      </c>
      <c r="AQ15" s="647"/>
      <c r="AR15" s="647"/>
      <c r="AS15" s="647"/>
      <c r="AT15" s="647"/>
      <c r="AU15" s="647"/>
      <c r="AV15" s="647"/>
      <c r="AW15" s="647"/>
      <c r="AX15" s="647"/>
      <c r="AY15" s="647"/>
      <c r="AZ15" s="647"/>
      <c r="BA15" s="647"/>
      <c r="BB15" s="647"/>
      <c r="BC15" s="647"/>
      <c r="BD15" s="647"/>
      <c r="BE15" s="647"/>
      <c r="BF15" s="648"/>
      <c r="BG15" s="665">
        <v>458481</v>
      </c>
      <c r="BH15" s="675"/>
      <c r="BI15" s="675"/>
      <c r="BJ15" s="675"/>
      <c r="BK15" s="675"/>
      <c r="BL15" s="675"/>
      <c r="BM15" s="675"/>
      <c r="BN15" s="676"/>
      <c r="BO15" s="679">
        <v>6</v>
      </c>
      <c r="BP15" s="679"/>
      <c r="BQ15" s="679"/>
      <c r="BR15" s="679"/>
      <c r="BS15" s="680" t="s">
        <v>128</v>
      </c>
      <c r="BT15" s="680"/>
      <c r="BU15" s="680"/>
      <c r="BV15" s="680"/>
      <c r="BW15" s="680"/>
      <c r="BX15" s="680"/>
      <c r="BY15" s="680"/>
      <c r="BZ15" s="680"/>
      <c r="CA15" s="680"/>
      <c r="CB15" s="751"/>
      <c r="CD15" s="693" t="s">
        <v>258</v>
      </c>
      <c r="CE15" s="690"/>
      <c r="CF15" s="690"/>
      <c r="CG15" s="690"/>
      <c r="CH15" s="690"/>
      <c r="CI15" s="690"/>
      <c r="CJ15" s="690"/>
      <c r="CK15" s="690"/>
      <c r="CL15" s="690"/>
      <c r="CM15" s="690"/>
      <c r="CN15" s="690"/>
      <c r="CO15" s="690"/>
      <c r="CP15" s="690"/>
      <c r="CQ15" s="691"/>
      <c r="CR15" s="665">
        <v>2371085</v>
      </c>
      <c r="CS15" s="675"/>
      <c r="CT15" s="675"/>
      <c r="CU15" s="675"/>
      <c r="CV15" s="675"/>
      <c r="CW15" s="675"/>
      <c r="CX15" s="675"/>
      <c r="CY15" s="676"/>
      <c r="CZ15" s="679">
        <v>6.4</v>
      </c>
      <c r="DA15" s="679"/>
      <c r="DB15" s="679"/>
      <c r="DC15" s="679"/>
      <c r="DD15" s="671">
        <v>224916</v>
      </c>
      <c r="DE15" s="675"/>
      <c r="DF15" s="675"/>
      <c r="DG15" s="675"/>
      <c r="DH15" s="675"/>
      <c r="DI15" s="675"/>
      <c r="DJ15" s="675"/>
      <c r="DK15" s="675"/>
      <c r="DL15" s="675"/>
      <c r="DM15" s="675"/>
      <c r="DN15" s="675"/>
      <c r="DO15" s="675"/>
      <c r="DP15" s="676"/>
      <c r="DQ15" s="671">
        <v>2102742</v>
      </c>
      <c r="DR15" s="675"/>
      <c r="DS15" s="675"/>
      <c r="DT15" s="675"/>
      <c r="DU15" s="675"/>
      <c r="DV15" s="675"/>
      <c r="DW15" s="675"/>
      <c r="DX15" s="675"/>
      <c r="DY15" s="675"/>
      <c r="DZ15" s="675"/>
      <c r="EA15" s="675"/>
      <c r="EB15" s="675"/>
      <c r="EC15" s="692"/>
    </row>
    <row r="16" spans="2:143" ht="11.25" customHeight="1">
      <c r="B16" s="646" t="s">
        <v>259</v>
      </c>
      <c r="C16" s="647"/>
      <c r="D16" s="647"/>
      <c r="E16" s="647"/>
      <c r="F16" s="647"/>
      <c r="G16" s="647"/>
      <c r="H16" s="647"/>
      <c r="I16" s="647"/>
      <c r="J16" s="647"/>
      <c r="K16" s="647"/>
      <c r="L16" s="647"/>
      <c r="M16" s="647"/>
      <c r="N16" s="647"/>
      <c r="O16" s="647"/>
      <c r="P16" s="647"/>
      <c r="Q16" s="648"/>
      <c r="R16" s="665">
        <v>15172</v>
      </c>
      <c r="S16" s="675"/>
      <c r="T16" s="675"/>
      <c r="U16" s="675"/>
      <c r="V16" s="675"/>
      <c r="W16" s="675"/>
      <c r="X16" s="675"/>
      <c r="Y16" s="676"/>
      <c r="Z16" s="679">
        <v>0</v>
      </c>
      <c r="AA16" s="679"/>
      <c r="AB16" s="679"/>
      <c r="AC16" s="679"/>
      <c r="AD16" s="680">
        <v>15172</v>
      </c>
      <c r="AE16" s="680"/>
      <c r="AF16" s="680"/>
      <c r="AG16" s="680"/>
      <c r="AH16" s="680"/>
      <c r="AI16" s="680"/>
      <c r="AJ16" s="680"/>
      <c r="AK16" s="680"/>
      <c r="AL16" s="668">
        <v>0.1</v>
      </c>
      <c r="AM16" s="677"/>
      <c r="AN16" s="677"/>
      <c r="AO16" s="681"/>
      <c r="AP16" s="646" t="s">
        <v>260</v>
      </c>
      <c r="AQ16" s="647"/>
      <c r="AR16" s="647"/>
      <c r="AS16" s="647"/>
      <c r="AT16" s="647"/>
      <c r="AU16" s="647"/>
      <c r="AV16" s="647"/>
      <c r="AW16" s="647"/>
      <c r="AX16" s="647"/>
      <c r="AY16" s="647"/>
      <c r="AZ16" s="647"/>
      <c r="BA16" s="647"/>
      <c r="BB16" s="647"/>
      <c r="BC16" s="647"/>
      <c r="BD16" s="647"/>
      <c r="BE16" s="647"/>
      <c r="BF16" s="648"/>
      <c r="BG16" s="665" t="s">
        <v>128</v>
      </c>
      <c r="BH16" s="675"/>
      <c r="BI16" s="675"/>
      <c r="BJ16" s="675"/>
      <c r="BK16" s="675"/>
      <c r="BL16" s="675"/>
      <c r="BM16" s="675"/>
      <c r="BN16" s="676"/>
      <c r="BO16" s="679" t="s">
        <v>128</v>
      </c>
      <c r="BP16" s="679"/>
      <c r="BQ16" s="679"/>
      <c r="BR16" s="679"/>
      <c r="BS16" s="680" t="s">
        <v>128</v>
      </c>
      <c r="BT16" s="680"/>
      <c r="BU16" s="680"/>
      <c r="BV16" s="680"/>
      <c r="BW16" s="680"/>
      <c r="BX16" s="680"/>
      <c r="BY16" s="680"/>
      <c r="BZ16" s="680"/>
      <c r="CA16" s="680"/>
      <c r="CB16" s="751"/>
      <c r="CD16" s="693" t="s">
        <v>261</v>
      </c>
      <c r="CE16" s="690"/>
      <c r="CF16" s="690"/>
      <c r="CG16" s="690"/>
      <c r="CH16" s="690"/>
      <c r="CI16" s="690"/>
      <c r="CJ16" s="690"/>
      <c r="CK16" s="690"/>
      <c r="CL16" s="690"/>
      <c r="CM16" s="690"/>
      <c r="CN16" s="690"/>
      <c r="CO16" s="690"/>
      <c r="CP16" s="690"/>
      <c r="CQ16" s="691"/>
      <c r="CR16" s="665">
        <v>266048</v>
      </c>
      <c r="CS16" s="675"/>
      <c r="CT16" s="675"/>
      <c r="CU16" s="675"/>
      <c r="CV16" s="675"/>
      <c r="CW16" s="675"/>
      <c r="CX16" s="675"/>
      <c r="CY16" s="676"/>
      <c r="CZ16" s="679">
        <v>0.7</v>
      </c>
      <c r="DA16" s="679"/>
      <c r="DB16" s="679"/>
      <c r="DC16" s="679"/>
      <c r="DD16" s="671" t="s">
        <v>128</v>
      </c>
      <c r="DE16" s="675"/>
      <c r="DF16" s="675"/>
      <c r="DG16" s="675"/>
      <c r="DH16" s="675"/>
      <c r="DI16" s="675"/>
      <c r="DJ16" s="675"/>
      <c r="DK16" s="675"/>
      <c r="DL16" s="675"/>
      <c r="DM16" s="675"/>
      <c r="DN16" s="675"/>
      <c r="DO16" s="675"/>
      <c r="DP16" s="676"/>
      <c r="DQ16" s="671">
        <v>133288</v>
      </c>
      <c r="DR16" s="675"/>
      <c r="DS16" s="675"/>
      <c r="DT16" s="675"/>
      <c r="DU16" s="675"/>
      <c r="DV16" s="675"/>
      <c r="DW16" s="675"/>
      <c r="DX16" s="675"/>
      <c r="DY16" s="675"/>
      <c r="DZ16" s="675"/>
      <c r="EA16" s="675"/>
      <c r="EB16" s="675"/>
      <c r="EC16" s="692"/>
    </row>
    <row r="17" spans="2:133" ht="11.25" customHeight="1">
      <c r="B17" s="646" t="s">
        <v>262</v>
      </c>
      <c r="C17" s="647"/>
      <c r="D17" s="647"/>
      <c r="E17" s="647"/>
      <c r="F17" s="647"/>
      <c r="G17" s="647"/>
      <c r="H17" s="647"/>
      <c r="I17" s="647"/>
      <c r="J17" s="647"/>
      <c r="K17" s="647"/>
      <c r="L17" s="647"/>
      <c r="M17" s="647"/>
      <c r="N17" s="647"/>
      <c r="O17" s="647"/>
      <c r="P17" s="647"/>
      <c r="Q17" s="648"/>
      <c r="R17" s="665">
        <v>70289</v>
      </c>
      <c r="S17" s="675"/>
      <c r="T17" s="675"/>
      <c r="U17" s="675"/>
      <c r="V17" s="675"/>
      <c r="W17" s="675"/>
      <c r="X17" s="675"/>
      <c r="Y17" s="676"/>
      <c r="Z17" s="679">
        <v>0.2</v>
      </c>
      <c r="AA17" s="679"/>
      <c r="AB17" s="679"/>
      <c r="AC17" s="679"/>
      <c r="AD17" s="680">
        <v>70289</v>
      </c>
      <c r="AE17" s="680"/>
      <c r="AF17" s="680"/>
      <c r="AG17" s="680"/>
      <c r="AH17" s="680"/>
      <c r="AI17" s="680"/>
      <c r="AJ17" s="680"/>
      <c r="AK17" s="680"/>
      <c r="AL17" s="668">
        <v>0.4</v>
      </c>
      <c r="AM17" s="677"/>
      <c r="AN17" s="677"/>
      <c r="AO17" s="681"/>
      <c r="AP17" s="646" t="s">
        <v>263</v>
      </c>
      <c r="AQ17" s="647"/>
      <c r="AR17" s="647"/>
      <c r="AS17" s="647"/>
      <c r="AT17" s="647"/>
      <c r="AU17" s="647"/>
      <c r="AV17" s="647"/>
      <c r="AW17" s="647"/>
      <c r="AX17" s="647"/>
      <c r="AY17" s="647"/>
      <c r="AZ17" s="647"/>
      <c r="BA17" s="647"/>
      <c r="BB17" s="647"/>
      <c r="BC17" s="647"/>
      <c r="BD17" s="647"/>
      <c r="BE17" s="647"/>
      <c r="BF17" s="648"/>
      <c r="BG17" s="665" t="s">
        <v>128</v>
      </c>
      <c r="BH17" s="675"/>
      <c r="BI17" s="675"/>
      <c r="BJ17" s="675"/>
      <c r="BK17" s="675"/>
      <c r="BL17" s="675"/>
      <c r="BM17" s="675"/>
      <c r="BN17" s="676"/>
      <c r="BO17" s="679" t="s">
        <v>128</v>
      </c>
      <c r="BP17" s="679"/>
      <c r="BQ17" s="679"/>
      <c r="BR17" s="679"/>
      <c r="BS17" s="680" t="s">
        <v>128</v>
      </c>
      <c r="BT17" s="680"/>
      <c r="BU17" s="680"/>
      <c r="BV17" s="680"/>
      <c r="BW17" s="680"/>
      <c r="BX17" s="680"/>
      <c r="BY17" s="680"/>
      <c r="BZ17" s="680"/>
      <c r="CA17" s="680"/>
      <c r="CB17" s="751"/>
      <c r="CD17" s="693" t="s">
        <v>264</v>
      </c>
      <c r="CE17" s="690"/>
      <c r="CF17" s="690"/>
      <c r="CG17" s="690"/>
      <c r="CH17" s="690"/>
      <c r="CI17" s="690"/>
      <c r="CJ17" s="690"/>
      <c r="CK17" s="690"/>
      <c r="CL17" s="690"/>
      <c r="CM17" s="690"/>
      <c r="CN17" s="690"/>
      <c r="CO17" s="690"/>
      <c r="CP17" s="690"/>
      <c r="CQ17" s="691"/>
      <c r="CR17" s="665">
        <v>3678698</v>
      </c>
      <c r="CS17" s="675"/>
      <c r="CT17" s="675"/>
      <c r="CU17" s="675"/>
      <c r="CV17" s="675"/>
      <c r="CW17" s="675"/>
      <c r="CX17" s="675"/>
      <c r="CY17" s="676"/>
      <c r="CZ17" s="679">
        <v>9.9</v>
      </c>
      <c r="DA17" s="679"/>
      <c r="DB17" s="679"/>
      <c r="DC17" s="679"/>
      <c r="DD17" s="671" t="s">
        <v>128</v>
      </c>
      <c r="DE17" s="675"/>
      <c r="DF17" s="675"/>
      <c r="DG17" s="675"/>
      <c r="DH17" s="675"/>
      <c r="DI17" s="675"/>
      <c r="DJ17" s="675"/>
      <c r="DK17" s="675"/>
      <c r="DL17" s="675"/>
      <c r="DM17" s="675"/>
      <c r="DN17" s="675"/>
      <c r="DO17" s="675"/>
      <c r="DP17" s="676"/>
      <c r="DQ17" s="671">
        <v>3444203</v>
      </c>
      <c r="DR17" s="675"/>
      <c r="DS17" s="675"/>
      <c r="DT17" s="675"/>
      <c r="DU17" s="675"/>
      <c r="DV17" s="675"/>
      <c r="DW17" s="675"/>
      <c r="DX17" s="675"/>
      <c r="DY17" s="675"/>
      <c r="DZ17" s="675"/>
      <c r="EA17" s="675"/>
      <c r="EB17" s="675"/>
      <c r="EC17" s="692"/>
    </row>
    <row r="18" spans="2:133" ht="11.25" customHeight="1">
      <c r="B18" s="646" t="s">
        <v>265</v>
      </c>
      <c r="C18" s="647"/>
      <c r="D18" s="647"/>
      <c r="E18" s="647"/>
      <c r="F18" s="647"/>
      <c r="G18" s="647"/>
      <c r="H18" s="647"/>
      <c r="I18" s="647"/>
      <c r="J18" s="647"/>
      <c r="K18" s="647"/>
      <c r="L18" s="647"/>
      <c r="M18" s="647"/>
      <c r="N18" s="647"/>
      <c r="O18" s="647"/>
      <c r="P18" s="647"/>
      <c r="Q18" s="648"/>
      <c r="R18" s="665">
        <v>178124</v>
      </c>
      <c r="S18" s="675"/>
      <c r="T18" s="675"/>
      <c r="U18" s="675"/>
      <c r="V18" s="675"/>
      <c r="W18" s="675"/>
      <c r="X18" s="675"/>
      <c r="Y18" s="676"/>
      <c r="Z18" s="679">
        <v>0.5</v>
      </c>
      <c r="AA18" s="679"/>
      <c r="AB18" s="679"/>
      <c r="AC18" s="679"/>
      <c r="AD18" s="680">
        <v>176065</v>
      </c>
      <c r="AE18" s="680"/>
      <c r="AF18" s="680"/>
      <c r="AG18" s="680"/>
      <c r="AH18" s="680"/>
      <c r="AI18" s="680"/>
      <c r="AJ18" s="680"/>
      <c r="AK18" s="680"/>
      <c r="AL18" s="668">
        <v>1</v>
      </c>
      <c r="AM18" s="677"/>
      <c r="AN18" s="677"/>
      <c r="AO18" s="681"/>
      <c r="AP18" s="646" t="s">
        <v>266</v>
      </c>
      <c r="AQ18" s="647"/>
      <c r="AR18" s="647"/>
      <c r="AS18" s="647"/>
      <c r="AT18" s="647"/>
      <c r="AU18" s="647"/>
      <c r="AV18" s="647"/>
      <c r="AW18" s="647"/>
      <c r="AX18" s="647"/>
      <c r="AY18" s="647"/>
      <c r="AZ18" s="647"/>
      <c r="BA18" s="647"/>
      <c r="BB18" s="647"/>
      <c r="BC18" s="647"/>
      <c r="BD18" s="647"/>
      <c r="BE18" s="647"/>
      <c r="BF18" s="648"/>
      <c r="BG18" s="665" t="s">
        <v>128</v>
      </c>
      <c r="BH18" s="675"/>
      <c r="BI18" s="675"/>
      <c r="BJ18" s="675"/>
      <c r="BK18" s="675"/>
      <c r="BL18" s="675"/>
      <c r="BM18" s="675"/>
      <c r="BN18" s="676"/>
      <c r="BO18" s="679" t="s">
        <v>128</v>
      </c>
      <c r="BP18" s="679"/>
      <c r="BQ18" s="679"/>
      <c r="BR18" s="679"/>
      <c r="BS18" s="680" t="s">
        <v>128</v>
      </c>
      <c r="BT18" s="680"/>
      <c r="BU18" s="680"/>
      <c r="BV18" s="680"/>
      <c r="BW18" s="680"/>
      <c r="BX18" s="680"/>
      <c r="BY18" s="680"/>
      <c r="BZ18" s="680"/>
      <c r="CA18" s="680"/>
      <c r="CB18" s="751"/>
      <c r="CD18" s="693" t="s">
        <v>267</v>
      </c>
      <c r="CE18" s="690"/>
      <c r="CF18" s="690"/>
      <c r="CG18" s="690"/>
      <c r="CH18" s="690"/>
      <c r="CI18" s="690"/>
      <c r="CJ18" s="690"/>
      <c r="CK18" s="690"/>
      <c r="CL18" s="690"/>
      <c r="CM18" s="690"/>
      <c r="CN18" s="690"/>
      <c r="CO18" s="690"/>
      <c r="CP18" s="690"/>
      <c r="CQ18" s="691"/>
      <c r="CR18" s="665" t="s">
        <v>128</v>
      </c>
      <c r="CS18" s="675"/>
      <c r="CT18" s="675"/>
      <c r="CU18" s="675"/>
      <c r="CV18" s="675"/>
      <c r="CW18" s="675"/>
      <c r="CX18" s="675"/>
      <c r="CY18" s="676"/>
      <c r="CZ18" s="679" t="s">
        <v>128</v>
      </c>
      <c r="DA18" s="679"/>
      <c r="DB18" s="679"/>
      <c r="DC18" s="679"/>
      <c r="DD18" s="671" t="s">
        <v>128</v>
      </c>
      <c r="DE18" s="675"/>
      <c r="DF18" s="675"/>
      <c r="DG18" s="675"/>
      <c r="DH18" s="675"/>
      <c r="DI18" s="675"/>
      <c r="DJ18" s="675"/>
      <c r="DK18" s="675"/>
      <c r="DL18" s="675"/>
      <c r="DM18" s="675"/>
      <c r="DN18" s="675"/>
      <c r="DO18" s="675"/>
      <c r="DP18" s="676"/>
      <c r="DQ18" s="671" t="s">
        <v>128</v>
      </c>
      <c r="DR18" s="675"/>
      <c r="DS18" s="675"/>
      <c r="DT18" s="675"/>
      <c r="DU18" s="675"/>
      <c r="DV18" s="675"/>
      <c r="DW18" s="675"/>
      <c r="DX18" s="675"/>
      <c r="DY18" s="675"/>
      <c r="DZ18" s="675"/>
      <c r="EA18" s="675"/>
      <c r="EB18" s="675"/>
      <c r="EC18" s="692"/>
    </row>
    <row r="19" spans="2:133" ht="11.25" customHeight="1">
      <c r="B19" s="646" t="s">
        <v>268</v>
      </c>
      <c r="C19" s="647"/>
      <c r="D19" s="647"/>
      <c r="E19" s="647"/>
      <c r="F19" s="647"/>
      <c r="G19" s="647"/>
      <c r="H19" s="647"/>
      <c r="I19" s="647"/>
      <c r="J19" s="647"/>
      <c r="K19" s="647"/>
      <c r="L19" s="647"/>
      <c r="M19" s="647"/>
      <c r="N19" s="647"/>
      <c r="O19" s="647"/>
      <c r="P19" s="647"/>
      <c r="Q19" s="648"/>
      <c r="R19" s="665">
        <v>100400</v>
      </c>
      <c r="S19" s="675"/>
      <c r="T19" s="675"/>
      <c r="U19" s="675"/>
      <c r="V19" s="675"/>
      <c r="W19" s="675"/>
      <c r="X19" s="675"/>
      <c r="Y19" s="676"/>
      <c r="Z19" s="679">
        <v>0.3</v>
      </c>
      <c r="AA19" s="679"/>
      <c r="AB19" s="679"/>
      <c r="AC19" s="679"/>
      <c r="AD19" s="680">
        <v>100400</v>
      </c>
      <c r="AE19" s="680"/>
      <c r="AF19" s="680"/>
      <c r="AG19" s="680"/>
      <c r="AH19" s="680"/>
      <c r="AI19" s="680"/>
      <c r="AJ19" s="680"/>
      <c r="AK19" s="680"/>
      <c r="AL19" s="668">
        <v>0.6</v>
      </c>
      <c r="AM19" s="677"/>
      <c r="AN19" s="677"/>
      <c r="AO19" s="681"/>
      <c r="AP19" s="646" t="s">
        <v>269</v>
      </c>
      <c r="AQ19" s="647"/>
      <c r="AR19" s="647"/>
      <c r="AS19" s="647"/>
      <c r="AT19" s="647"/>
      <c r="AU19" s="647"/>
      <c r="AV19" s="647"/>
      <c r="AW19" s="647"/>
      <c r="AX19" s="647"/>
      <c r="AY19" s="647"/>
      <c r="AZ19" s="647"/>
      <c r="BA19" s="647"/>
      <c r="BB19" s="647"/>
      <c r="BC19" s="647"/>
      <c r="BD19" s="647"/>
      <c r="BE19" s="647"/>
      <c r="BF19" s="648"/>
      <c r="BG19" s="665">
        <v>196032</v>
      </c>
      <c r="BH19" s="675"/>
      <c r="BI19" s="675"/>
      <c r="BJ19" s="675"/>
      <c r="BK19" s="675"/>
      <c r="BL19" s="675"/>
      <c r="BM19" s="675"/>
      <c r="BN19" s="676"/>
      <c r="BO19" s="679">
        <v>2.6</v>
      </c>
      <c r="BP19" s="679"/>
      <c r="BQ19" s="679"/>
      <c r="BR19" s="679"/>
      <c r="BS19" s="680" t="s">
        <v>128</v>
      </c>
      <c r="BT19" s="680"/>
      <c r="BU19" s="680"/>
      <c r="BV19" s="680"/>
      <c r="BW19" s="680"/>
      <c r="BX19" s="680"/>
      <c r="BY19" s="680"/>
      <c r="BZ19" s="680"/>
      <c r="CA19" s="680"/>
      <c r="CB19" s="751"/>
      <c r="CD19" s="693" t="s">
        <v>270</v>
      </c>
      <c r="CE19" s="690"/>
      <c r="CF19" s="690"/>
      <c r="CG19" s="690"/>
      <c r="CH19" s="690"/>
      <c r="CI19" s="690"/>
      <c r="CJ19" s="690"/>
      <c r="CK19" s="690"/>
      <c r="CL19" s="690"/>
      <c r="CM19" s="690"/>
      <c r="CN19" s="690"/>
      <c r="CO19" s="690"/>
      <c r="CP19" s="690"/>
      <c r="CQ19" s="691"/>
      <c r="CR19" s="665" t="s">
        <v>128</v>
      </c>
      <c r="CS19" s="675"/>
      <c r="CT19" s="675"/>
      <c r="CU19" s="675"/>
      <c r="CV19" s="675"/>
      <c r="CW19" s="675"/>
      <c r="CX19" s="675"/>
      <c r="CY19" s="676"/>
      <c r="CZ19" s="679" t="s">
        <v>128</v>
      </c>
      <c r="DA19" s="679"/>
      <c r="DB19" s="679"/>
      <c r="DC19" s="679"/>
      <c r="DD19" s="671" t="s">
        <v>128</v>
      </c>
      <c r="DE19" s="675"/>
      <c r="DF19" s="675"/>
      <c r="DG19" s="675"/>
      <c r="DH19" s="675"/>
      <c r="DI19" s="675"/>
      <c r="DJ19" s="675"/>
      <c r="DK19" s="675"/>
      <c r="DL19" s="675"/>
      <c r="DM19" s="675"/>
      <c r="DN19" s="675"/>
      <c r="DO19" s="675"/>
      <c r="DP19" s="676"/>
      <c r="DQ19" s="671" t="s">
        <v>128</v>
      </c>
      <c r="DR19" s="675"/>
      <c r="DS19" s="675"/>
      <c r="DT19" s="675"/>
      <c r="DU19" s="675"/>
      <c r="DV19" s="675"/>
      <c r="DW19" s="675"/>
      <c r="DX19" s="675"/>
      <c r="DY19" s="675"/>
      <c r="DZ19" s="675"/>
      <c r="EA19" s="675"/>
      <c r="EB19" s="675"/>
      <c r="EC19" s="692"/>
    </row>
    <row r="20" spans="2:133" ht="11.25" customHeight="1">
      <c r="B20" s="646" t="s">
        <v>271</v>
      </c>
      <c r="C20" s="647"/>
      <c r="D20" s="647"/>
      <c r="E20" s="647"/>
      <c r="F20" s="647"/>
      <c r="G20" s="647"/>
      <c r="H20" s="647"/>
      <c r="I20" s="647"/>
      <c r="J20" s="647"/>
      <c r="K20" s="647"/>
      <c r="L20" s="647"/>
      <c r="M20" s="647"/>
      <c r="N20" s="647"/>
      <c r="O20" s="647"/>
      <c r="P20" s="647"/>
      <c r="Q20" s="648"/>
      <c r="R20" s="665">
        <v>4254</v>
      </c>
      <c r="S20" s="675"/>
      <c r="T20" s="675"/>
      <c r="U20" s="675"/>
      <c r="V20" s="675"/>
      <c r="W20" s="675"/>
      <c r="X20" s="675"/>
      <c r="Y20" s="676"/>
      <c r="Z20" s="679">
        <v>0</v>
      </c>
      <c r="AA20" s="679"/>
      <c r="AB20" s="679"/>
      <c r="AC20" s="679"/>
      <c r="AD20" s="680">
        <v>4254</v>
      </c>
      <c r="AE20" s="680"/>
      <c r="AF20" s="680"/>
      <c r="AG20" s="680"/>
      <c r="AH20" s="680"/>
      <c r="AI20" s="680"/>
      <c r="AJ20" s="680"/>
      <c r="AK20" s="680"/>
      <c r="AL20" s="668">
        <v>0</v>
      </c>
      <c r="AM20" s="677"/>
      <c r="AN20" s="677"/>
      <c r="AO20" s="681"/>
      <c r="AP20" s="646" t="s">
        <v>272</v>
      </c>
      <c r="AQ20" s="647"/>
      <c r="AR20" s="647"/>
      <c r="AS20" s="647"/>
      <c r="AT20" s="647"/>
      <c r="AU20" s="647"/>
      <c r="AV20" s="647"/>
      <c r="AW20" s="647"/>
      <c r="AX20" s="647"/>
      <c r="AY20" s="647"/>
      <c r="AZ20" s="647"/>
      <c r="BA20" s="647"/>
      <c r="BB20" s="647"/>
      <c r="BC20" s="647"/>
      <c r="BD20" s="647"/>
      <c r="BE20" s="647"/>
      <c r="BF20" s="648"/>
      <c r="BG20" s="665">
        <v>196032</v>
      </c>
      <c r="BH20" s="675"/>
      <c r="BI20" s="675"/>
      <c r="BJ20" s="675"/>
      <c r="BK20" s="675"/>
      <c r="BL20" s="675"/>
      <c r="BM20" s="675"/>
      <c r="BN20" s="676"/>
      <c r="BO20" s="679">
        <v>2.6</v>
      </c>
      <c r="BP20" s="679"/>
      <c r="BQ20" s="679"/>
      <c r="BR20" s="679"/>
      <c r="BS20" s="680" t="s">
        <v>128</v>
      </c>
      <c r="BT20" s="680"/>
      <c r="BU20" s="680"/>
      <c r="BV20" s="680"/>
      <c r="BW20" s="680"/>
      <c r="BX20" s="680"/>
      <c r="BY20" s="680"/>
      <c r="BZ20" s="680"/>
      <c r="CA20" s="680"/>
      <c r="CB20" s="751"/>
      <c r="CD20" s="693" t="s">
        <v>273</v>
      </c>
      <c r="CE20" s="690"/>
      <c r="CF20" s="690"/>
      <c r="CG20" s="690"/>
      <c r="CH20" s="690"/>
      <c r="CI20" s="690"/>
      <c r="CJ20" s="690"/>
      <c r="CK20" s="690"/>
      <c r="CL20" s="690"/>
      <c r="CM20" s="690"/>
      <c r="CN20" s="690"/>
      <c r="CO20" s="690"/>
      <c r="CP20" s="690"/>
      <c r="CQ20" s="691"/>
      <c r="CR20" s="665">
        <v>37083801</v>
      </c>
      <c r="CS20" s="675"/>
      <c r="CT20" s="675"/>
      <c r="CU20" s="675"/>
      <c r="CV20" s="675"/>
      <c r="CW20" s="675"/>
      <c r="CX20" s="675"/>
      <c r="CY20" s="676"/>
      <c r="CZ20" s="679">
        <v>100</v>
      </c>
      <c r="DA20" s="679"/>
      <c r="DB20" s="679"/>
      <c r="DC20" s="679"/>
      <c r="DD20" s="671">
        <v>5393822</v>
      </c>
      <c r="DE20" s="675"/>
      <c r="DF20" s="675"/>
      <c r="DG20" s="675"/>
      <c r="DH20" s="675"/>
      <c r="DI20" s="675"/>
      <c r="DJ20" s="675"/>
      <c r="DK20" s="675"/>
      <c r="DL20" s="675"/>
      <c r="DM20" s="675"/>
      <c r="DN20" s="675"/>
      <c r="DO20" s="675"/>
      <c r="DP20" s="676"/>
      <c r="DQ20" s="671">
        <v>19952266</v>
      </c>
      <c r="DR20" s="675"/>
      <c r="DS20" s="675"/>
      <c r="DT20" s="675"/>
      <c r="DU20" s="675"/>
      <c r="DV20" s="675"/>
      <c r="DW20" s="675"/>
      <c r="DX20" s="675"/>
      <c r="DY20" s="675"/>
      <c r="DZ20" s="675"/>
      <c r="EA20" s="675"/>
      <c r="EB20" s="675"/>
      <c r="EC20" s="692"/>
    </row>
    <row r="21" spans="2:133" ht="11.25" customHeight="1">
      <c r="B21" s="646" t="s">
        <v>274</v>
      </c>
      <c r="C21" s="647"/>
      <c r="D21" s="647"/>
      <c r="E21" s="647"/>
      <c r="F21" s="647"/>
      <c r="G21" s="647"/>
      <c r="H21" s="647"/>
      <c r="I21" s="647"/>
      <c r="J21" s="647"/>
      <c r="K21" s="647"/>
      <c r="L21" s="647"/>
      <c r="M21" s="647"/>
      <c r="N21" s="647"/>
      <c r="O21" s="647"/>
      <c r="P21" s="647"/>
      <c r="Q21" s="648"/>
      <c r="R21" s="665">
        <v>3097</v>
      </c>
      <c r="S21" s="675"/>
      <c r="T21" s="675"/>
      <c r="U21" s="675"/>
      <c r="V21" s="675"/>
      <c r="W21" s="675"/>
      <c r="X21" s="675"/>
      <c r="Y21" s="676"/>
      <c r="Z21" s="679">
        <v>0</v>
      </c>
      <c r="AA21" s="679"/>
      <c r="AB21" s="679"/>
      <c r="AC21" s="679"/>
      <c r="AD21" s="680">
        <v>3097</v>
      </c>
      <c r="AE21" s="680"/>
      <c r="AF21" s="680"/>
      <c r="AG21" s="680"/>
      <c r="AH21" s="680"/>
      <c r="AI21" s="680"/>
      <c r="AJ21" s="680"/>
      <c r="AK21" s="680"/>
      <c r="AL21" s="668">
        <v>0</v>
      </c>
      <c r="AM21" s="677"/>
      <c r="AN21" s="677"/>
      <c r="AO21" s="681"/>
      <c r="AP21" s="758" t="s">
        <v>275</v>
      </c>
      <c r="AQ21" s="763"/>
      <c r="AR21" s="763"/>
      <c r="AS21" s="763"/>
      <c r="AT21" s="763"/>
      <c r="AU21" s="763"/>
      <c r="AV21" s="763"/>
      <c r="AW21" s="763"/>
      <c r="AX21" s="763"/>
      <c r="AY21" s="763"/>
      <c r="AZ21" s="763"/>
      <c r="BA21" s="763"/>
      <c r="BB21" s="763"/>
      <c r="BC21" s="763"/>
      <c r="BD21" s="763"/>
      <c r="BE21" s="763"/>
      <c r="BF21" s="760"/>
      <c r="BG21" s="665">
        <v>3415</v>
      </c>
      <c r="BH21" s="675"/>
      <c r="BI21" s="675"/>
      <c r="BJ21" s="675"/>
      <c r="BK21" s="675"/>
      <c r="BL21" s="675"/>
      <c r="BM21" s="675"/>
      <c r="BN21" s="676"/>
      <c r="BO21" s="679">
        <v>0</v>
      </c>
      <c r="BP21" s="679"/>
      <c r="BQ21" s="679"/>
      <c r="BR21" s="679"/>
      <c r="BS21" s="680" t="s">
        <v>128</v>
      </c>
      <c r="BT21" s="680"/>
      <c r="BU21" s="680"/>
      <c r="BV21" s="680"/>
      <c r="BW21" s="680"/>
      <c r="BX21" s="680"/>
      <c r="BY21" s="680"/>
      <c r="BZ21" s="680"/>
      <c r="CA21" s="680"/>
      <c r="CB21" s="751"/>
      <c r="CD21" s="777"/>
      <c r="CE21" s="684"/>
      <c r="CF21" s="684"/>
      <c r="CG21" s="684"/>
      <c r="CH21" s="684"/>
      <c r="CI21" s="684"/>
      <c r="CJ21" s="684"/>
      <c r="CK21" s="684"/>
      <c r="CL21" s="684"/>
      <c r="CM21" s="684"/>
      <c r="CN21" s="684"/>
      <c r="CO21" s="684"/>
      <c r="CP21" s="684"/>
      <c r="CQ21" s="685"/>
      <c r="CR21" s="778"/>
      <c r="CS21" s="774"/>
      <c r="CT21" s="774"/>
      <c r="CU21" s="774"/>
      <c r="CV21" s="774"/>
      <c r="CW21" s="774"/>
      <c r="CX21" s="774"/>
      <c r="CY21" s="775"/>
      <c r="CZ21" s="779"/>
      <c r="DA21" s="779"/>
      <c r="DB21" s="779"/>
      <c r="DC21" s="779"/>
      <c r="DD21" s="773"/>
      <c r="DE21" s="774"/>
      <c r="DF21" s="774"/>
      <c r="DG21" s="774"/>
      <c r="DH21" s="774"/>
      <c r="DI21" s="774"/>
      <c r="DJ21" s="774"/>
      <c r="DK21" s="774"/>
      <c r="DL21" s="774"/>
      <c r="DM21" s="774"/>
      <c r="DN21" s="774"/>
      <c r="DO21" s="774"/>
      <c r="DP21" s="775"/>
      <c r="DQ21" s="773"/>
      <c r="DR21" s="774"/>
      <c r="DS21" s="774"/>
      <c r="DT21" s="774"/>
      <c r="DU21" s="774"/>
      <c r="DV21" s="774"/>
      <c r="DW21" s="774"/>
      <c r="DX21" s="774"/>
      <c r="DY21" s="774"/>
      <c r="DZ21" s="774"/>
      <c r="EA21" s="774"/>
      <c r="EB21" s="774"/>
      <c r="EC21" s="776"/>
    </row>
    <row r="22" spans="2:133" ht="11.25" customHeight="1">
      <c r="B22" s="727" t="s">
        <v>276</v>
      </c>
      <c r="C22" s="728"/>
      <c r="D22" s="728"/>
      <c r="E22" s="728"/>
      <c r="F22" s="728"/>
      <c r="G22" s="728"/>
      <c r="H22" s="728"/>
      <c r="I22" s="728"/>
      <c r="J22" s="728"/>
      <c r="K22" s="728"/>
      <c r="L22" s="728"/>
      <c r="M22" s="728"/>
      <c r="N22" s="728"/>
      <c r="O22" s="728"/>
      <c r="P22" s="728"/>
      <c r="Q22" s="729"/>
      <c r="R22" s="665">
        <v>70373</v>
      </c>
      <c r="S22" s="675"/>
      <c r="T22" s="675"/>
      <c r="U22" s="675"/>
      <c r="V22" s="675"/>
      <c r="W22" s="675"/>
      <c r="X22" s="675"/>
      <c r="Y22" s="676"/>
      <c r="Z22" s="679">
        <v>0.2</v>
      </c>
      <c r="AA22" s="679"/>
      <c r="AB22" s="679"/>
      <c r="AC22" s="679"/>
      <c r="AD22" s="680">
        <v>68314</v>
      </c>
      <c r="AE22" s="680"/>
      <c r="AF22" s="680"/>
      <c r="AG22" s="680"/>
      <c r="AH22" s="680"/>
      <c r="AI22" s="680"/>
      <c r="AJ22" s="680"/>
      <c r="AK22" s="680"/>
      <c r="AL22" s="668">
        <v>0.40000000596046448</v>
      </c>
      <c r="AM22" s="677"/>
      <c r="AN22" s="677"/>
      <c r="AO22" s="681"/>
      <c r="AP22" s="758" t="s">
        <v>277</v>
      </c>
      <c r="AQ22" s="763"/>
      <c r="AR22" s="763"/>
      <c r="AS22" s="763"/>
      <c r="AT22" s="763"/>
      <c r="AU22" s="763"/>
      <c r="AV22" s="763"/>
      <c r="AW22" s="763"/>
      <c r="AX22" s="763"/>
      <c r="AY22" s="763"/>
      <c r="AZ22" s="763"/>
      <c r="BA22" s="763"/>
      <c r="BB22" s="763"/>
      <c r="BC22" s="763"/>
      <c r="BD22" s="763"/>
      <c r="BE22" s="763"/>
      <c r="BF22" s="760"/>
      <c r="BG22" s="665" t="s">
        <v>128</v>
      </c>
      <c r="BH22" s="675"/>
      <c r="BI22" s="675"/>
      <c r="BJ22" s="675"/>
      <c r="BK22" s="675"/>
      <c r="BL22" s="675"/>
      <c r="BM22" s="675"/>
      <c r="BN22" s="676"/>
      <c r="BO22" s="679" t="s">
        <v>128</v>
      </c>
      <c r="BP22" s="679"/>
      <c r="BQ22" s="679"/>
      <c r="BR22" s="679"/>
      <c r="BS22" s="680" t="s">
        <v>128</v>
      </c>
      <c r="BT22" s="680"/>
      <c r="BU22" s="680"/>
      <c r="BV22" s="680"/>
      <c r="BW22" s="680"/>
      <c r="BX22" s="680"/>
      <c r="BY22" s="680"/>
      <c r="BZ22" s="680"/>
      <c r="CA22" s="680"/>
      <c r="CB22" s="751"/>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46" t="s">
        <v>279</v>
      </c>
      <c r="C23" s="647"/>
      <c r="D23" s="647"/>
      <c r="E23" s="647"/>
      <c r="F23" s="647"/>
      <c r="G23" s="647"/>
      <c r="H23" s="647"/>
      <c r="I23" s="647"/>
      <c r="J23" s="647"/>
      <c r="K23" s="647"/>
      <c r="L23" s="647"/>
      <c r="M23" s="647"/>
      <c r="N23" s="647"/>
      <c r="O23" s="647"/>
      <c r="P23" s="647"/>
      <c r="Q23" s="648"/>
      <c r="R23" s="665">
        <v>8494717</v>
      </c>
      <c r="S23" s="675"/>
      <c r="T23" s="675"/>
      <c r="U23" s="675"/>
      <c r="V23" s="675"/>
      <c r="W23" s="675"/>
      <c r="X23" s="675"/>
      <c r="Y23" s="676"/>
      <c r="Z23" s="679">
        <v>22</v>
      </c>
      <c r="AA23" s="679"/>
      <c r="AB23" s="679"/>
      <c r="AC23" s="679"/>
      <c r="AD23" s="680">
        <v>7992018</v>
      </c>
      <c r="AE23" s="680"/>
      <c r="AF23" s="680"/>
      <c r="AG23" s="680"/>
      <c r="AH23" s="680"/>
      <c r="AI23" s="680"/>
      <c r="AJ23" s="680"/>
      <c r="AK23" s="680"/>
      <c r="AL23" s="668">
        <v>44.7</v>
      </c>
      <c r="AM23" s="677"/>
      <c r="AN23" s="677"/>
      <c r="AO23" s="681"/>
      <c r="AP23" s="758" t="s">
        <v>280</v>
      </c>
      <c r="AQ23" s="763"/>
      <c r="AR23" s="763"/>
      <c r="AS23" s="763"/>
      <c r="AT23" s="763"/>
      <c r="AU23" s="763"/>
      <c r="AV23" s="763"/>
      <c r="AW23" s="763"/>
      <c r="AX23" s="763"/>
      <c r="AY23" s="763"/>
      <c r="AZ23" s="763"/>
      <c r="BA23" s="763"/>
      <c r="BB23" s="763"/>
      <c r="BC23" s="763"/>
      <c r="BD23" s="763"/>
      <c r="BE23" s="763"/>
      <c r="BF23" s="760"/>
      <c r="BG23" s="665">
        <v>192617</v>
      </c>
      <c r="BH23" s="675"/>
      <c r="BI23" s="675"/>
      <c r="BJ23" s="675"/>
      <c r="BK23" s="675"/>
      <c r="BL23" s="675"/>
      <c r="BM23" s="675"/>
      <c r="BN23" s="676"/>
      <c r="BO23" s="679">
        <v>2.5</v>
      </c>
      <c r="BP23" s="679"/>
      <c r="BQ23" s="679"/>
      <c r="BR23" s="679"/>
      <c r="BS23" s="680" t="s">
        <v>128</v>
      </c>
      <c r="BT23" s="680"/>
      <c r="BU23" s="680"/>
      <c r="BV23" s="680"/>
      <c r="BW23" s="680"/>
      <c r="BX23" s="680"/>
      <c r="BY23" s="680"/>
      <c r="BZ23" s="680"/>
      <c r="CA23" s="680"/>
      <c r="CB23" s="751"/>
      <c r="CD23" s="767" t="s">
        <v>220</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70" t="s">
        <v>284</v>
      </c>
      <c r="DM23" s="771"/>
      <c r="DN23" s="771"/>
      <c r="DO23" s="771"/>
      <c r="DP23" s="771"/>
      <c r="DQ23" s="771"/>
      <c r="DR23" s="771"/>
      <c r="DS23" s="771"/>
      <c r="DT23" s="771"/>
      <c r="DU23" s="771"/>
      <c r="DV23" s="772"/>
      <c r="DW23" s="767" t="s">
        <v>285</v>
      </c>
      <c r="DX23" s="768"/>
      <c r="DY23" s="768"/>
      <c r="DZ23" s="768"/>
      <c r="EA23" s="768"/>
      <c r="EB23" s="768"/>
      <c r="EC23" s="769"/>
    </row>
    <row r="24" spans="2:133" ht="11.25" customHeight="1">
      <c r="B24" s="646" t="s">
        <v>286</v>
      </c>
      <c r="C24" s="647"/>
      <c r="D24" s="647"/>
      <c r="E24" s="647"/>
      <c r="F24" s="647"/>
      <c r="G24" s="647"/>
      <c r="H24" s="647"/>
      <c r="I24" s="647"/>
      <c r="J24" s="647"/>
      <c r="K24" s="647"/>
      <c r="L24" s="647"/>
      <c r="M24" s="647"/>
      <c r="N24" s="647"/>
      <c r="O24" s="647"/>
      <c r="P24" s="647"/>
      <c r="Q24" s="648"/>
      <c r="R24" s="665">
        <v>7992018</v>
      </c>
      <c r="S24" s="675"/>
      <c r="T24" s="675"/>
      <c r="U24" s="675"/>
      <c r="V24" s="675"/>
      <c r="W24" s="675"/>
      <c r="X24" s="675"/>
      <c r="Y24" s="676"/>
      <c r="Z24" s="679">
        <v>20.7</v>
      </c>
      <c r="AA24" s="679"/>
      <c r="AB24" s="679"/>
      <c r="AC24" s="679"/>
      <c r="AD24" s="680">
        <v>7992018</v>
      </c>
      <c r="AE24" s="680"/>
      <c r="AF24" s="680"/>
      <c r="AG24" s="680"/>
      <c r="AH24" s="680"/>
      <c r="AI24" s="680"/>
      <c r="AJ24" s="680"/>
      <c r="AK24" s="680"/>
      <c r="AL24" s="668">
        <v>44.7</v>
      </c>
      <c r="AM24" s="677"/>
      <c r="AN24" s="677"/>
      <c r="AO24" s="681"/>
      <c r="AP24" s="758" t="s">
        <v>287</v>
      </c>
      <c r="AQ24" s="763"/>
      <c r="AR24" s="763"/>
      <c r="AS24" s="763"/>
      <c r="AT24" s="763"/>
      <c r="AU24" s="763"/>
      <c r="AV24" s="763"/>
      <c r="AW24" s="763"/>
      <c r="AX24" s="763"/>
      <c r="AY24" s="763"/>
      <c r="AZ24" s="763"/>
      <c r="BA24" s="763"/>
      <c r="BB24" s="763"/>
      <c r="BC24" s="763"/>
      <c r="BD24" s="763"/>
      <c r="BE24" s="763"/>
      <c r="BF24" s="760"/>
      <c r="BG24" s="665" t="s">
        <v>128</v>
      </c>
      <c r="BH24" s="675"/>
      <c r="BI24" s="675"/>
      <c r="BJ24" s="675"/>
      <c r="BK24" s="675"/>
      <c r="BL24" s="675"/>
      <c r="BM24" s="675"/>
      <c r="BN24" s="676"/>
      <c r="BO24" s="679" t="s">
        <v>128</v>
      </c>
      <c r="BP24" s="679"/>
      <c r="BQ24" s="679"/>
      <c r="BR24" s="679"/>
      <c r="BS24" s="680" t="s">
        <v>128</v>
      </c>
      <c r="BT24" s="680"/>
      <c r="BU24" s="680"/>
      <c r="BV24" s="680"/>
      <c r="BW24" s="680"/>
      <c r="BX24" s="680"/>
      <c r="BY24" s="680"/>
      <c r="BZ24" s="680"/>
      <c r="CA24" s="680"/>
      <c r="CB24" s="751"/>
      <c r="CD24" s="721" t="s">
        <v>288</v>
      </c>
      <c r="CE24" s="722"/>
      <c r="CF24" s="722"/>
      <c r="CG24" s="722"/>
      <c r="CH24" s="722"/>
      <c r="CI24" s="722"/>
      <c r="CJ24" s="722"/>
      <c r="CK24" s="722"/>
      <c r="CL24" s="722"/>
      <c r="CM24" s="722"/>
      <c r="CN24" s="722"/>
      <c r="CO24" s="722"/>
      <c r="CP24" s="722"/>
      <c r="CQ24" s="723"/>
      <c r="CR24" s="718">
        <v>20385334</v>
      </c>
      <c r="CS24" s="719"/>
      <c r="CT24" s="719"/>
      <c r="CU24" s="719"/>
      <c r="CV24" s="719"/>
      <c r="CW24" s="719"/>
      <c r="CX24" s="719"/>
      <c r="CY24" s="765"/>
      <c r="CZ24" s="761">
        <v>55</v>
      </c>
      <c r="DA24" s="747"/>
      <c r="DB24" s="747"/>
      <c r="DC24" s="766"/>
      <c r="DD24" s="764">
        <v>10074535</v>
      </c>
      <c r="DE24" s="719"/>
      <c r="DF24" s="719"/>
      <c r="DG24" s="719"/>
      <c r="DH24" s="719"/>
      <c r="DI24" s="719"/>
      <c r="DJ24" s="719"/>
      <c r="DK24" s="765"/>
      <c r="DL24" s="764">
        <v>9953020</v>
      </c>
      <c r="DM24" s="719"/>
      <c r="DN24" s="719"/>
      <c r="DO24" s="719"/>
      <c r="DP24" s="719"/>
      <c r="DQ24" s="719"/>
      <c r="DR24" s="719"/>
      <c r="DS24" s="719"/>
      <c r="DT24" s="719"/>
      <c r="DU24" s="719"/>
      <c r="DV24" s="765"/>
      <c r="DW24" s="761">
        <v>52.7</v>
      </c>
      <c r="DX24" s="747"/>
      <c r="DY24" s="747"/>
      <c r="DZ24" s="747"/>
      <c r="EA24" s="747"/>
      <c r="EB24" s="747"/>
      <c r="EC24" s="762"/>
    </row>
    <row r="25" spans="2:133" ht="11.25" customHeight="1">
      <c r="B25" s="646" t="s">
        <v>289</v>
      </c>
      <c r="C25" s="647"/>
      <c r="D25" s="647"/>
      <c r="E25" s="647"/>
      <c r="F25" s="647"/>
      <c r="G25" s="647"/>
      <c r="H25" s="647"/>
      <c r="I25" s="647"/>
      <c r="J25" s="647"/>
      <c r="K25" s="647"/>
      <c r="L25" s="647"/>
      <c r="M25" s="647"/>
      <c r="N25" s="647"/>
      <c r="O25" s="647"/>
      <c r="P25" s="647"/>
      <c r="Q25" s="648"/>
      <c r="R25" s="665">
        <v>502699</v>
      </c>
      <c r="S25" s="675"/>
      <c r="T25" s="675"/>
      <c r="U25" s="675"/>
      <c r="V25" s="675"/>
      <c r="W25" s="675"/>
      <c r="X25" s="675"/>
      <c r="Y25" s="676"/>
      <c r="Z25" s="679">
        <v>1.3</v>
      </c>
      <c r="AA25" s="679"/>
      <c r="AB25" s="679"/>
      <c r="AC25" s="679"/>
      <c r="AD25" s="680" t="s">
        <v>128</v>
      </c>
      <c r="AE25" s="680"/>
      <c r="AF25" s="680"/>
      <c r="AG25" s="680"/>
      <c r="AH25" s="680"/>
      <c r="AI25" s="680"/>
      <c r="AJ25" s="680"/>
      <c r="AK25" s="680"/>
      <c r="AL25" s="668" t="s">
        <v>128</v>
      </c>
      <c r="AM25" s="677"/>
      <c r="AN25" s="677"/>
      <c r="AO25" s="681"/>
      <c r="AP25" s="758" t="s">
        <v>290</v>
      </c>
      <c r="AQ25" s="763"/>
      <c r="AR25" s="763"/>
      <c r="AS25" s="763"/>
      <c r="AT25" s="763"/>
      <c r="AU25" s="763"/>
      <c r="AV25" s="763"/>
      <c r="AW25" s="763"/>
      <c r="AX25" s="763"/>
      <c r="AY25" s="763"/>
      <c r="AZ25" s="763"/>
      <c r="BA25" s="763"/>
      <c r="BB25" s="763"/>
      <c r="BC25" s="763"/>
      <c r="BD25" s="763"/>
      <c r="BE25" s="763"/>
      <c r="BF25" s="760"/>
      <c r="BG25" s="665" t="s">
        <v>128</v>
      </c>
      <c r="BH25" s="675"/>
      <c r="BI25" s="675"/>
      <c r="BJ25" s="675"/>
      <c r="BK25" s="675"/>
      <c r="BL25" s="675"/>
      <c r="BM25" s="675"/>
      <c r="BN25" s="676"/>
      <c r="BO25" s="679" t="s">
        <v>128</v>
      </c>
      <c r="BP25" s="679"/>
      <c r="BQ25" s="679"/>
      <c r="BR25" s="679"/>
      <c r="BS25" s="680" t="s">
        <v>128</v>
      </c>
      <c r="BT25" s="680"/>
      <c r="BU25" s="680"/>
      <c r="BV25" s="680"/>
      <c r="BW25" s="680"/>
      <c r="BX25" s="680"/>
      <c r="BY25" s="680"/>
      <c r="BZ25" s="680"/>
      <c r="CA25" s="680"/>
      <c r="CB25" s="751"/>
      <c r="CD25" s="693" t="s">
        <v>291</v>
      </c>
      <c r="CE25" s="690"/>
      <c r="CF25" s="690"/>
      <c r="CG25" s="690"/>
      <c r="CH25" s="690"/>
      <c r="CI25" s="690"/>
      <c r="CJ25" s="690"/>
      <c r="CK25" s="690"/>
      <c r="CL25" s="690"/>
      <c r="CM25" s="690"/>
      <c r="CN25" s="690"/>
      <c r="CO25" s="690"/>
      <c r="CP25" s="690"/>
      <c r="CQ25" s="691"/>
      <c r="CR25" s="665">
        <v>4562114</v>
      </c>
      <c r="CS25" s="666"/>
      <c r="CT25" s="666"/>
      <c r="CU25" s="666"/>
      <c r="CV25" s="666"/>
      <c r="CW25" s="666"/>
      <c r="CX25" s="666"/>
      <c r="CY25" s="667"/>
      <c r="CZ25" s="668">
        <v>12.3</v>
      </c>
      <c r="DA25" s="669"/>
      <c r="DB25" s="669"/>
      <c r="DC25" s="670"/>
      <c r="DD25" s="671">
        <v>4224097</v>
      </c>
      <c r="DE25" s="666"/>
      <c r="DF25" s="666"/>
      <c r="DG25" s="666"/>
      <c r="DH25" s="666"/>
      <c r="DI25" s="666"/>
      <c r="DJ25" s="666"/>
      <c r="DK25" s="667"/>
      <c r="DL25" s="671">
        <v>4180290</v>
      </c>
      <c r="DM25" s="666"/>
      <c r="DN25" s="666"/>
      <c r="DO25" s="666"/>
      <c r="DP25" s="666"/>
      <c r="DQ25" s="666"/>
      <c r="DR25" s="666"/>
      <c r="DS25" s="666"/>
      <c r="DT25" s="666"/>
      <c r="DU25" s="666"/>
      <c r="DV25" s="667"/>
      <c r="DW25" s="668">
        <v>22.2</v>
      </c>
      <c r="DX25" s="669"/>
      <c r="DY25" s="669"/>
      <c r="DZ25" s="669"/>
      <c r="EA25" s="669"/>
      <c r="EB25" s="669"/>
      <c r="EC25" s="706"/>
    </row>
    <row r="26" spans="2:133" ht="11.25" customHeight="1">
      <c r="B26" s="646" t="s">
        <v>292</v>
      </c>
      <c r="C26" s="647"/>
      <c r="D26" s="647"/>
      <c r="E26" s="647"/>
      <c r="F26" s="647"/>
      <c r="G26" s="647"/>
      <c r="H26" s="647"/>
      <c r="I26" s="647"/>
      <c r="J26" s="647"/>
      <c r="K26" s="647"/>
      <c r="L26" s="647"/>
      <c r="M26" s="647"/>
      <c r="N26" s="647"/>
      <c r="O26" s="647"/>
      <c r="P26" s="647"/>
      <c r="Q26" s="648"/>
      <c r="R26" s="665" t="s">
        <v>128</v>
      </c>
      <c r="S26" s="675"/>
      <c r="T26" s="675"/>
      <c r="U26" s="675"/>
      <c r="V26" s="675"/>
      <c r="W26" s="675"/>
      <c r="X26" s="675"/>
      <c r="Y26" s="676"/>
      <c r="Z26" s="679" t="s">
        <v>128</v>
      </c>
      <c r="AA26" s="679"/>
      <c r="AB26" s="679"/>
      <c r="AC26" s="679"/>
      <c r="AD26" s="680" t="s">
        <v>128</v>
      </c>
      <c r="AE26" s="680"/>
      <c r="AF26" s="680"/>
      <c r="AG26" s="680"/>
      <c r="AH26" s="680"/>
      <c r="AI26" s="680"/>
      <c r="AJ26" s="680"/>
      <c r="AK26" s="680"/>
      <c r="AL26" s="668" t="s">
        <v>128</v>
      </c>
      <c r="AM26" s="677"/>
      <c r="AN26" s="677"/>
      <c r="AO26" s="681"/>
      <c r="AP26" s="758" t="s">
        <v>293</v>
      </c>
      <c r="AQ26" s="759"/>
      <c r="AR26" s="759"/>
      <c r="AS26" s="759"/>
      <c r="AT26" s="759"/>
      <c r="AU26" s="759"/>
      <c r="AV26" s="759"/>
      <c r="AW26" s="759"/>
      <c r="AX26" s="759"/>
      <c r="AY26" s="759"/>
      <c r="AZ26" s="759"/>
      <c r="BA26" s="759"/>
      <c r="BB26" s="759"/>
      <c r="BC26" s="759"/>
      <c r="BD26" s="759"/>
      <c r="BE26" s="759"/>
      <c r="BF26" s="760"/>
      <c r="BG26" s="665" t="s">
        <v>128</v>
      </c>
      <c r="BH26" s="675"/>
      <c r="BI26" s="675"/>
      <c r="BJ26" s="675"/>
      <c r="BK26" s="675"/>
      <c r="BL26" s="675"/>
      <c r="BM26" s="675"/>
      <c r="BN26" s="676"/>
      <c r="BO26" s="679" t="s">
        <v>128</v>
      </c>
      <c r="BP26" s="679"/>
      <c r="BQ26" s="679"/>
      <c r="BR26" s="679"/>
      <c r="BS26" s="680" t="s">
        <v>128</v>
      </c>
      <c r="BT26" s="680"/>
      <c r="BU26" s="680"/>
      <c r="BV26" s="680"/>
      <c r="BW26" s="680"/>
      <c r="BX26" s="680"/>
      <c r="BY26" s="680"/>
      <c r="BZ26" s="680"/>
      <c r="CA26" s="680"/>
      <c r="CB26" s="751"/>
      <c r="CD26" s="693" t="s">
        <v>294</v>
      </c>
      <c r="CE26" s="690"/>
      <c r="CF26" s="690"/>
      <c r="CG26" s="690"/>
      <c r="CH26" s="690"/>
      <c r="CI26" s="690"/>
      <c r="CJ26" s="690"/>
      <c r="CK26" s="690"/>
      <c r="CL26" s="690"/>
      <c r="CM26" s="690"/>
      <c r="CN26" s="690"/>
      <c r="CO26" s="690"/>
      <c r="CP26" s="690"/>
      <c r="CQ26" s="691"/>
      <c r="CR26" s="665">
        <v>2729540</v>
      </c>
      <c r="CS26" s="675"/>
      <c r="CT26" s="675"/>
      <c r="CU26" s="675"/>
      <c r="CV26" s="675"/>
      <c r="CW26" s="675"/>
      <c r="CX26" s="675"/>
      <c r="CY26" s="676"/>
      <c r="CZ26" s="668">
        <v>7.4</v>
      </c>
      <c r="DA26" s="669"/>
      <c r="DB26" s="669"/>
      <c r="DC26" s="670"/>
      <c r="DD26" s="671">
        <v>2531754</v>
      </c>
      <c r="DE26" s="675"/>
      <c r="DF26" s="675"/>
      <c r="DG26" s="675"/>
      <c r="DH26" s="675"/>
      <c r="DI26" s="675"/>
      <c r="DJ26" s="675"/>
      <c r="DK26" s="676"/>
      <c r="DL26" s="671" t="s">
        <v>128</v>
      </c>
      <c r="DM26" s="675"/>
      <c r="DN26" s="675"/>
      <c r="DO26" s="675"/>
      <c r="DP26" s="675"/>
      <c r="DQ26" s="675"/>
      <c r="DR26" s="675"/>
      <c r="DS26" s="675"/>
      <c r="DT26" s="675"/>
      <c r="DU26" s="675"/>
      <c r="DV26" s="676"/>
      <c r="DW26" s="668" t="s">
        <v>128</v>
      </c>
      <c r="DX26" s="669"/>
      <c r="DY26" s="669"/>
      <c r="DZ26" s="669"/>
      <c r="EA26" s="669"/>
      <c r="EB26" s="669"/>
      <c r="EC26" s="706"/>
    </row>
    <row r="27" spans="2:133" ht="11.25" customHeight="1">
      <c r="B27" s="646" t="s">
        <v>295</v>
      </c>
      <c r="C27" s="647"/>
      <c r="D27" s="647"/>
      <c r="E27" s="647"/>
      <c r="F27" s="647"/>
      <c r="G27" s="647"/>
      <c r="H27" s="647"/>
      <c r="I27" s="647"/>
      <c r="J27" s="647"/>
      <c r="K27" s="647"/>
      <c r="L27" s="647"/>
      <c r="M27" s="647"/>
      <c r="N27" s="647"/>
      <c r="O27" s="647"/>
      <c r="P27" s="647"/>
      <c r="Q27" s="648"/>
      <c r="R27" s="665">
        <v>18504574</v>
      </c>
      <c r="S27" s="675"/>
      <c r="T27" s="675"/>
      <c r="U27" s="675"/>
      <c r="V27" s="675"/>
      <c r="W27" s="675"/>
      <c r="X27" s="675"/>
      <c r="Y27" s="676"/>
      <c r="Z27" s="679">
        <v>48</v>
      </c>
      <c r="AA27" s="679"/>
      <c r="AB27" s="679"/>
      <c r="AC27" s="679"/>
      <c r="AD27" s="680">
        <v>17807199</v>
      </c>
      <c r="AE27" s="680"/>
      <c r="AF27" s="680"/>
      <c r="AG27" s="680"/>
      <c r="AH27" s="680"/>
      <c r="AI27" s="680"/>
      <c r="AJ27" s="680"/>
      <c r="AK27" s="680"/>
      <c r="AL27" s="668">
        <v>99.699996948242188</v>
      </c>
      <c r="AM27" s="677"/>
      <c r="AN27" s="677"/>
      <c r="AO27" s="681"/>
      <c r="AP27" s="646" t="s">
        <v>296</v>
      </c>
      <c r="AQ27" s="647"/>
      <c r="AR27" s="647"/>
      <c r="AS27" s="647"/>
      <c r="AT27" s="647"/>
      <c r="AU27" s="647"/>
      <c r="AV27" s="647"/>
      <c r="AW27" s="647"/>
      <c r="AX27" s="647"/>
      <c r="AY27" s="647"/>
      <c r="AZ27" s="647"/>
      <c r="BA27" s="647"/>
      <c r="BB27" s="647"/>
      <c r="BC27" s="647"/>
      <c r="BD27" s="647"/>
      <c r="BE27" s="647"/>
      <c r="BF27" s="648"/>
      <c r="BG27" s="665">
        <v>7656434</v>
      </c>
      <c r="BH27" s="675"/>
      <c r="BI27" s="675"/>
      <c r="BJ27" s="675"/>
      <c r="BK27" s="675"/>
      <c r="BL27" s="675"/>
      <c r="BM27" s="675"/>
      <c r="BN27" s="676"/>
      <c r="BO27" s="679">
        <v>100</v>
      </c>
      <c r="BP27" s="679"/>
      <c r="BQ27" s="679"/>
      <c r="BR27" s="679"/>
      <c r="BS27" s="680" t="s">
        <v>128</v>
      </c>
      <c r="BT27" s="680"/>
      <c r="BU27" s="680"/>
      <c r="BV27" s="680"/>
      <c r="BW27" s="680"/>
      <c r="BX27" s="680"/>
      <c r="BY27" s="680"/>
      <c r="BZ27" s="680"/>
      <c r="CA27" s="680"/>
      <c r="CB27" s="751"/>
      <c r="CD27" s="693" t="s">
        <v>297</v>
      </c>
      <c r="CE27" s="690"/>
      <c r="CF27" s="690"/>
      <c r="CG27" s="690"/>
      <c r="CH27" s="690"/>
      <c r="CI27" s="690"/>
      <c r="CJ27" s="690"/>
      <c r="CK27" s="690"/>
      <c r="CL27" s="690"/>
      <c r="CM27" s="690"/>
      <c r="CN27" s="690"/>
      <c r="CO27" s="690"/>
      <c r="CP27" s="690"/>
      <c r="CQ27" s="691"/>
      <c r="CR27" s="665">
        <v>12144522</v>
      </c>
      <c r="CS27" s="666"/>
      <c r="CT27" s="666"/>
      <c r="CU27" s="666"/>
      <c r="CV27" s="666"/>
      <c r="CW27" s="666"/>
      <c r="CX27" s="666"/>
      <c r="CY27" s="667"/>
      <c r="CZ27" s="668">
        <v>32.700000000000003</v>
      </c>
      <c r="DA27" s="669"/>
      <c r="DB27" s="669"/>
      <c r="DC27" s="670"/>
      <c r="DD27" s="671">
        <v>2406235</v>
      </c>
      <c r="DE27" s="666"/>
      <c r="DF27" s="666"/>
      <c r="DG27" s="666"/>
      <c r="DH27" s="666"/>
      <c r="DI27" s="666"/>
      <c r="DJ27" s="666"/>
      <c r="DK27" s="667"/>
      <c r="DL27" s="671">
        <v>2328527</v>
      </c>
      <c r="DM27" s="666"/>
      <c r="DN27" s="666"/>
      <c r="DO27" s="666"/>
      <c r="DP27" s="666"/>
      <c r="DQ27" s="666"/>
      <c r="DR27" s="666"/>
      <c r="DS27" s="666"/>
      <c r="DT27" s="666"/>
      <c r="DU27" s="666"/>
      <c r="DV27" s="667"/>
      <c r="DW27" s="668">
        <v>12.3</v>
      </c>
      <c r="DX27" s="669"/>
      <c r="DY27" s="669"/>
      <c r="DZ27" s="669"/>
      <c r="EA27" s="669"/>
      <c r="EB27" s="669"/>
      <c r="EC27" s="706"/>
    </row>
    <row r="28" spans="2:133" ht="11.25" customHeight="1">
      <c r="B28" s="646" t="s">
        <v>298</v>
      </c>
      <c r="C28" s="647"/>
      <c r="D28" s="647"/>
      <c r="E28" s="647"/>
      <c r="F28" s="647"/>
      <c r="G28" s="647"/>
      <c r="H28" s="647"/>
      <c r="I28" s="647"/>
      <c r="J28" s="647"/>
      <c r="K28" s="647"/>
      <c r="L28" s="647"/>
      <c r="M28" s="647"/>
      <c r="N28" s="647"/>
      <c r="O28" s="647"/>
      <c r="P28" s="647"/>
      <c r="Q28" s="648"/>
      <c r="R28" s="665">
        <v>13509</v>
      </c>
      <c r="S28" s="675"/>
      <c r="T28" s="675"/>
      <c r="U28" s="675"/>
      <c r="V28" s="675"/>
      <c r="W28" s="675"/>
      <c r="X28" s="675"/>
      <c r="Y28" s="676"/>
      <c r="Z28" s="679">
        <v>0</v>
      </c>
      <c r="AA28" s="679"/>
      <c r="AB28" s="679"/>
      <c r="AC28" s="679"/>
      <c r="AD28" s="680">
        <v>13509</v>
      </c>
      <c r="AE28" s="680"/>
      <c r="AF28" s="680"/>
      <c r="AG28" s="680"/>
      <c r="AH28" s="680"/>
      <c r="AI28" s="680"/>
      <c r="AJ28" s="680"/>
      <c r="AK28" s="680"/>
      <c r="AL28" s="668">
        <v>0.1</v>
      </c>
      <c r="AM28" s="677"/>
      <c r="AN28" s="677"/>
      <c r="AO28" s="681"/>
      <c r="AP28" s="646"/>
      <c r="AQ28" s="647"/>
      <c r="AR28" s="647"/>
      <c r="AS28" s="647"/>
      <c r="AT28" s="647"/>
      <c r="AU28" s="647"/>
      <c r="AV28" s="647"/>
      <c r="AW28" s="647"/>
      <c r="AX28" s="647"/>
      <c r="AY28" s="647"/>
      <c r="AZ28" s="647"/>
      <c r="BA28" s="647"/>
      <c r="BB28" s="647"/>
      <c r="BC28" s="647"/>
      <c r="BD28" s="647"/>
      <c r="BE28" s="647"/>
      <c r="BF28" s="648"/>
      <c r="BG28" s="665"/>
      <c r="BH28" s="675"/>
      <c r="BI28" s="675"/>
      <c r="BJ28" s="675"/>
      <c r="BK28" s="675"/>
      <c r="BL28" s="675"/>
      <c r="BM28" s="675"/>
      <c r="BN28" s="676"/>
      <c r="BO28" s="679"/>
      <c r="BP28" s="679"/>
      <c r="BQ28" s="679"/>
      <c r="BR28" s="679"/>
      <c r="BS28" s="671"/>
      <c r="BT28" s="675"/>
      <c r="BU28" s="675"/>
      <c r="BV28" s="675"/>
      <c r="BW28" s="675"/>
      <c r="BX28" s="675"/>
      <c r="BY28" s="675"/>
      <c r="BZ28" s="675"/>
      <c r="CA28" s="675"/>
      <c r="CB28" s="692"/>
      <c r="CD28" s="693" t="s">
        <v>299</v>
      </c>
      <c r="CE28" s="690"/>
      <c r="CF28" s="690"/>
      <c r="CG28" s="690"/>
      <c r="CH28" s="690"/>
      <c r="CI28" s="690"/>
      <c r="CJ28" s="690"/>
      <c r="CK28" s="690"/>
      <c r="CL28" s="690"/>
      <c r="CM28" s="690"/>
      <c r="CN28" s="690"/>
      <c r="CO28" s="690"/>
      <c r="CP28" s="690"/>
      <c r="CQ28" s="691"/>
      <c r="CR28" s="665">
        <v>3678698</v>
      </c>
      <c r="CS28" s="675"/>
      <c r="CT28" s="675"/>
      <c r="CU28" s="675"/>
      <c r="CV28" s="675"/>
      <c r="CW28" s="675"/>
      <c r="CX28" s="675"/>
      <c r="CY28" s="676"/>
      <c r="CZ28" s="668">
        <v>9.9</v>
      </c>
      <c r="DA28" s="669"/>
      <c r="DB28" s="669"/>
      <c r="DC28" s="670"/>
      <c r="DD28" s="671">
        <v>3444203</v>
      </c>
      <c r="DE28" s="675"/>
      <c r="DF28" s="675"/>
      <c r="DG28" s="675"/>
      <c r="DH28" s="675"/>
      <c r="DI28" s="675"/>
      <c r="DJ28" s="675"/>
      <c r="DK28" s="676"/>
      <c r="DL28" s="671">
        <v>3444203</v>
      </c>
      <c r="DM28" s="675"/>
      <c r="DN28" s="675"/>
      <c r="DO28" s="675"/>
      <c r="DP28" s="675"/>
      <c r="DQ28" s="675"/>
      <c r="DR28" s="675"/>
      <c r="DS28" s="675"/>
      <c r="DT28" s="675"/>
      <c r="DU28" s="675"/>
      <c r="DV28" s="676"/>
      <c r="DW28" s="668">
        <v>18.3</v>
      </c>
      <c r="DX28" s="669"/>
      <c r="DY28" s="669"/>
      <c r="DZ28" s="669"/>
      <c r="EA28" s="669"/>
      <c r="EB28" s="669"/>
      <c r="EC28" s="706"/>
    </row>
    <row r="29" spans="2:133" ht="11.25" customHeight="1">
      <c r="B29" s="646" t="s">
        <v>300</v>
      </c>
      <c r="C29" s="647"/>
      <c r="D29" s="647"/>
      <c r="E29" s="647"/>
      <c r="F29" s="647"/>
      <c r="G29" s="647"/>
      <c r="H29" s="647"/>
      <c r="I29" s="647"/>
      <c r="J29" s="647"/>
      <c r="K29" s="647"/>
      <c r="L29" s="647"/>
      <c r="M29" s="647"/>
      <c r="N29" s="647"/>
      <c r="O29" s="647"/>
      <c r="P29" s="647"/>
      <c r="Q29" s="648"/>
      <c r="R29" s="665">
        <v>111677</v>
      </c>
      <c r="S29" s="675"/>
      <c r="T29" s="675"/>
      <c r="U29" s="675"/>
      <c r="V29" s="675"/>
      <c r="W29" s="675"/>
      <c r="X29" s="675"/>
      <c r="Y29" s="676"/>
      <c r="Z29" s="679">
        <v>0.3</v>
      </c>
      <c r="AA29" s="679"/>
      <c r="AB29" s="679"/>
      <c r="AC29" s="679"/>
      <c r="AD29" s="680" t="s">
        <v>128</v>
      </c>
      <c r="AE29" s="680"/>
      <c r="AF29" s="680"/>
      <c r="AG29" s="680"/>
      <c r="AH29" s="680"/>
      <c r="AI29" s="680"/>
      <c r="AJ29" s="680"/>
      <c r="AK29" s="680"/>
      <c r="AL29" s="668" t="s">
        <v>128</v>
      </c>
      <c r="AM29" s="677"/>
      <c r="AN29" s="677"/>
      <c r="AO29" s="681"/>
      <c r="AP29" s="649"/>
      <c r="AQ29" s="650"/>
      <c r="AR29" s="650"/>
      <c r="AS29" s="650"/>
      <c r="AT29" s="650"/>
      <c r="AU29" s="650"/>
      <c r="AV29" s="650"/>
      <c r="AW29" s="650"/>
      <c r="AX29" s="650"/>
      <c r="AY29" s="650"/>
      <c r="AZ29" s="650"/>
      <c r="BA29" s="650"/>
      <c r="BB29" s="650"/>
      <c r="BC29" s="650"/>
      <c r="BD29" s="650"/>
      <c r="BE29" s="650"/>
      <c r="BF29" s="651"/>
      <c r="BG29" s="665"/>
      <c r="BH29" s="675"/>
      <c r="BI29" s="675"/>
      <c r="BJ29" s="675"/>
      <c r="BK29" s="675"/>
      <c r="BL29" s="675"/>
      <c r="BM29" s="675"/>
      <c r="BN29" s="676"/>
      <c r="BO29" s="679"/>
      <c r="BP29" s="679"/>
      <c r="BQ29" s="679"/>
      <c r="BR29" s="679"/>
      <c r="BS29" s="680"/>
      <c r="BT29" s="680"/>
      <c r="BU29" s="680"/>
      <c r="BV29" s="680"/>
      <c r="BW29" s="680"/>
      <c r="BX29" s="680"/>
      <c r="BY29" s="680"/>
      <c r="BZ29" s="680"/>
      <c r="CA29" s="680"/>
      <c r="CB29" s="751"/>
      <c r="CD29" s="752" t="s">
        <v>301</v>
      </c>
      <c r="CE29" s="753"/>
      <c r="CF29" s="693" t="s">
        <v>70</v>
      </c>
      <c r="CG29" s="690"/>
      <c r="CH29" s="690"/>
      <c r="CI29" s="690"/>
      <c r="CJ29" s="690"/>
      <c r="CK29" s="690"/>
      <c r="CL29" s="690"/>
      <c r="CM29" s="690"/>
      <c r="CN29" s="690"/>
      <c r="CO29" s="690"/>
      <c r="CP29" s="690"/>
      <c r="CQ29" s="691"/>
      <c r="CR29" s="665">
        <v>3677951</v>
      </c>
      <c r="CS29" s="666"/>
      <c r="CT29" s="666"/>
      <c r="CU29" s="666"/>
      <c r="CV29" s="666"/>
      <c r="CW29" s="666"/>
      <c r="CX29" s="666"/>
      <c r="CY29" s="667"/>
      <c r="CZ29" s="668">
        <v>9.9</v>
      </c>
      <c r="DA29" s="669"/>
      <c r="DB29" s="669"/>
      <c r="DC29" s="670"/>
      <c r="DD29" s="671">
        <v>3443456</v>
      </c>
      <c r="DE29" s="666"/>
      <c r="DF29" s="666"/>
      <c r="DG29" s="666"/>
      <c r="DH29" s="666"/>
      <c r="DI29" s="666"/>
      <c r="DJ29" s="666"/>
      <c r="DK29" s="667"/>
      <c r="DL29" s="671">
        <v>3443456</v>
      </c>
      <c r="DM29" s="666"/>
      <c r="DN29" s="666"/>
      <c r="DO29" s="666"/>
      <c r="DP29" s="666"/>
      <c r="DQ29" s="666"/>
      <c r="DR29" s="666"/>
      <c r="DS29" s="666"/>
      <c r="DT29" s="666"/>
      <c r="DU29" s="666"/>
      <c r="DV29" s="667"/>
      <c r="DW29" s="668">
        <v>18.2</v>
      </c>
      <c r="DX29" s="669"/>
      <c r="DY29" s="669"/>
      <c r="DZ29" s="669"/>
      <c r="EA29" s="669"/>
      <c r="EB29" s="669"/>
      <c r="EC29" s="706"/>
    </row>
    <row r="30" spans="2:133" ht="11.25" customHeight="1">
      <c r="B30" s="646" t="s">
        <v>302</v>
      </c>
      <c r="C30" s="647"/>
      <c r="D30" s="647"/>
      <c r="E30" s="647"/>
      <c r="F30" s="647"/>
      <c r="G30" s="647"/>
      <c r="H30" s="647"/>
      <c r="I30" s="647"/>
      <c r="J30" s="647"/>
      <c r="K30" s="647"/>
      <c r="L30" s="647"/>
      <c r="M30" s="647"/>
      <c r="N30" s="647"/>
      <c r="O30" s="647"/>
      <c r="P30" s="647"/>
      <c r="Q30" s="648"/>
      <c r="R30" s="665">
        <v>370673</v>
      </c>
      <c r="S30" s="675"/>
      <c r="T30" s="675"/>
      <c r="U30" s="675"/>
      <c r="V30" s="675"/>
      <c r="W30" s="675"/>
      <c r="X30" s="675"/>
      <c r="Y30" s="676"/>
      <c r="Z30" s="679">
        <v>1</v>
      </c>
      <c r="AA30" s="679"/>
      <c r="AB30" s="679"/>
      <c r="AC30" s="679"/>
      <c r="AD30" s="680">
        <v>23747</v>
      </c>
      <c r="AE30" s="680"/>
      <c r="AF30" s="680"/>
      <c r="AG30" s="680"/>
      <c r="AH30" s="680"/>
      <c r="AI30" s="680"/>
      <c r="AJ30" s="680"/>
      <c r="AK30" s="680"/>
      <c r="AL30" s="668">
        <v>0.1</v>
      </c>
      <c r="AM30" s="677"/>
      <c r="AN30" s="677"/>
      <c r="AO30" s="681"/>
      <c r="AP30" s="724" t="s">
        <v>220</v>
      </c>
      <c r="AQ30" s="725"/>
      <c r="AR30" s="725"/>
      <c r="AS30" s="725"/>
      <c r="AT30" s="725"/>
      <c r="AU30" s="725"/>
      <c r="AV30" s="725"/>
      <c r="AW30" s="725"/>
      <c r="AX30" s="725"/>
      <c r="AY30" s="725"/>
      <c r="AZ30" s="725"/>
      <c r="BA30" s="725"/>
      <c r="BB30" s="725"/>
      <c r="BC30" s="725"/>
      <c r="BD30" s="725"/>
      <c r="BE30" s="725"/>
      <c r="BF30" s="726"/>
      <c r="BG30" s="724" t="s">
        <v>303</v>
      </c>
      <c r="BH30" s="749"/>
      <c r="BI30" s="749"/>
      <c r="BJ30" s="749"/>
      <c r="BK30" s="749"/>
      <c r="BL30" s="749"/>
      <c r="BM30" s="749"/>
      <c r="BN30" s="749"/>
      <c r="BO30" s="749"/>
      <c r="BP30" s="749"/>
      <c r="BQ30" s="750"/>
      <c r="BR30" s="724" t="s">
        <v>304</v>
      </c>
      <c r="BS30" s="749"/>
      <c r="BT30" s="749"/>
      <c r="BU30" s="749"/>
      <c r="BV30" s="749"/>
      <c r="BW30" s="749"/>
      <c r="BX30" s="749"/>
      <c r="BY30" s="749"/>
      <c r="BZ30" s="749"/>
      <c r="CA30" s="749"/>
      <c r="CB30" s="750"/>
      <c r="CD30" s="754"/>
      <c r="CE30" s="755"/>
      <c r="CF30" s="693" t="s">
        <v>305</v>
      </c>
      <c r="CG30" s="690"/>
      <c r="CH30" s="690"/>
      <c r="CI30" s="690"/>
      <c r="CJ30" s="690"/>
      <c r="CK30" s="690"/>
      <c r="CL30" s="690"/>
      <c r="CM30" s="690"/>
      <c r="CN30" s="690"/>
      <c r="CO30" s="690"/>
      <c r="CP30" s="690"/>
      <c r="CQ30" s="691"/>
      <c r="CR30" s="665">
        <v>3555768</v>
      </c>
      <c r="CS30" s="675"/>
      <c r="CT30" s="675"/>
      <c r="CU30" s="675"/>
      <c r="CV30" s="675"/>
      <c r="CW30" s="675"/>
      <c r="CX30" s="675"/>
      <c r="CY30" s="676"/>
      <c r="CZ30" s="668">
        <v>9.6</v>
      </c>
      <c r="DA30" s="669"/>
      <c r="DB30" s="669"/>
      <c r="DC30" s="670"/>
      <c r="DD30" s="671">
        <v>3335368</v>
      </c>
      <c r="DE30" s="675"/>
      <c r="DF30" s="675"/>
      <c r="DG30" s="675"/>
      <c r="DH30" s="675"/>
      <c r="DI30" s="675"/>
      <c r="DJ30" s="675"/>
      <c r="DK30" s="676"/>
      <c r="DL30" s="671">
        <v>3335368</v>
      </c>
      <c r="DM30" s="675"/>
      <c r="DN30" s="675"/>
      <c r="DO30" s="675"/>
      <c r="DP30" s="675"/>
      <c r="DQ30" s="675"/>
      <c r="DR30" s="675"/>
      <c r="DS30" s="675"/>
      <c r="DT30" s="675"/>
      <c r="DU30" s="675"/>
      <c r="DV30" s="676"/>
      <c r="DW30" s="668">
        <v>17.7</v>
      </c>
      <c r="DX30" s="669"/>
      <c r="DY30" s="669"/>
      <c r="DZ30" s="669"/>
      <c r="EA30" s="669"/>
      <c r="EB30" s="669"/>
      <c r="EC30" s="706"/>
    </row>
    <row r="31" spans="2:133" ht="11.25" customHeight="1">
      <c r="B31" s="646" t="s">
        <v>306</v>
      </c>
      <c r="C31" s="647"/>
      <c r="D31" s="647"/>
      <c r="E31" s="647"/>
      <c r="F31" s="647"/>
      <c r="G31" s="647"/>
      <c r="H31" s="647"/>
      <c r="I31" s="647"/>
      <c r="J31" s="647"/>
      <c r="K31" s="647"/>
      <c r="L31" s="647"/>
      <c r="M31" s="647"/>
      <c r="N31" s="647"/>
      <c r="O31" s="647"/>
      <c r="P31" s="647"/>
      <c r="Q31" s="648"/>
      <c r="R31" s="665">
        <v>191272</v>
      </c>
      <c r="S31" s="675"/>
      <c r="T31" s="675"/>
      <c r="U31" s="675"/>
      <c r="V31" s="675"/>
      <c r="W31" s="675"/>
      <c r="X31" s="675"/>
      <c r="Y31" s="676"/>
      <c r="Z31" s="679">
        <v>0.5</v>
      </c>
      <c r="AA31" s="679"/>
      <c r="AB31" s="679"/>
      <c r="AC31" s="679"/>
      <c r="AD31" s="680" t="s">
        <v>128</v>
      </c>
      <c r="AE31" s="680"/>
      <c r="AF31" s="680"/>
      <c r="AG31" s="680"/>
      <c r="AH31" s="680"/>
      <c r="AI31" s="680"/>
      <c r="AJ31" s="680"/>
      <c r="AK31" s="680"/>
      <c r="AL31" s="668" t="s">
        <v>128</v>
      </c>
      <c r="AM31" s="677"/>
      <c r="AN31" s="677"/>
      <c r="AO31" s="681"/>
      <c r="AP31" s="731" t="s">
        <v>307</v>
      </c>
      <c r="AQ31" s="732"/>
      <c r="AR31" s="732"/>
      <c r="AS31" s="732"/>
      <c r="AT31" s="737" t="s">
        <v>308</v>
      </c>
      <c r="AU31" s="361"/>
      <c r="AV31" s="361"/>
      <c r="AW31" s="361"/>
      <c r="AX31" s="742" t="s">
        <v>186</v>
      </c>
      <c r="AY31" s="743"/>
      <c r="AZ31" s="743"/>
      <c r="BA31" s="743"/>
      <c r="BB31" s="743"/>
      <c r="BC31" s="743"/>
      <c r="BD31" s="743"/>
      <c r="BE31" s="743"/>
      <c r="BF31" s="744"/>
      <c r="BG31" s="745">
        <v>98.5</v>
      </c>
      <c r="BH31" s="746"/>
      <c r="BI31" s="746"/>
      <c r="BJ31" s="746"/>
      <c r="BK31" s="746"/>
      <c r="BL31" s="746"/>
      <c r="BM31" s="747">
        <v>95.7</v>
      </c>
      <c r="BN31" s="746"/>
      <c r="BO31" s="746"/>
      <c r="BP31" s="746"/>
      <c r="BQ31" s="748"/>
      <c r="BR31" s="745">
        <v>98.6</v>
      </c>
      <c r="BS31" s="746"/>
      <c r="BT31" s="746"/>
      <c r="BU31" s="746"/>
      <c r="BV31" s="746"/>
      <c r="BW31" s="746"/>
      <c r="BX31" s="747">
        <v>95.5</v>
      </c>
      <c r="BY31" s="746"/>
      <c r="BZ31" s="746"/>
      <c r="CA31" s="746"/>
      <c r="CB31" s="748"/>
      <c r="CD31" s="754"/>
      <c r="CE31" s="755"/>
      <c r="CF31" s="693" t="s">
        <v>309</v>
      </c>
      <c r="CG31" s="690"/>
      <c r="CH31" s="690"/>
      <c r="CI31" s="690"/>
      <c r="CJ31" s="690"/>
      <c r="CK31" s="690"/>
      <c r="CL31" s="690"/>
      <c r="CM31" s="690"/>
      <c r="CN31" s="690"/>
      <c r="CO31" s="690"/>
      <c r="CP31" s="690"/>
      <c r="CQ31" s="691"/>
      <c r="CR31" s="665">
        <v>122183</v>
      </c>
      <c r="CS31" s="666"/>
      <c r="CT31" s="666"/>
      <c r="CU31" s="666"/>
      <c r="CV31" s="666"/>
      <c r="CW31" s="666"/>
      <c r="CX31" s="666"/>
      <c r="CY31" s="667"/>
      <c r="CZ31" s="668">
        <v>0.3</v>
      </c>
      <c r="DA31" s="669"/>
      <c r="DB31" s="669"/>
      <c r="DC31" s="670"/>
      <c r="DD31" s="671">
        <v>108088</v>
      </c>
      <c r="DE31" s="666"/>
      <c r="DF31" s="666"/>
      <c r="DG31" s="666"/>
      <c r="DH31" s="666"/>
      <c r="DI31" s="666"/>
      <c r="DJ31" s="666"/>
      <c r="DK31" s="667"/>
      <c r="DL31" s="671">
        <v>108088</v>
      </c>
      <c r="DM31" s="666"/>
      <c r="DN31" s="666"/>
      <c r="DO31" s="666"/>
      <c r="DP31" s="666"/>
      <c r="DQ31" s="666"/>
      <c r="DR31" s="666"/>
      <c r="DS31" s="666"/>
      <c r="DT31" s="666"/>
      <c r="DU31" s="666"/>
      <c r="DV31" s="667"/>
      <c r="DW31" s="668">
        <v>0.6</v>
      </c>
      <c r="DX31" s="669"/>
      <c r="DY31" s="669"/>
      <c r="DZ31" s="669"/>
      <c r="EA31" s="669"/>
      <c r="EB31" s="669"/>
      <c r="EC31" s="706"/>
    </row>
    <row r="32" spans="2:133" ht="11.25" customHeight="1">
      <c r="B32" s="646" t="s">
        <v>310</v>
      </c>
      <c r="C32" s="647"/>
      <c r="D32" s="647"/>
      <c r="E32" s="647"/>
      <c r="F32" s="647"/>
      <c r="G32" s="647"/>
      <c r="H32" s="647"/>
      <c r="I32" s="647"/>
      <c r="J32" s="647"/>
      <c r="K32" s="647"/>
      <c r="L32" s="647"/>
      <c r="M32" s="647"/>
      <c r="N32" s="647"/>
      <c r="O32" s="647"/>
      <c r="P32" s="647"/>
      <c r="Q32" s="648"/>
      <c r="R32" s="665">
        <v>10110737</v>
      </c>
      <c r="S32" s="675"/>
      <c r="T32" s="675"/>
      <c r="U32" s="675"/>
      <c r="V32" s="675"/>
      <c r="W32" s="675"/>
      <c r="X32" s="675"/>
      <c r="Y32" s="676"/>
      <c r="Z32" s="679">
        <v>26.2</v>
      </c>
      <c r="AA32" s="679"/>
      <c r="AB32" s="679"/>
      <c r="AC32" s="679"/>
      <c r="AD32" s="680" t="s">
        <v>128</v>
      </c>
      <c r="AE32" s="680"/>
      <c r="AF32" s="680"/>
      <c r="AG32" s="680"/>
      <c r="AH32" s="680"/>
      <c r="AI32" s="680"/>
      <c r="AJ32" s="680"/>
      <c r="AK32" s="680"/>
      <c r="AL32" s="668" t="s">
        <v>128</v>
      </c>
      <c r="AM32" s="677"/>
      <c r="AN32" s="677"/>
      <c r="AO32" s="681"/>
      <c r="AP32" s="733"/>
      <c r="AQ32" s="734"/>
      <c r="AR32" s="734"/>
      <c r="AS32" s="734"/>
      <c r="AT32" s="738"/>
      <c r="AU32" s="362" t="s">
        <v>311</v>
      </c>
      <c r="AV32" s="362"/>
      <c r="AW32" s="362"/>
      <c r="AX32" s="646" t="s">
        <v>312</v>
      </c>
      <c r="AY32" s="647"/>
      <c r="AZ32" s="647"/>
      <c r="BA32" s="647"/>
      <c r="BB32" s="647"/>
      <c r="BC32" s="647"/>
      <c r="BD32" s="647"/>
      <c r="BE32" s="647"/>
      <c r="BF32" s="648"/>
      <c r="BG32" s="740">
        <v>99</v>
      </c>
      <c r="BH32" s="666"/>
      <c r="BI32" s="666"/>
      <c r="BJ32" s="666"/>
      <c r="BK32" s="666"/>
      <c r="BL32" s="666"/>
      <c r="BM32" s="677">
        <v>97</v>
      </c>
      <c r="BN32" s="741"/>
      <c r="BO32" s="741"/>
      <c r="BP32" s="741"/>
      <c r="BQ32" s="689"/>
      <c r="BR32" s="740">
        <v>99</v>
      </c>
      <c r="BS32" s="666"/>
      <c r="BT32" s="666"/>
      <c r="BU32" s="666"/>
      <c r="BV32" s="666"/>
      <c r="BW32" s="666"/>
      <c r="BX32" s="677">
        <v>97</v>
      </c>
      <c r="BY32" s="741"/>
      <c r="BZ32" s="741"/>
      <c r="CA32" s="741"/>
      <c r="CB32" s="689"/>
      <c r="CD32" s="756"/>
      <c r="CE32" s="757"/>
      <c r="CF32" s="693" t="s">
        <v>313</v>
      </c>
      <c r="CG32" s="690"/>
      <c r="CH32" s="690"/>
      <c r="CI32" s="690"/>
      <c r="CJ32" s="690"/>
      <c r="CK32" s="690"/>
      <c r="CL32" s="690"/>
      <c r="CM32" s="690"/>
      <c r="CN32" s="690"/>
      <c r="CO32" s="690"/>
      <c r="CP32" s="690"/>
      <c r="CQ32" s="691"/>
      <c r="CR32" s="665">
        <v>747</v>
      </c>
      <c r="CS32" s="675"/>
      <c r="CT32" s="675"/>
      <c r="CU32" s="675"/>
      <c r="CV32" s="675"/>
      <c r="CW32" s="675"/>
      <c r="CX32" s="675"/>
      <c r="CY32" s="676"/>
      <c r="CZ32" s="668">
        <v>0</v>
      </c>
      <c r="DA32" s="669"/>
      <c r="DB32" s="669"/>
      <c r="DC32" s="670"/>
      <c r="DD32" s="671">
        <v>747</v>
      </c>
      <c r="DE32" s="675"/>
      <c r="DF32" s="675"/>
      <c r="DG32" s="675"/>
      <c r="DH32" s="675"/>
      <c r="DI32" s="675"/>
      <c r="DJ32" s="675"/>
      <c r="DK32" s="676"/>
      <c r="DL32" s="671">
        <v>747</v>
      </c>
      <c r="DM32" s="675"/>
      <c r="DN32" s="675"/>
      <c r="DO32" s="675"/>
      <c r="DP32" s="675"/>
      <c r="DQ32" s="675"/>
      <c r="DR32" s="675"/>
      <c r="DS32" s="675"/>
      <c r="DT32" s="675"/>
      <c r="DU32" s="675"/>
      <c r="DV32" s="676"/>
      <c r="DW32" s="668">
        <v>0</v>
      </c>
      <c r="DX32" s="669"/>
      <c r="DY32" s="669"/>
      <c r="DZ32" s="669"/>
      <c r="EA32" s="669"/>
      <c r="EB32" s="669"/>
      <c r="EC32" s="706"/>
    </row>
    <row r="33" spans="2:133" ht="11.25" customHeight="1">
      <c r="B33" s="727" t="s">
        <v>314</v>
      </c>
      <c r="C33" s="728"/>
      <c r="D33" s="728"/>
      <c r="E33" s="728"/>
      <c r="F33" s="728"/>
      <c r="G33" s="728"/>
      <c r="H33" s="728"/>
      <c r="I33" s="728"/>
      <c r="J33" s="728"/>
      <c r="K33" s="728"/>
      <c r="L33" s="728"/>
      <c r="M33" s="728"/>
      <c r="N33" s="728"/>
      <c r="O33" s="728"/>
      <c r="P33" s="728"/>
      <c r="Q33" s="729"/>
      <c r="R33" s="665" t="s">
        <v>128</v>
      </c>
      <c r="S33" s="675"/>
      <c r="T33" s="675"/>
      <c r="U33" s="675"/>
      <c r="V33" s="675"/>
      <c r="W33" s="675"/>
      <c r="X33" s="675"/>
      <c r="Y33" s="676"/>
      <c r="Z33" s="679" t="s">
        <v>128</v>
      </c>
      <c r="AA33" s="679"/>
      <c r="AB33" s="679"/>
      <c r="AC33" s="679"/>
      <c r="AD33" s="680" t="s">
        <v>128</v>
      </c>
      <c r="AE33" s="680"/>
      <c r="AF33" s="680"/>
      <c r="AG33" s="680"/>
      <c r="AH33" s="680"/>
      <c r="AI33" s="680"/>
      <c r="AJ33" s="680"/>
      <c r="AK33" s="680"/>
      <c r="AL33" s="668" t="s">
        <v>128</v>
      </c>
      <c r="AM33" s="677"/>
      <c r="AN33" s="677"/>
      <c r="AO33" s="681"/>
      <c r="AP33" s="735"/>
      <c r="AQ33" s="736"/>
      <c r="AR33" s="736"/>
      <c r="AS33" s="736"/>
      <c r="AT33" s="739"/>
      <c r="AU33" s="363"/>
      <c r="AV33" s="363"/>
      <c r="AW33" s="363"/>
      <c r="AX33" s="649" t="s">
        <v>315</v>
      </c>
      <c r="AY33" s="650"/>
      <c r="AZ33" s="650"/>
      <c r="BA33" s="650"/>
      <c r="BB33" s="650"/>
      <c r="BC33" s="650"/>
      <c r="BD33" s="650"/>
      <c r="BE33" s="650"/>
      <c r="BF33" s="651"/>
      <c r="BG33" s="730">
        <v>98</v>
      </c>
      <c r="BH33" s="653"/>
      <c r="BI33" s="653"/>
      <c r="BJ33" s="653"/>
      <c r="BK33" s="653"/>
      <c r="BL33" s="653"/>
      <c r="BM33" s="697">
        <v>94.2</v>
      </c>
      <c r="BN33" s="653"/>
      <c r="BO33" s="653"/>
      <c r="BP33" s="653"/>
      <c r="BQ33" s="683"/>
      <c r="BR33" s="730">
        <v>98.2</v>
      </c>
      <c r="BS33" s="653"/>
      <c r="BT33" s="653"/>
      <c r="BU33" s="653"/>
      <c r="BV33" s="653"/>
      <c r="BW33" s="653"/>
      <c r="BX33" s="697">
        <v>93.9</v>
      </c>
      <c r="BY33" s="653"/>
      <c r="BZ33" s="653"/>
      <c r="CA33" s="653"/>
      <c r="CB33" s="683"/>
      <c r="CD33" s="693" t="s">
        <v>316</v>
      </c>
      <c r="CE33" s="690"/>
      <c r="CF33" s="690"/>
      <c r="CG33" s="690"/>
      <c r="CH33" s="690"/>
      <c r="CI33" s="690"/>
      <c r="CJ33" s="690"/>
      <c r="CK33" s="690"/>
      <c r="CL33" s="690"/>
      <c r="CM33" s="690"/>
      <c r="CN33" s="690"/>
      <c r="CO33" s="690"/>
      <c r="CP33" s="690"/>
      <c r="CQ33" s="691"/>
      <c r="CR33" s="665">
        <v>11038597</v>
      </c>
      <c r="CS33" s="666"/>
      <c r="CT33" s="666"/>
      <c r="CU33" s="666"/>
      <c r="CV33" s="666"/>
      <c r="CW33" s="666"/>
      <c r="CX33" s="666"/>
      <c r="CY33" s="667"/>
      <c r="CZ33" s="668">
        <v>29.8</v>
      </c>
      <c r="DA33" s="669"/>
      <c r="DB33" s="669"/>
      <c r="DC33" s="670"/>
      <c r="DD33" s="671">
        <v>8249527</v>
      </c>
      <c r="DE33" s="666"/>
      <c r="DF33" s="666"/>
      <c r="DG33" s="666"/>
      <c r="DH33" s="666"/>
      <c r="DI33" s="666"/>
      <c r="DJ33" s="666"/>
      <c r="DK33" s="667"/>
      <c r="DL33" s="671">
        <v>5862299</v>
      </c>
      <c r="DM33" s="666"/>
      <c r="DN33" s="666"/>
      <c r="DO33" s="666"/>
      <c r="DP33" s="666"/>
      <c r="DQ33" s="666"/>
      <c r="DR33" s="666"/>
      <c r="DS33" s="666"/>
      <c r="DT33" s="666"/>
      <c r="DU33" s="666"/>
      <c r="DV33" s="667"/>
      <c r="DW33" s="668">
        <v>31.1</v>
      </c>
      <c r="DX33" s="669"/>
      <c r="DY33" s="669"/>
      <c r="DZ33" s="669"/>
      <c r="EA33" s="669"/>
      <c r="EB33" s="669"/>
      <c r="EC33" s="706"/>
    </row>
    <row r="34" spans="2:133" ht="11.25" customHeight="1">
      <c r="B34" s="646" t="s">
        <v>317</v>
      </c>
      <c r="C34" s="647"/>
      <c r="D34" s="647"/>
      <c r="E34" s="647"/>
      <c r="F34" s="647"/>
      <c r="G34" s="647"/>
      <c r="H34" s="647"/>
      <c r="I34" s="647"/>
      <c r="J34" s="647"/>
      <c r="K34" s="647"/>
      <c r="L34" s="647"/>
      <c r="M34" s="647"/>
      <c r="N34" s="647"/>
      <c r="O34" s="647"/>
      <c r="P34" s="647"/>
      <c r="Q34" s="648"/>
      <c r="R34" s="665">
        <v>2864249</v>
      </c>
      <c r="S34" s="675"/>
      <c r="T34" s="675"/>
      <c r="U34" s="675"/>
      <c r="V34" s="675"/>
      <c r="W34" s="675"/>
      <c r="X34" s="675"/>
      <c r="Y34" s="676"/>
      <c r="Z34" s="679">
        <v>7.4</v>
      </c>
      <c r="AA34" s="679"/>
      <c r="AB34" s="679"/>
      <c r="AC34" s="679"/>
      <c r="AD34" s="680" t="s">
        <v>128</v>
      </c>
      <c r="AE34" s="680"/>
      <c r="AF34" s="680"/>
      <c r="AG34" s="680"/>
      <c r="AH34" s="680"/>
      <c r="AI34" s="680"/>
      <c r="AJ34" s="680"/>
      <c r="AK34" s="680"/>
      <c r="AL34" s="668" t="s">
        <v>128</v>
      </c>
      <c r="AM34" s="677"/>
      <c r="AN34" s="677"/>
      <c r="AO34" s="681"/>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3" t="s">
        <v>318</v>
      </c>
      <c r="CE34" s="690"/>
      <c r="CF34" s="690"/>
      <c r="CG34" s="690"/>
      <c r="CH34" s="690"/>
      <c r="CI34" s="690"/>
      <c r="CJ34" s="690"/>
      <c r="CK34" s="690"/>
      <c r="CL34" s="690"/>
      <c r="CM34" s="690"/>
      <c r="CN34" s="690"/>
      <c r="CO34" s="690"/>
      <c r="CP34" s="690"/>
      <c r="CQ34" s="691"/>
      <c r="CR34" s="665">
        <v>4454029</v>
      </c>
      <c r="CS34" s="675"/>
      <c r="CT34" s="675"/>
      <c r="CU34" s="675"/>
      <c r="CV34" s="675"/>
      <c r="CW34" s="675"/>
      <c r="CX34" s="675"/>
      <c r="CY34" s="676"/>
      <c r="CZ34" s="668">
        <v>12</v>
      </c>
      <c r="DA34" s="669"/>
      <c r="DB34" s="669"/>
      <c r="DC34" s="670"/>
      <c r="DD34" s="671">
        <v>3172129</v>
      </c>
      <c r="DE34" s="675"/>
      <c r="DF34" s="675"/>
      <c r="DG34" s="675"/>
      <c r="DH34" s="675"/>
      <c r="DI34" s="675"/>
      <c r="DJ34" s="675"/>
      <c r="DK34" s="676"/>
      <c r="DL34" s="671">
        <v>2742232</v>
      </c>
      <c r="DM34" s="675"/>
      <c r="DN34" s="675"/>
      <c r="DO34" s="675"/>
      <c r="DP34" s="675"/>
      <c r="DQ34" s="675"/>
      <c r="DR34" s="675"/>
      <c r="DS34" s="675"/>
      <c r="DT34" s="675"/>
      <c r="DU34" s="675"/>
      <c r="DV34" s="676"/>
      <c r="DW34" s="668">
        <v>14.5</v>
      </c>
      <c r="DX34" s="669"/>
      <c r="DY34" s="669"/>
      <c r="DZ34" s="669"/>
      <c r="EA34" s="669"/>
      <c r="EB34" s="669"/>
      <c r="EC34" s="706"/>
    </row>
    <row r="35" spans="2:133" ht="11.25" customHeight="1">
      <c r="B35" s="646" t="s">
        <v>319</v>
      </c>
      <c r="C35" s="647"/>
      <c r="D35" s="647"/>
      <c r="E35" s="647"/>
      <c r="F35" s="647"/>
      <c r="G35" s="647"/>
      <c r="H35" s="647"/>
      <c r="I35" s="647"/>
      <c r="J35" s="647"/>
      <c r="K35" s="647"/>
      <c r="L35" s="647"/>
      <c r="M35" s="647"/>
      <c r="N35" s="647"/>
      <c r="O35" s="647"/>
      <c r="P35" s="647"/>
      <c r="Q35" s="648"/>
      <c r="R35" s="665">
        <v>645133</v>
      </c>
      <c r="S35" s="675"/>
      <c r="T35" s="675"/>
      <c r="U35" s="675"/>
      <c r="V35" s="675"/>
      <c r="W35" s="675"/>
      <c r="X35" s="675"/>
      <c r="Y35" s="676"/>
      <c r="Z35" s="679">
        <v>1.7</v>
      </c>
      <c r="AA35" s="679"/>
      <c r="AB35" s="679"/>
      <c r="AC35" s="679"/>
      <c r="AD35" s="680">
        <v>19783</v>
      </c>
      <c r="AE35" s="680"/>
      <c r="AF35" s="680"/>
      <c r="AG35" s="680"/>
      <c r="AH35" s="680"/>
      <c r="AI35" s="680"/>
      <c r="AJ35" s="680"/>
      <c r="AK35" s="680"/>
      <c r="AL35" s="668">
        <v>0.1</v>
      </c>
      <c r="AM35" s="677"/>
      <c r="AN35" s="677"/>
      <c r="AO35" s="681"/>
      <c r="AP35" s="218"/>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3" t="s">
        <v>322</v>
      </c>
      <c r="CE35" s="690"/>
      <c r="CF35" s="690"/>
      <c r="CG35" s="690"/>
      <c r="CH35" s="690"/>
      <c r="CI35" s="690"/>
      <c r="CJ35" s="690"/>
      <c r="CK35" s="690"/>
      <c r="CL35" s="690"/>
      <c r="CM35" s="690"/>
      <c r="CN35" s="690"/>
      <c r="CO35" s="690"/>
      <c r="CP35" s="690"/>
      <c r="CQ35" s="691"/>
      <c r="CR35" s="665">
        <v>155855</v>
      </c>
      <c r="CS35" s="666"/>
      <c r="CT35" s="666"/>
      <c r="CU35" s="666"/>
      <c r="CV35" s="666"/>
      <c r="CW35" s="666"/>
      <c r="CX35" s="666"/>
      <c r="CY35" s="667"/>
      <c r="CZ35" s="668">
        <v>0.4</v>
      </c>
      <c r="DA35" s="669"/>
      <c r="DB35" s="669"/>
      <c r="DC35" s="670"/>
      <c r="DD35" s="671">
        <v>139542</v>
      </c>
      <c r="DE35" s="666"/>
      <c r="DF35" s="666"/>
      <c r="DG35" s="666"/>
      <c r="DH35" s="666"/>
      <c r="DI35" s="666"/>
      <c r="DJ35" s="666"/>
      <c r="DK35" s="667"/>
      <c r="DL35" s="671">
        <v>139542</v>
      </c>
      <c r="DM35" s="666"/>
      <c r="DN35" s="666"/>
      <c r="DO35" s="666"/>
      <c r="DP35" s="666"/>
      <c r="DQ35" s="666"/>
      <c r="DR35" s="666"/>
      <c r="DS35" s="666"/>
      <c r="DT35" s="666"/>
      <c r="DU35" s="666"/>
      <c r="DV35" s="667"/>
      <c r="DW35" s="668">
        <v>0.7</v>
      </c>
      <c r="DX35" s="669"/>
      <c r="DY35" s="669"/>
      <c r="DZ35" s="669"/>
      <c r="EA35" s="669"/>
      <c r="EB35" s="669"/>
      <c r="EC35" s="706"/>
    </row>
    <row r="36" spans="2:133" ht="11.25" customHeight="1">
      <c r="B36" s="646" t="s">
        <v>323</v>
      </c>
      <c r="C36" s="647"/>
      <c r="D36" s="647"/>
      <c r="E36" s="647"/>
      <c r="F36" s="647"/>
      <c r="G36" s="647"/>
      <c r="H36" s="647"/>
      <c r="I36" s="647"/>
      <c r="J36" s="647"/>
      <c r="K36" s="647"/>
      <c r="L36" s="647"/>
      <c r="M36" s="647"/>
      <c r="N36" s="647"/>
      <c r="O36" s="647"/>
      <c r="P36" s="647"/>
      <c r="Q36" s="648"/>
      <c r="R36" s="665">
        <v>362735</v>
      </c>
      <c r="S36" s="675"/>
      <c r="T36" s="675"/>
      <c r="U36" s="675"/>
      <c r="V36" s="675"/>
      <c r="W36" s="675"/>
      <c r="X36" s="675"/>
      <c r="Y36" s="676"/>
      <c r="Z36" s="679">
        <v>0.9</v>
      </c>
      <c r="AA36" s="679"/>
      <c r="AB36" s="679"/>
      <c r="AC36" s="679"/>
      <c r="AD36" s="680" t="s">
        <v>128</v>
      </c>
      <c r="AE36" s="680"/>
      <c r="AF36" s="680"/>
      <c r="AG36" s="680"/>
      <c r="AH36" s="680"/>
      <c r="AI36" s="680"/>
      <c r="AJ36" s="680"/>
      <c r="AK36" s="680"/>
      <c r="AL36" s="668" t="s">
        <v>128</v>
      </c>
      <c r="AM36" s="677"/>
      <c r="AN36" s="677"/>
      <c r="AO36" s="681"/>
      <c r="AP36" s="218"/>
      <c r="AQ36" s="715" t="s">
        <v>324</v>
      </c>
      <c r="AR36" s="716"/>
      <c r="AS36" s="716"/>
      <c r="AT36" s="716"/>
      <c r="AU36" s="716"/>
      <c r="AV36" s="716"/>
      <c r="AW36" s="716"/>
      <c r="AX36" s="716"/>
      <c r="AY36" s="717"/>
      <c r="AZ36" s="718">
        <v>3473613</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172136</v>
      </c>
      <c r="BW36" s="719"/>
      <c r="BX36" s="719"/>
      <c r="BY36" s="719"/>
      <c r="BZ36" s="719"/>
      <c r="CA36" s="719"/>
      <c r="CB36" s="720"/>
      <c r="CD36" s="693" t="s">
        <v>326</v>
      </c>
      <c r="CE36" s="690"/>
      <c r="CF36" s="690"/>
      <c r="CG36" s="690"/>
      <c r="CH36" s="690"/>
      <c r="CI36" s="690"/>
      <c r="CJ36" s="690"/>
      <c r="CK36" s="690"/>
      <c r="CL36" s="690"/>
      <c r="CM36" s="690"/>
      <c r="CN36" s="690"/>
      <c r="CO36" s="690"/>
      <c r="CP36" s="690"/>
      <c r="CQ36" s="691"/>
      <c r="CR36" s="665">
        <v>1963195</v>
      </c>
      <c r="CS36" s="675"/>
      <c r="CT36" s="675"/>
      <c r="CU36" s="675"/>
      <c r="CV36" s="675"/>
      <c r="CW36" s="675"/>
      <c r="CX36" s="675"/>
      <c r="CY36" s="676"/>
      <c r="CZ36" s="668">
        <v>5.3</v>
      </c>
      <c r="DA36" s="669"/>
      <c r="DB36" s="669"/>
      <c r="DC36" s="670"/>
      <c r="DD36" s="671">
        <v>1339259</v>
      </c>
      <c r="DE36" s="675"/>
      <c r="DF36" s="675"/>
      <c r="DG36" s="675"/>
      <c r="DH36" s="675"/>
      <c r="DI36" s="675"/>
      <c r="DJ36" s="675"/>
      <c r="DK36" s="676"/>
      <c r="DL36" s="671">
        <v>536192</v>
      </c>
      <c r="DM36" s="675"/>
      <c r="DN36" s="675"/>
      <c r="DO36" s="675"/>
      <c r="DP36" s="675"/>
      <c r="DQ36" s="675"/>
      <c r="DR36" s="675"/>
      <c r="DS36" s="675"/>
      <c r="DT36" s="675"/>
      <c r="DU36" s="675"/>
      <c r="DV36" s="676"/>
      <c r="DW36" s="668">
        <v>2.8</v>
      </c>
      <c r="DX36" s="669"/>
      <c r="DY36" s="669"/>
      <c r="DZ36" s="669"/>
      <c r="EA36" s="669"/>
      <c r="EB36" s="669"/>
      <c r="EC36" s="706"/>
    </row>
    <row r="37" spans="2:133" ht="11.25" customHeight="1">
      <c r="B37" s="646" t="s">
        <v>327</v>
      </c>
      <c r="C37" s="647"/>
      <c r="D37" s="647"/>
      <c r="E37" s="647"/>
      <c r="F37" s="647"/>
      <c r="G37" s="647"/>
      <c r="H37" s="647"/>
      <c r="I37" s="647"/>
      <c r="J37" s="647"/>
      <c r="K37" s="647"/>
      <c r="L37" s="647"/>
      <c r="M37" s="647"/>
      <c r="N37" s="647"/>
      <c r="O37" s="647"/>
      <c r="P37" s="647"/>
      <c r="Q37" s="648"/>
      <c r="R37" s="665">
        <v>331705</v>
      </c>
      <c r="S37" s="675"/>
      <c r="T37" s="675"/>
      <c r="U37" s="675"/>
      <c r="V37" s="675"/>
      <c r="W37" s="675"/>
      <c r="X37" s="675"/>
      <c r="Y37" s="676"/>
      <c r="Z37" s="679">
        <v>0.9</v>
      </c>
      <c r="AA37" s="679"/>
      <c r="AB37" s="679"/>
      <c r="AC37" s="679"/>
      <c r="AD37" s="680" t="s">
        <v>128</v>
      </c>
      <c r="AE37" s="680"/>
      <c r="AF37" s="680"/>
      <c r="AG37" s="680"/>
      <c r="AH37" s="680"/>
      <c r="AI37" s="680"/>
      <c r="AJ37" s="680"/>
      <c r="AK37" s="680"/>
      <c r="AL37" s="668" t="s">
        <v>128</v>
      </c>
      <c r="AM37" s="677"/>
      <c r="AN37" s="677"/>
      <c r="AO37" s="681"/>
      <c r="AQ37" s="686" t="s">
        <v>328</v>
      </c>
      <c r="AR37" s="687"/>
      <c r="AS37" s="687"/>
      <c r="AT37" s="687"/>
      <c r="AU37" s="687"/>
      <c r="AV37" s="687"/>
      <c r="AW37" s="687"/>
      <c r="AX37" s="687"/>
      <c r="AY37" s="688"/>
      <c r="AZ37" s="665">
        <v>88180</v>
      </c>
      <c r="BA37" s="675"/>
      <c r="BB37" s="675"/>
      <c r="BC37" s="675"/>
      <c r="BD37" s="666"/>
      <c r="BE37" s="666"/>
      <c r="BF37" s="689"/>
      <c r="BG37" s="693" t="s">
        <v>329</v>
      </c>
      <c r="BH37" s="690"/>
      <c r="BI37" s="690"/>
      <c r="BJ37" s="690"/>
      <c r="BK37" s="690"/>
      <c r="BL37" s="690"/>
      <c r="BM37" s="690"/>
      <c r="BN37" s="690"/>
      <c r="BO37" s="690"/>
      <c r="BP37" s="690"/>
      <c r="BQ37" s="690"/>
      <c r="BR37" s="690"/>
      <c r="BS37" s="690"/>
      <c r="BT37" s="690"/>
      <c r="BU37" s="691"/>
      <c r="BV37" s="665">
        <v>38512</v>
      </c>
      <c r="BW37" s="675"/>
      <c r="BX37" s="675"/>
      <c r="BY37" s="675"/>
      <c r="BZ37" s="675"/>
      <c r="CA37" s="675"/>
      <c r="CB37" s="692"/>
      <c r="CD37" s="693" t="s">
        <v>330</v>
      </c>
      <c r="CE37" s="690"/>
      <c r="CF37" s="690"/>
      <c r="CG37" s="690"/>
      <c r="CH37" s="690"/>
      <c r="CI37" s="690"/>
      <c r="CJ37" s="690"/>
      <c r="CK37" s="690"/>
      <c r="CL37" s="690"/>
      <c r="CM37" s="690"/>
      <c r="CN37" s="690"/>
      <c r="CO37" s="690"/>
      <c r="CP37" s="690"/>
      <c r="CQ37" s="691"/>
      <c r="CR37" s="665">
        <v>18690</v>
      </c>
      <c r="CS37" s="666"/>
      <c r="CT37" s="666"/>
      <c r="CU37" s="666"/>
      <c r="CV37" s="666"/>
      <c r="CW37" s="666"/>
      <c r="CX37" s="666"/>
      <c r="CY37" s="667"/>
      <c r="CZ37" s="668">
        <v>0.1</v>
      </c>
      <c r="DA37" s="669"/>
      <c r="DB37" s="669"/>
      <c r="DC37" s="670"/>
      <c r="DD37" s="671">
        <v>18690</v>
      </c>
      <c r="DE37" s="666"/>
      <c r="DF37" s="666"/>
      <c r="DG37" s="666"/>
      <c r="DH37" s="666"/>
      <c r="DI37" s="666"/>
      <c r="DJ37" s="666"/>
      <c r="DK37" s="667"/>
      <c r="DL37" s="671">
        <v>6210</v>
      </c>
      <c r="DM37" s="666"/>
      <c r="DN37" s="666"/>
      <c r="DO37" s="666"/>
      <c r="DP37" s="666"/>
      <c r="DQ37" s="666"/>
      <c r="DR37" s="666"/>
      <c r="DS37" s="666"/>
      <c r="DT37" s="666"/>
      <c r="DU37" s="666"/>
      <c r="DV37" s="667"/>
      <c r="DW37" s="668">
        <v>0</v>
      </c>
      <c r="DX37" s="669"/>
      <c r="DY37" s="669"/>
      <c r="DZ37" s="669"/>
      <c r="EA37" s="669"/>
      <c r="EB37" s="669"/>
      <c r="EC37" s="706"/>
    </row>
    <row r="38" spans="2:133" ht="11.25" customHeight="1">
      <c r="B38" s="646" t="s">
        <v>331</v>
      </c>
      <c r="C38" s="647"/>
      <c r="D38" s="647"/>
      <c r="E38" s="647"/>
      <c r="F38" s="647"/>
      <c r="G38" s="647"/>
      <c r="H38" s="647"/>
      <c r="I38" s="647"/>
      <c r="J38" s="647"/>
      <c r="K38" s="647"/>
      <c r="L38" s="647"/>
      <c r="M38" s="647"/>
      <c r="N38" s="647"/>
      <c r="O38" s="647"/>
      <c r="P38" s="647"/>
      <c r="Q38" s="648"/>
      <c r="R38" s="665">
        <v>445695</v>
      </c>
      <c r="S38" s="675"/>
      <c r="T38" s="675"/>
      <c r="U38" s="675"/>
      <c r="V38" s="675"/>
      <c r="W38" s="675"/>
      <c r="X38" s="675"/>
      <c r="Y38" s="676"/>
      <c r="Z38" s="679">
        <v>1.2</v>
      </c>
      <c r="AA38" s="679"/>
      <c r="AB38" s="679"/>
      <c r="AC38" s="679"/>
      <c r="AD38" s="680" t="s">
        <v>128</v>
      </c>
      <c r="AE38" s="680"/>
      <c r="AF38" s="680"/>
      <c r="AG38" s="680"/>
      <c r="AH38" s="680"/>
      <c r="AI38" s="680"/>
      <c r="AJ38" s="680"/>
      <c r="AK38" s="680"/>
      <c r="AL38" s="668" t="s">
        <v>128</v>
      </c>
      <c r="AM38" s="677"/>
      <c r="AN38" s="677"/>
      <c r="AO38" s="681"/>
      <c r="AQ38" s="686" t="s">
        <v>332</v>
      </c>
      <c r="AR38" s="687"/>
      <c r="AS38" s="687"/>
      <c r="AT38" s="687"/>
      <c r="AU38" s="687"/>
      <c r="AV38" s="687"/>
      <c r="AW38" s="687"/>
      <c r="AX38" s="687"/>
      <c r="AY38" s="688"/>
      <c r="AZ38" s="665">
        <v>68207</v>
      </c>
      <c r="BA38" s="675"/>
      <c r="BB38" s="675"/>
      <c r="BC38" s="675"/>
      <c r="BD38" s="666"/>
      <c r="BE38" s="666"/>
      <c r="BF38" s="689"/>
      <c r="BG38" s="693" t="s">
        <v>333</v>
      </c>
      <c r="BH38" s="690"/>
      <c r="BI38" s="690"/>
      <c r="BJ38" s="690"/>
      <c r="BK38" s="690"/>
      <c r="BL38" s="690"/>
      <c r="BM38" s="690"/>
      <c r="BN38" s="690"/>
      <c r="BO38" s="690"/>
      <c r="BP38" s="690"/>
      <c r="BQ38" s="690"/>
      <c r="BR38" s="690"/>
      <c r="BS38" s="690"/>
      <c r="BT38" s="690"/>
      <c r="BU38" s="691"/>
      <c r="BV38" s="665">
        <v>10438</v>
      </c>
      <c r="BW38" s="675"/>
      <c r="BX38" s="675"/>
      <c r="BY38" s="675"/>
      <c r="BZ38" s="675"/>
      <c r="CA38" s="675"/>
      <c r="CB38" s="692"/>
      <c r="CD38" s="693" t="s">
        <v>334</v>
      </c>
      <c r="CE38" s="690"/>
      <c r="CF38" s="690"/>
      <c r="CG38" s="690"/>
      <c r="CH38" s="690"/>
      <c r="CI38" s="690"/>
      <c r="CJ38" s="690"/>
      <c r="CK38" s="690"/>
      <c r="CL38" s="690"/>
      <c r="CM38" s="690"/>
      <c r="CN38" s="690"/>
      <c r="CO38" s="690"/>
      <c r="CP38" s="690"/>
      <c r="CQ38" s="691"/>
      <c r="CR38" s="665">
        <v>3317226</v>
      </c>
      <c r="CS38" s="675"/>
      <c r="CT38" s="675"/>
      <c r="CU38" s="675"/>
      <c r="CV38" s="675"/>
      <c r="CW38" s="675"/>
      <c r="CX38" s="675"/>
      <c r="CY38" s="676"/>
      <c r="CZ38" s="668">
        <v>8.9</v>
      </c>
      <c r="DA38" s="669"/>
      <c r="DB38" s="669"/>
      <c r="DC38" s="670"/>
      <c r="DD38" s="671">
        <v>2604737</v>
      </c>
      <c r="DE38" s="675"/>
      <c r="DF38" s="675"/>
      <c r="DG38" s="675"/>
      <c r="DH38" s="675"/>
      <c r="DI38" s="675"/>
      <c r="DJ38" s="675"/>
      <c r="DK38" s="676"/>
      <c r="DL38" s="671">
        <v>2444333</v>
      </c>
      <c r="DM38" s="675"/>
      <c r="DN38" s="675"/>
      <c r="DO38" s="675"/>
      <c r="DP38" s="675"/>
      <c r="DQ38" s="675"/>
      <c r="DR38" s="675"/>
      <c r="DS38" s="675"/>
      <c r="DT38" s="675"/>
      <c r="DU38" s="675"/>
      <c r="DV38" s="676"/>
      <c r="DW38" s="668">
        <v>13</v>
      </c>
      <c r="DX38" s="669"/>
      <c r="DY38" s="669"/>
      <c r="DZ38" s="669"/>
      <c r="EA38" s="669"/>
      <c r="EB38" s="669"/>
      <c r="EC38" s="706"/>
    </row>
    <row r="39" spans="2:133" ht="11.25" customHeight="1">
      <c r="B39" s="646" t="s">
        <v>335</v>
      </c>
      <c r="C39" s="647"/>
      <c r="D39" s="647"/>
      <c r="E39" s="647"/>
      <c r="F39" s="647"/>
      <c r="G39" s="647"/>
      <c r="H39" s="647"/>
      <c r="I39" s="647"/>
      <c r="J39" s="647"/>
      <c r="K39" s="647"/>
      <c r="L39" s="647"/>
      <c r="M39" s="647"/>
      <c r="N39" s="647"/>
      <c r="O39" s="647"/>
      <c r="P39" s="647"/>
      <c r="Q39" s="648"/>
      <c r="R39" s="665">
        <v>407441</v>
      </c>
      <c r="S39" s="675"/>
      <c r="T39" s="675"/>
      <c r="U39" s="675"/>
      <c r="V39" s="675"/>
      <c r="W39" s="675"/>
      <c r="X39" s="675"/>
      <c r="Y39" s="676"/>
      <c r="Z39" s="679">
        <v>1.1000000000000001</v>
      </c>
      <c r="AA39" s="679"/>
      <c r="AB39" s="679"/>
      <c r="AC39" s="679"/>
      <c r="AD39" s="680">
        <v>73</v>
      </c>
      <c r="AE39" s="680"/>
      <c r="AF39" s="680"/>
      <c r="AG39" s="680"/>
      <c r="AH39" s="680"/>
      <c r="AI39" s="680"/>
      <c r="AJ39" s="680"/>
      <c r="AK39" s="680"/>
      <c r="AL39" s="668">
        <v>0</v>
      </c>
      <c r="AM39" s="677"/>
      <c r="AN39" s="677"/>
      <c r="AO39" s="681"/>
      <c r="AQ39" s="686" t="s">
        <v>336</v>
      </c>
      <c r="AR39" s="687"/>
      <c r="AS39" s="687"/>
      <c r="AT39" s="687"/>
      <c r="AU39" s="687"/>
      <c r="AV39" s="687"/>
      <c r="AW39" s="687"/>
      <c r="AX39" s="687"/>
      <c r="AY39" s="688"/>
      <c r="AZ39" s="665" t="s">
        <v>128</v>
      </c>
      <c r="BA39" s="675"/>
      <c r="BB39" s="675"/>
      <c r="BC39" s="675"/>
      <c r="BD39" s="666"/>
      <c r="BE39" s="666"/>
      <c r="BF39" s="689"/>
      <c r="BG39" s="693" t="s">
        <v>337</v>
      </c>
      <c r="BH39" s="690"/>
      <c r="BI39" s="690"/>
      <c r="BJ39" s="690"/>
      <c r="BK39" s="690"/>
      <c r="BL39" s="690"/>
      <c r="BM39" s="690"/>
      <c r="BN39" s="690"/>
      <c r="BO39" s="690"/>
      <c r="BP39" s="690"/>
      <c r="BQ39" s="690"/>
      <c r="BR39" s="690"/>
      <c r="BS39" s="690"/>
      <c r="BT39" s="690"/>
      <c r="BU39" s="691"/>
      <c r="BV39" s="665">
        <v>15818</v>
      </c>
      <c r="BW39" s="675"/>
      <c r="BX39" s="675"/>
      <c r="BY39" s="675"/>
      <c r="BZ39" s="675"/>
      <c r="CA39" s="675"/>
      <c r="CB39" s="692"/>
      <c r="CD39" s="693" t="s">
        <v>338</v>
      </c>
      <c r="CE39" s="690"/>
      <c r="CF39" s="690"/>
      <c r="CG39" s="690"/>
      <c r="CH39" s="690"/>
      <c r="CI39" s="690"/>
      <c r="CJ39" s="690"/>
      <c r="CK39" s="690"/>
      <c r="CL39" s="690"/>
      <c r="CM39" s="690"/>
      <c r="CN39" s="690"/>
      <c r="CO39" s="690"/>
      <c r="CP39" s="690"/>
      <c r="CQ39" s="691"/>
      <c r="CR39" s="665">
        <v>1148292</v>
      </c>
      <c r="CS39" s="666"/>
      <c r="CT39" s="666"/>
      <c r="CU39" s="666"/>
      <c r="CV39" s="666"/>
      <c r="CW39" s="666"/>
      <c r="CX39" s="666"/>
      <c r="CY39" s="667"/>
      <c r="CZ39" s="668">
        <v>3.1</v>
      </c>
      <c r="DA39" s="669"/>
      <c r="DB39" s="669"/>
      <c r="DC39" s="670"/>
      <c r="DD39" s="671">
        <v>993860</v>
      </c>
      <c r="DE39" s="666"/>
      <c r="DF39" s="666"/>
      <c r="DG39" s="666"/>
      <c r="DH39" s="666"/>
      <c r="DI39" s="666"/>
      <c r="DJ39" s="666"/>
      <c r="DK39" s="667"/>
      <c r="DL39" s="671" t="s">
        <v>128</v>
      </c>
      <c r="DM39" s="666"/>
      <c r="DN39" s="666"/>
      <c r="DO39" s="666"/>
      <c r="DP39" s="666"/>
      <c r="DQ39" s="666"/>
      <c r="DR39" s="666"/>
      <c r="DS39" s="666"/>
      <c r="DT39" s="666"/>
      <c r="DU39" s="666"/>
      <c r="DV39" s="667"/>
      <c r="DW39" s="668" t="s">
        <v>128</v>
      </c>
      <c r="DX39" s="669"/>
      <c r="DY39" s="669"/>
      <c r="DZ39" s="669"/>
      <c r="EA39" s="669"/>
      <c r="EB39" s="669"/>
      <c r="EC39" s="706"/>
    </row>
    <row r="40" spans="2:133" ht="11.25" customHeight="1">
      <c r="B40" s="646" t="s">
        <v>339</v>
      </c>
      <c r="C40" s="647"/>
      <c r="D40" s="647"/>
      <c r="E40" s="647"/>
      <c r="F40" s="647"/>
      <c r="G40" s="647"/>
      <c r="H40" s="647"/>
      <c r="I40" s="647"/>
      <c r="J40" s="647"/>
      <c r="K40" s="647"/>
      <c r="L40" s="647"/>
      <c r="M40" s="647"/>
      <c r="N40" s="647"/>
      <c r="O40" s="647"/>
      <c r="P40" s="647"/>
      <c r="Q40" s="648"/>
      <c r="R40" s="665">
        <v>4187900</v>
      </c>
      <c r="S40" s="675"/>
      <c r="T40" s="675"/>
      <c r="U40" s="675"/>
      <c r="V40" s="675"/>
      <c r="W40" s="675"/>
      <c r="X40" s="675"/>
      <c r="Y40" s="676"/>
      <c r="Z40" s="679">
        <v>10.9</v>
      </c>
      <c r="AA40" s="679"/>
      <c r="AB40" s="679"/>
      <c r="AC40" s="679"/>
      <c r="AD40" s="680" t="s">
        <v>128</v>
      </c>
      <c r="AE40" s="680"/>
      <c r="AF40" s="680"/>
      <c r="AG40" s="680"/>
      <c r="AH40" s="680"/>
      <c r="AI40" s="680"/>
      <c r="AJ40" s="680"/>
      <c r="AK40" s="680"/>
      <c r="AL40" s="668" t="s">
        <v>128</v>
      </c>
      <c r="AM40" s="677"/>
      <c r="AN40" s="677"/>
      <c r="AO40" s="681"/>
      <c r="AQ40" s="686" t="s">
        <v>340</v>
      </c>
      <c r="AR40" s="687"/>
      <c r="AS40" s="687"/>
      <c r="AT40" s="687"/>
      <c r="AU40" s="687"/>
      <c r="AV40" s="687"/>
      <c r="AW40" s="687"/>
      <c r="AX40" s="687"/>
      <c r="AY40" s="688"/>
      <c r="AZ40" s="665" t="s">
        <v>128</v>
      </c>
      <c r="BA40" s="675"/>
      <c r="BB40" s="675"/>
      <c r="BC40" s="675"/>
      <c r="BD40" s="666"/>
      <c r="BE40" s="666"/>
      <c r="BF40" s="689"/>
      <c r="BG40" s="707" t="s">
        <v>341</v>
      </c>
      <c r="BH40" s="708"/>
      <c r="BI40" s="708"/>
      <c r="BJ40" s="708"/>
      <c r="BK40" s="708"/>
      <c r="BL40" s="364"/>
      <c r="BM40" s="690" t="s">
        <v>342</v>
      </c>
      <c r="BN40" s="690"/>
      <c r="BO40" s="690"/>
      <c r="BP40" s="690"/>
      <c r="BQ40" s="690"/>
      <c r="BR40" s="690"/>
      <c r="BS40" s="690"/>
      <c r="BT40" s="690"/>
      <c r="BU40" s="691"/>
      <c r="BV40" s="665">
        <v>85</v>
      </c>
      <c r="BW40" s="675"/>
      <c r="BX40" s="675"/>
      <c r="BY40" s="675"/>
      <c r="BZ40" s="675"/>
      <c r="CA40" s="675"/>
      <c r="CB40" s="692"/>
      <c r="CD40" s="693" t="s">
        <v>343</v>
      </c>
      <c r="CE40" s="690"/>
      <c r="CF40" s="690"/>
      <c r="CG40" s="690"/>
      <c r="CH40" s="690"/>
      <c r="CI40" s="690"/>
      <c r="CJ40" s="690"/>
      <c r="CK40" s="690"/>
      <c r="CL40" s="690"/>
      <c r="CM40" s="690"/>
      <c r="CN40" s="690"/>
      <c r="CO40" s="690"/>
      <c r="CP40" s="690"/>
      <c r="CQ40" s="691"/>
      <c r="CR40" s="665" t="s">
        <v>128</v>
      </c>
      <c r="CS40" s="675"/>
      <c r="CT40" s="675"/>
      <c r="CU40" s="675"/>
      <c r="CV40" s="675"/>
      <c r="CW40" s="675"/>
      <c r="CX40" s="675"/>
      <c r="CY40" s="676"/>
      <c r="CZ40" s="668" t="s">
        <v>128</v>
      </c>
      <c r="DA40" s="669"/>
      <c r="DB40" s="669"/>
      <c r="DC40" s="670"/>
      <c r="DD40" s="671" t="s">
        <v>128</v>
      </c>
      <c r="DE40" s="675"/>
      <c r="DF40" s="675"/>
      <c r="DG40" s="675"/>
      <c r="DH40" s="675"/>
      <c r="DI40" s="675"/>
      <c r="DJ40" s="675"/>
      <c r="DK40" s="676"/>
      <c r="DL40" s="671" t="s">
        <v>128</v>
      </c>
      <c r="DM40" s="675"/>
      <c r="DN40" s="675"/>
      <c r="DO40" s="675"/>
      <c r="DP40" s="675"/>
      <c r="DQ40" s="675"/>
      <c r="DR40" s="675"/>
      <c r="DS40" s="675"/>
      <c r="DT40" s="675"/>
      <c r="DU40" s="675"/>
      <c r="DV40" s="676"/>
      <c r="DW40" s="668" t="s">
        <v>128</v>
      </c>
      <c r="DX40" s="669"/>
      <c r="DY40" s="669"/>
      <c r="DZ40" s="669"/>
      <c r="EA40" s="669"/>
      <c r="EB40" s="669"/>
      <c r="EC40" s="706"/>
    </row>
    <row r="41" spans="2:133" ht="11.25" customHeight="1">
      <c r="B41" s="646" t="s">
        <v>344</v>
      </c>
      <c r="C41" s="647"/>
      <c r="D41" s="647"/>
      <c r="E41" s="647"/>
      <c r="F41" s="647"/>
      <c r="G41" s="647"/>
      <c r="H41" s="647"/>
      <c r="I41" s="647"/>
      <c r="J41" s="647"/>
      <c r="K41" s="647"/>
      <c r="L41" s="647"/>
      <c r="M41" s="647"/>
      <c r="N41" s="647"/>
      <c r="O41" s="647"/>
      <c r="P41" s="647"/>
      <c r="Q41" s="648"/>
      <c r="R41" s="665" t="s">
        <v>128</v>
      </c>
      <c r="S41" s="675"/>
      <c r="T41" s="675"/>
      <c r="U41" s="675"/>
      <c r="V41" s="675"/>
      <c r="W41" s="675"/>
      <c r="X41" s="675"/>
      <c r="Y41" s="676"/>
      <c r="Z41" s="679" t="s">
        <v>128</v>
      </c>
      <c r="AA41" s="679"/>
      <c r="AB41" s="679"/>
      <c r="AC41" s="679"/>
      <c r="AD41" s="680" t="s">
        <v>128</v>
      </c>
      <c r="AE41" s="680"/>
      <c r="AF41" s="680"/>
      <c r="AG41" s="680"/>
      <c r="AH41" s="680"/>
      <c r="AI41" s="680"/>
      <c r="AJ41" s="680"/>
      <c r="AK41" s="680"/>
      <c r="AL41" s="668" t="s">
        <v>128</v>
      </c>
      <c r="AM41" s="677"/>
      <c r="AN41" s="677"/>
      <c r="AO41" s="681"/>
      <c r="AQ41" s="686" t="s">
        <v>345</v>
      </c>
      <c r="AR41" s="687"/>
      <c r="AS41" s="687"/>
      <c r="AT41" s="687"/>
      <c r="AU41" s="687"/>
      <c r="AV41" s="687"/>
      <c r="AW41" s="687"/>
      <c r="AX41" s="687"/>
      <c r="AY41" s="688"/>
      <c r="AZ41" s="665">
        <v>756931</v>
      </c>
      <c r="BA41" s="675"/>
      <c r="BB41" s="675"/>
      <c r="BC41" s="675"/>
      <c r="BD41" s="666"/>
      <c r="BE41" s="666"/>
      <c r="BF41" s="689"/>
      <c r="BG41" s="707"/>
      <c r="BH41" s="708"/>
      <c r="BI41" s="708"/>
      <c r="BJ41" s="708"/>
      <c r="BK41" s="708"/>
      <c r="BL41" s="364"/>
      <c r="BM41" s="690" t="s">
        <v>346</v>
      </c>
      <c r="BN41" s="690"/>
      <c r="BO41" s="690"/>
      <c r="BP41" s="690"/>
      <c r="BQ41" s="690"/>
      <c r="BR41" s="690"/>
      <c r="BS41" s="690"/>
      <c r="BT41" s="690"/>
      <c r="BU41" s="691"/>
      <c r="BV41" s="665" t="s">
        <v>128</v>
      </c>
      <c r="BW41" s="675"/>
      <c r="BX41" s="675"/>
      <c r="BY41" s="675"/>
      <c r="BZ41" s="675"/>
      <c r="CA41" s="675"/>
      <c r="CB41" s="692"/>
      <c r="CD41" s="693" t="s">
        <v>347</v>
      </c>
      <c r="CE41" s="690"/>
      <c r="CF41" s="690"/>
      <c r="CG41" s="690"/>
      <c r="CH41" s="690"/>
      <c r="CI41" s="690"/>
      <c r="CJ41" s="690"/>
      <c r="CK41" s="690"/>
      <c r="CL41" s="690"/>
      <c r="CM41" s="690"/>
      <c r="CN41" s="690"/>
      <c r="CO41" s="690"/>
      <c r="CP41" s="690"/>
      <c r="CQ41" s="691"/>
      <c r="CR41" s="665" t="s">
        <v>128</v>
      </c>
      <c r="CS41" s="666"/>
      <c r="CT41" s="666"/>
      <c r="CU41" s="666"/>
      <c r="CV41" s="666"/>
      <c r="CW41" s="666"/>
      <c r="CX41" s="666"/>
      <c r="CY41" s="667"/>
      <c r="CZ41" s="668" t="s">
        <v>128</v>
      </c>
      <c r="DA41" s="669"/>
      <c r="DB41" s="669"/>
      <c r="DC41" s="670"/>
      <c r="DD41" s="671" t="s">
        <v>128</v>
      </c>
      <c r="DE41" s="666"/>
      <c r="DF41" s="666"/>
      <c r="DG41" s="666"/>
      <c r="DH41" s="666"/>
      <c r="DI41" s="666"/>
      <c r="DJ41" s="666"/>
      <c r="DK41" s="667"/>
      <c r="DL41" s="672"/>
      <c r="DM41" s="673"/>
      <c r="DN41" s="673"/>
      <c r="DO41" s="673"/>
      <c r="DP41" s="673"/>
      <c r="DQ41" s="673"/>
      <c r="DR41" s="673"/>
      <c r="DS41" s="673"/>
      <c r="DT41" s="673"/>
      <c r="DU41" s="673"/>
      <c r="DV41" s="674"/>
      <c r="DW41" s="642"/>
      <c r="DX41" s="643"/>
      <c r="DY41" s="643"/>
      <c r="DZ41" s="643"/>
      <c r="EA41" s="643"/>
      <c r="EB41" s="643"/>
      <c r="EC41" s="644"/>
    </row>
    <row r="42" spans="2:133" ht="11.25" customHeight="1">
      <c r="B42" s="646" t="s">
        <v>348</v>
      </c>
      <c r="C42" s="647"/>
      <c r="D42" s="647"/>
      <c r="E42" s="647"/>
      <c r="F42" s="647"/>
      <c r="G42" s="647"/>
      <c r="H42" s="647"/>
      <c r="I42" s="647"/>
      <c r="J42" s="647"/>
      <c r="K42" s="647"/>
      <c r="L42" s="647"/>
      <c r="M42" s="647"/>
      <c r="N42" s="647"/>
      <c r="O42" s="647"/>
      <c r="P42" s="647"/>
      <c r="Q42" s="648"/>
      <c r="R42" s="665" t="s">
        <v>128</v>
      </c>
      <c r="S42" s="675"/>
      <c r="T42" s="675"/>
      <c r="U42" s="675"/>
      <c r="V42" s="675"/>
      <c r="W42" s="675"/>
      <c r="X42" s="675"/>
      <c r="Y42" s="676"/>
      <c r="Z42" s="679" t="s">
        <v>128</v>
      </c>
      <c r="AA42" s="679"/>
      <c r="AB42" s="679"/>
      <c r="AC42" s="679"/>
      <c r="AD42" s="680" t="s">
        <v>128</v>
      </c>
      <c r="AE42" s="680"/>
      <c r="AF42" s="680"/>
      <c r="AG42" s="680"/>
      <c r="AH42" s="680"/>
      <c r="AI42" s="680"/>
      <c r="AJ42" s="680"/>
      <c r="AK42" s="680"/>
      <c r="AL42" s="668" t="s">
        <v>128</v>
      </c>
      <c r="AM42" s="677"/>
      <c r="AN42" s="677"/>
      <c r="AO42" s="681"/>
      <c r="AQ42" s="712" t="s">
        <v>349</v>
      </c>
      <c r="AR42" s="713"/>
      <c r="AS42" s="713"/>
      <c r="AT42" s="713"/>
      <c r="AU42" s="713"/>
      <c r="AV42" s="713"/>
      <c r="AW42" s="713"/>
      <c r="AX42" s="713"/>
      <c r="AY42" s="714"/>
      <c r="AZ42" s="652">
        <v>2560295</v>
      </c>
      <c r="BA42" s="682"/>
      <c r="BB42" s="682"/>
      <c r="BC42" s="682"/>
      <c r="BD42" s="653"/>
      <c r="BE42" s="653"/>
      <c r="BF42" s="683"/>
      <c r="BG42" s="709"/>
      <c r="BH42" s="710"/>
      <c r="BI42" s="710"/>
      <c r="BJ42" s="710"/>
      <c r="BK42" s="710"/>
      <c r="BL42" s="365"/>
      <c r="BM42" s="684" t="s">
        <v>350</v>
      </c>
      <c r="BN42" s="684"/>
      <c r="BO42" s="684"/>
      <c r="BP42" s="684"/>
      <c r="BQ42" s="684"/>
      <c r="BR42" s="684"/>
      <c r="BS42" s="684"/>
      <c r="BT42" s="684"/>
      <c r="BU42" s="685"/>
      <c r="BV42" s="652">
        <v>449</v>
      </c>
      <c r="BW42" s="682"/>
      <c r="BX42" s="682"/>
      <c r="BY42" s="682"/>
      <c r="BZ42" s="682"/>
      <c r="CA42" s="682"/>
      <c r="CB42" s="711"/>
      <c r="CD42" s="646" t="s">
        <v>351</v>
      </c>
      <c r="CE42" s="647"/>
      <c r="CF42" s="647"/>
      <c r="CG42" s="647"/>
      <c r="CH42" s="647"/>
      <c r="CI42" s="647"/>
      <c r="CJ42" s="647"/>
      <c r="CK42" s="647"/>
      <c r="CL42" s="647"/>
      <c r="CM42" s="647"/>
      <c r="CN42" s="647"/>
      <c r="CO42" s="647"/>
      <c r="CP42" s="647"/>
      <c r="CQ42" s="648"/>
      <c r="CR42" s="665">
        <v>5659870</v>
      </c>
      <c r="CS42" s="666"/>
      <c r="CT42" s="666"/>
      <c r="CU42" s="666"/>
      <c r="CV42" s="666"/>
      <c r="CW42" s="666"/>
      <c r="CX42" s="666"/>
      <c r="CY42" s="667"/>
      <c r="CZ42" s="668">
        <v>15.3</v>
      </c>
      <c r="DA42" s="669"/>
      <c r="DB42" s="669"/>
      <c r="DC42" s="670"/>
      <c r="DD42" s="671">
        <v>1628204</v>
      </c>
      <c r="DE42" s="666"/>
      <c r="DF42" s="666"/>
      <c r="DG42" s="666"/>
      <c r="DH42" s="666"/>
      <c r="DI42" s="666"/>
      <c r="DJ42" s="666"/>
      <c r="DK42" s="667"/>
      <c r="DL42" s="672"/>
      <c r="DM42" s="673"/>
      <c r="DN42" s="673"/>
      <c r="DO42" s="673"/>
      <c r="DP42" s="673"/>
      <c r="DQ42" s="673"/>
      <c r="DR42" s="673"/>
      <c r="DS42" s="673"/>
      <c r="DT42" s="673"/>
      <c r="DU42" s="673"/>
      <c r="DV42" s="674"/>
      <c r="DW42" s="642"/>
      <c r="DX42" s="643"/>
      <c r="DY42" s="643"/>
      <c r="DZ42" s="643"/>
      <c r="EA42" s="643"/>
      <c r="EB42" s="643"/>
      <c r="EC42" s="644"/>
    </row>
    <row r="43" spans="2:133" ht="11.25" customHeight="1">
      <c r="B43" s="646" t="s">
        <v>352</v>
      </c>
      <c r="C43" s="647"/>
      <c r="D43" s="647"/>
      <c r="E43" s="647"/>
      <c r="F43" s="647"/>
      <c r="G43" s="647"/>
      <c r="H43" s="647"/>
      <c r="I43" s="647"/>
      <c r="J43" s="647"/>
      <c r="K43" s="647"/>
      <c r="L43" s="647"/>
      <c r="M43" s="647"/>
      <c r="N43" s="647"/>
      <c r="O43" s="647"/>
      <c r="P43" s="647"/>
      <c r="Q43" s="648"/>
      <c r="R43" s="665">
        <v>1005200</v>
      </c>
      <c r="S43" s="675"/>
      <c r="T43" s="675"/>
      <c r="U43" s="675"/>
      <c r="V43" s="675"/>
      <c r="W43" s="675"/>
      <c r="X43" s="675"/>
      <c r="Y43" s="676"/>
      <c r="Z43" s="679">
        <v>2.6</v>
      </c>
      <c r="AA43" s="679"/>
      <c r="AB43" s="679"/>
      <c r="AC43" s="679"/>
      <c r="AD43" s="680" t="s">
        <v>128</v>
      </c>
      <c r="AE43" s="680"/>
      <c r="AF43" s="680"/>
      <c r="AG43" s="680"/>
      <c r="AH43" s="680"/>
      <c r="AI43" s="680"/>
      <c r="AJ43" s="680"/>
      <c r="AK43" s="680"/>
      <c r="AL43" s="668" t="s">
        <v>128</v>
      </c>
      <c r="AM43" s="677"/>
      <c r="AN43" s="677"/>
      <c r="AO43" s="681"/>
      <c r="BV43" s="219"/>
      <c r="BW43" s="219"/>
      <c r="BX43" s="219"/>
      <c r="BY43" s="219"/>
      <c r="BZ43" s="219"/>
      <c r="CA43" s="219"/>
      <c r="CB43" s="219"/>
      <c r="CD43" s="646" t="s">
        <v>353</v>
      </c>
      <c r="CE43" s="647"/>
      <c r="CF43" s="647"/>
      <c r="CG43" s="647"/>
      <c r="CH43" s="647"/>
      <c r="CI43" s="647"/>
      <c r="CJ43" s="647"/>
      <c r="CK43" s="647"/>
      <c r="CL43" s="647"/>
      <c r="CM43" s="647"/>
      <c r="CN43" s="647"/>
      <c r="CO43" s="647"/>
      <c r="CP43" s="647"/>
      <c r="CQ43" s="648"/>
      <c r="CR43" s="665">
        <v>568571</v>
      </c>
      <c r="CS43" s="666"/>
      <c r="CT43" s="666"/>
      <c r="CU43" s="666"/>
      <c r="CV43" s="666"/>
      <c r="CW43" s="666"/>
      <c r="CX43" s="666"/>
      <c r="CY43" s="667"/>
      <c r="CZ43" s="668">
        <v>1.5</v>
      </c>
      <c r="DA43" s="669"/>
      <c r="DB43" s="669"/>
      <c r="DC43" s="670"/>
      <c r="DD43" s="671">
        <v>563088</v>
      </c>
      <c r="DE43" s="666"/>
      <c r="DF43" s="666"/>
      <c r="DG43" s="666"/>
      <c r="DH43" s="666"/>
      <c r="DI43" s="666"/>
      <c r="DJ43" s="666"/>
      <c r="DK43" s="667"/>
      <c r="DL43" s="672"/>
      <c r="DM43" s="673"/>
      <c r="DN43" s="673"/>
      <c r="DO43" s="673"/>
      <c r="DP43" s="673"/>
      <c r="DQ43" s="673"/>
      <c r="DR43" s="673"/>
      <c r="DS43" s="673"/>
      <c r="DT43" s="673"/>
      <c r="DU43" s="673"/>
      <c r="DV43" s="674"/>
      <c r="DW43" s="642"/>
      <c r="DX43" s="643"/>
      <c r="DY43" s="643"/>
      <c r="DZ43" s="643"/>
      <c r="EA43" s="643"/>
      <c r="EB43" s="643"/>
      <c r="EC43" s="644"/>
    </row>
    <row r="44" spans="2:133" ht="11.25" customHeight="1">
      <c r="B44" s="649" t="s">
        <v>354</v>
      </c>
      <c r="C44" s="650"/>
      <c r="D44" s="650"/>
      <c r="E44" s="650"/>
      <c r="F44" s="650"/>
      <c r="G44" s="650"/>
      <c r="H44" s="650"/>
      <c r="I44" s="650"/>
      <c r="J44" s="650"/>
      <c r="K44" s="650"/>
      <c r="L44" s="650"/>
      <c r="M44" s="650"/>
      <c r="N44" s="650"/>
      <c r="O44" s="650"/>
      <c r="P44" s="650"/>
      <c r="Q44" s="651"/>
      <c r="R44" s="652">
        <v>38547300</v>
      </c>
      <c r="S44" s="682"/>
      <c r="T44" s="682"/>
      <c r="U44" s="682"/>
      <c r="V44" s="682"/>
      <c r="W44" s="682"/>
      <c r="X44" s="682"/>
      <c r="Y44" s="694"/>
      <c r="Z44" s="695">
        <v>100</v>
      </c>
      <c r="AA44" s="695"/>
      <c r="AB44" s="695"/>
      <c r="AC44" s="695"/>
      <c r="AD44" s="696">
        <v>17864311</v>
      </c>
      <c r="AE44" s="696"/>
      <c r="AF44" s="696"/>
      <c r="AG44" s="696"/>
      <c r="AH44" s="696"/>
      <c r="AI44" s="696"/>
      <c r="AJ44" s="696"/>
      <c r="AK44" s="696"/>
      <c r="AL44" s="655">
        <v>100</v>
      </c>
      <c r="AM44" s="697"/>
      <c r="AN44" s="697"/>
      <c r="AO44" s="698"/>
      <c r="CD44" s="699" t="s">
        <v>301</v>
      </c>
      <c r="CE44" s="700"/>
      <c r="CF44" s="646" t="s">
        <v>355</v>
      </c>
      <c r="CG44" s="647"/>
      <c r="CH44" s="647"/>
      <c r="CI44" s="647"/>
      <c r="CJ44" s="647"/>
      <c r="CK44" s="647"/>
      <c r="CL44" s="647"/>
      <c r="CM44" s="647"/>
      <c r="CN44" s="647"/>
      <c r="CO44" s="647"/>
      <c r="CP44" s="647"/>
      <c r="CQ44" s="648"/>
      <c r="CR44" s="665">
        <v>5393822</v>
      </c>
      <c r="CS44" s="675"/>
      <c r="CT44" s="675"/>
      <c r="CU44" s="675"/>
      <c r="CV44" s="675"/>
      <c r="CW44" s="675"/>
      <c r="CX44" s="675"/>
      <c r="CY44" s="676"/>
      <c r="CZ44" s="668">
        <v>14.5</v>
      </c>
      <c r="DA44" s="677"/>
      <c r="DB44" s="677"/>
      <c r="DC44" s="678"/>
      <c r="DD44" s="671">
        <v>1494916</v>
      </c>
      <c r="DE44" s="675"/>
      <c r="DF44" s="675"/>
      <c r="DG44" s="675"/>
      <c r="DH44" s="675"/>
      <c r="DI44" s="675"/>
      <c r="DJ44" s="675"/>
      <c r="DK44" s="676"/>
      <c r="DL44" s="672"/>
      <c r="DM44" s="673"/>
      <c r="DN44" s="673"/>
      <c r="DO44" s="673"/>
      <c r="DP44" s="673"/>
      <c r="DQ44" s="673"/>
      <c r="DR44" s="673"/>
      <c r="DS44" s="673"/>
      <c r="DT44" s="673"/>
      <c r="DU44" s="673"/>
      <c r="DV44" s="674"/>
      <c r="DW44" s="642"/>
      <c r="DX44" s="643"/>
      <c r="DY44" s="643"/>
      <c r="DZ44" s="643"/>
      <c r="EA44" s="643"/>
      <c r="EB44" s="643"/>
      <c r="EC44" s="644"/>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01"/>
      <c r="CE45" s="702"/>
      <c r="CF45" s="646" t="s">
        <v>356</v>
      </c>
      <c r="CG45" s="647"/>
      <c r="CH45" s="647"/>
      <c r="CI45" s="647"/>
      <c r="CJ45" s="647"/>
      <c r="CK45" s="647"/>
      <c r="CL45" s="647"/>
      <c r="CM45" s="647"/>
      <c r="CN45" s="647"/>
      <c r="CO45" s="647"/>
      <c r="CP45" s="647"/>
      <c r="CQ45" s="648"/>
      <c r="CR45" s="665">
        <v>1018221</v>
      </c>
      <c r="CS45" s="666"/>
      <c r="CT45" s="666"/>
      <c r="CU45" s="666"/>
      <c r="CV45" s="666"/>
      <c r="CW45" s="666"/>
      <c r="CX45" s="666"/>
      <c r="CY45" s="667"/>
      <c r="CZ45" s="668">
        <v>2.7</v>
      </c>
      <c r="DA45" s="669"/>
      <c r="DB45" s="669"/>
      <c r="DC45" s="670"/>
      <c r="DD45" s="671">
        <v>74416</v>
      </c>
      <c r="DE45" s="666"/>
      <c r="DF45" s="666"/>
      <c r="DG45" s="666"/>
      <c r="DH45" s="666"/>
      <c r="DI45" s="666"/>
      <c r="DJ45" s="666"/>
      <c r="DK45" s="667"/>
      <c r="DL45" s="672"/>
      <c r="DM45" s="673"/>
      <c r="DN45" s="673"/>
      <c r="DO45" s="673"/>
      <c r="DP45" s="673"/>
      <c r="DQ45" s="673"/>
      <c r="DR45" s="673"/>
      <c r="DS45" s="673"/>
      <c r="DT45" s="673"/>
      <c r="DU45" s="673"/>
      <c r="DV45" s="674"/>
      <c r="DW45" s="642"/>
      <c r="DX45" s="643"/>
      <c r="DY45" s="643"/>
      <c r="DZ45" s="643"/>
      <c r="EA45" s="643"/>
      <c r="EB45" s="643"/>
      <c r="EC45" s="644"/>
    </row>
    <row r="46" spans="2:133" ht="11.25" customHeight="1">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01"/>
      <c r="CE46" s="702"/>
      <c r="CF46" s="646" t="s">
        <v>358</v>
      </c>
      <c r="CG46" s="647"/>
      <c r="CH46" s="647"/>
      <c r="CI46" s="647"/>
      <c r="CJ46" s="647"/>
      <c r="CK46" s="647"/>
      <c r="CL46" s="647"/>
      <c r="CM46" s="647"/>
      <c r="CN46" s="647"/>
      <c r="CO46" s="647"/>
      <c r="CP46" s="647"/>
      <c r="CQ46" s="648"/>
      <c r="CR46" s="665">
        <v>4291368</v>
      </c>
      <c r="CS46" s="675"/>
      <c r="CT46" s="675"/>
      <c r="CU46" s="675"/>
      <c r="CV46" s="675"/>
      <c r="CW46" s="675"/>
      <c r="CX46" s="675"/>
      <c r="CY46" s="676"/>
      <c r="CZ46" s="668">
        <v>11.6</v>
      </c>
      <c r="DA46" s="677"/>
      <c r="DB46" s="677"/>
      <c r="DC46" s="678"/>
      <c r="DD46" s="671">
        <v>1402820</v>
      </c>
      <c r="DE46" s="675"/>
      <c r="DF46" s="675"/>
      <c r="DG46" s="675"/>
      <c r="DH46" s="675"/>
      <c r="DI46" s="675"/>
      <c r="DJ46" s="675"/>
      <c r="DK46" s="676"/>
      <c r="DL46" s="672"/>
      <c r="DM46" s="673"/>
      <c r="DN46" s="673"/>
      <c r="DO46" s="673"/>
      <c r="DP46" s="673"/>
      <c r="DQ46" s="673"/>
      <c r="DR46" s="673"/>
      <c r="DS46" s="673"/>
      <c r="DT46" s="673"/>
      <c r="DU46" s="673"/>
      <c r="DV46" s="674"/>
      <c r="DW46" s="642"/>
      <c r="DX46" s="643"/>
      <c r="DY46" s="643"/>
      <c r="DZ46" s="643"/>
      <c r="EA46" s="643"/>
      <c r="EB46" s="643"/>
      <c r="EC46" s="644"/>
    </row>
    <row r="47" spans="2:133" ht="11.25" customHeight="1">
      <c r="B47" s="645" t="s">
        <v>359</v>
      </c>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D47" s="701"/>
      <c r="CE47" s="702"/>
      <c r="CF47" s="646" t="s">
        <v>360</v>
      </c>
      <c r="CG47" s="647"/>
      <c r="CH47" s="647"/>
      <c r="CI47" s="647"/>
      <c r="CJ47" s="647"/>
      <c r="CK47" s="647"/>
      <c r="CL47" s="647"/>
      <c r="CM47" s="647"/>
      <c r="CN47" s="647"/>
      <c r="CO47" s="647"/>
      <c r="CP47" s="647"/>
      <c r="CQ47" s="648"/>
      <c r="CR47" s="665">
        <v>266048</v>
      </c>
      <c r="CS47" s="666"/>
      <c r="CT47" s="666"/>
      <c r="CU47" s="666"/>
      <c r="CV47" s="666"/>
      <c r="CW47" s="666"/>
      <c r="CX47" s="666"/>
      <c r="CY47" s="667"/>
      <c r="CZ47" s="668">
        <v>0.7</v>
      </c>
      <c r="DA47" s="669"/>
      <c r="DB47" s="669"/>
      <c r="DC47" s="670"/>
      <c r="DD47" s="671">
        <v>133288</v>
      </c>
      <c r="DE47" s="666"/>
      <c r="DF47" s="666"/>
      <c r="DG47" s="666"/>
      <c r="DH47" s="666"/>
      <c r="DI47" s="666"/>
      <c r="DJ47" s="666"/>
      <c r="DK47" s="667"/>
      <c r="DL47" s="672"/>
      <c r="DM47" s="673"/>
      <c r="DN47" s="673"/>
      <c r="DO47" s="673"/>
      <c r="DP47" s="673"/>
      <c r="DQ47" s="673"/>
      <c r="DR47" s="673"/>
      <c r="DS47" s="673"/>
      <c r="DT47" s="673"/>
      <c r="DU47" s="673"/>
      <c r="DV47" s="674"/>
      <c r="DW47" s="642"/>
      <c r="DX47" s="643"/>
      <c r="DY47" s="643"/>
      <c r="DZ47" s="643"/>
      <c r="EA47" s="643"/>
      <c r="EB47" s="643"/>
      <c r="EC47" s="644"/>
    </row>
    <row r="48" spans="2:133" ht="11.25">
      <c r="B48" s="705" t="s">
        <v>361</v>
      </c>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5"/>
      <c r="BE48" s="705"/>
      <c r="BF48" s="705"/>
      <c r="BG48" s="705"/>
      <c r="BH48" s="705"/>
      <c r="BI48" s="705"/>
      <c r="BJ48" s="705"/>
      <c r="BK48" s="705"/>
      <c r="BL48" s="705"/>
      <c r="BM48" s="705"/>
      <c r="BN48" s="705"/>
      <c r="BO48" s="705"/>
      <c r="BP48" s="705"/>
      <c r="BQ48" s="705"/>
      <c r="BR48" s="705"/>
      <c r="BS48" s="705"/>
      <c r="BT48" s="705"/>
      <c r="BU48" s="705"/>
      <c r="BV48" s="705"/>
      <c r="BW48" s="705"/>
      <c r="BX48" s="705"/>
      <c r="BY48" s="705"/>
      <c r="BZ48" s="705"/>
      <c r="CA48" s="705"/>
      <c r="CB48" s="705"/>
      <c r="CD48" s="703"/>
      <c r="CE48" s="704"/>
      <c r="CF48" s="646" t="s">
        <v>362</v>
      </c>
      <c r="CG48" s="647"/>
      <c r="CH48" s="647"/>
      <c r="CI48" s="647"/>
      <c r="CJ48" s="647"/>
      <c r="CK48" s="647"/>
      <c r="CL48" s="647"/>
      <c r="CM48" s="647"/>
      <c r="CN48" s="647"/>
      <c r="CO48" s="647"/>
      <c r="CP48" s="647"/>
      <c r="CQ48" s="648"/>
      <c r="CR48" s="665" t="s">
        <v>128</v>
      </c>
      <c r="CS48" s="675"/>
      <c r="CT48" s="675"/>
      <c r="CU48" s="675"/>
      <c r="CV48" s="675"/>
      <c r="CW48" s="675"/>
      <c r="CX48" s="675"/>
      <c r="CY48" s="676"/>
      <c r="CZ48" s="668" t="s">
        <v>128</v>
      </c>
      <c r="DA48" s="677"/>
      <c r="DB48" s="677"/>
      <c r="DC48" s="678"/>
      <c r="DD48" s="671" t="s">
        <v>128</v>
      </c>
      <c r="DE48" s="675"/>
      <c r="DF48" s="675"/>
      <c r="DG48" s="675"/>
      <c r="DH48" s="675"/>
      <c r="DI48" s="675"/>
      <c r="DJ48" s="675"/>
      <c r="DK48" s="676"/>
      <c r="DL48" s="672"/>
      <c r="DM48" s="673"/>
      <c r="DN48" s="673"/>
      <c r="DO48" s="673"/>
      <c r="DP48" s="673"/>
      <c r="DQ48" s="673"/>
      <c r="DR48" s="673"/>
      <c r="DS48" s="673"/>
      <c r="DT48" s="673"/>
      <c r="DU48" s="673"/>
      <c r="DV48" s="674"/>
      <c r="DW48" s="642"/>
      <c r="DX48" s="643"/>
      <c r="DY48" s="643"/>
      <c r="DZ48" s="643"/>
      <c r="EA48" s="643"/>
      <c r="EB48" s="643"/>
      <c r="EC48" s="644"/>
    </row>
    <row r="49" spans="2:133" ht="11.25" customHeight="1">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9" t="s">
        <v>363</v>
      </c>
      <c r="CE49" s="650"/>
      <c r="CF49" s="650"/>
      <c r="CG49" s="650"/>
      <c r="CH49" s="650"/>
      <c r="CI49" s="650"/>
      <c r="CJ49" s="650"/>
      <c r="CK49" s="650"/>
      <c r="CL49" s="650"/>
      <c r="CM49" s="650"/>
      <c r="CN49" s="650"/>
      <c r="CO49" s="650"/>
      <c r="CP49" s="650"/>
      <c r="CQ49" s="651"/>
      <c r="CR49" s="652">
        <v>37083801</v>
      </c>
      <c r="CS49" s="653"/>
      <c r="CT49" s="653"/>
      <c r="CU49" s="653"/>
      <c r="CV49" s="653"/>
      <c r="CW49" s="653"/>
      <c r="CX49" s="653"/>
      <c r="CY49" s="654"/>
      <c r="CZ49" s="655">
        <v>100</v>
      </c>
      <c r="DA49" s="656"/>
      <c r="DB49" s="656"/>
      <c r="DC49" s="657"/>
      <c r="DD49" s="658">
        <v>19952266</v>
      </c>
      <c r="DE49" s="653"/>
      <c r="DF49" s="653"/>
      <c r="DG49" s="653"/>
      <c r="DH49" s="653"/>
      <c r="DI49" s="653"/>
      <c r="DJ49" s="653"/>
      <c r="DK49" s="654"/>
      <c r="DL49" s="659"/>
      <c r="DM49" s="660"/>
      <c r="DN49" s="660"/>
      <c r="DO49" s="660"/>
      <c r="DP49" s="660"/>
      <c r="DQ49" s="660"/>
      <c r="DR49" s="660"/>
      <c r="DS49" s="660"/>
      <c r="DT49" s="660"/>
      <c r="DU49" s="660"/>
      <c r="DV49" s="661"/>
      <c r="DW49" s="662"/>
      <c r="DX49" s="663"/>
      <c r="DY49" s="663"/>
      <c r="DZ49" s="663"/>
      <c r="EA49" s="663"/>
      <c r="EB49" s="663"/>
      <c r="EC49" s="664"/>
    </row>
    <row r="50" spans="2:133" ht="11.25" hidden="1">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sRUMJ/Xbo00Bm8ElXusWuASyHI5dlbdnxYTOdn+I7EMIQ/xNMx3Q9E2HVXI59eMnriv+8WlRcAOZD/SqPsPatA==" saltValue="skep2ExkOeaIyquyNMfdr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20:Q20"/>
    <mergeCell ref="R20:Y20"/>
    <mergeCell ref="Z20:AC20"/>
    <mergeCell ref="AD20:AK20"/>
    <mergeCell ref="AL20:AO20"/>
    <mergeCell ref="CZ20:DC20"/>
    <mergeCell ref="DD20:DP20"/>
    <mergeCell ref="DQ20:EC20"/>
    <mergeCell ref="CR20:CY20"/>
    <mergeCell ref="BO19:BR19"/>
    <mergeCell ref="BS19:CB19"/>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AP24:BF24"/>
    <mergeCell ref="BG23:BN23"/>
    <mergeCell ref="BO23:BR23"/>
    <mergeCell ref="BG22:BN22"/>
    <mergeCell ref="BO22:BR22"/>
    <mergeCell ref="BS22:CB22"/>
    <mergeCell ref="AL24:AO24"/>
    <mergeCell ref="DL24:DV24"/>
    <mergeCell ref="CD25:CQ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CZ34:DC34"/>
    <mergeCell ref="DD34:DK34"/>
    <mergeCell ref="DL34:DV34"/>
    <mergeCell ref="CD36:CQ36"/>
    <mergeCell ref="CR36:CY36"/>
    <mergeCell ref="CZ36:DC36"/>
    <mergeCell ref="DD36:DK36"/>
    <mergeCell ref="DL36:DV36"/>
    <mergeCell ref="DL35:DV35"/>
    <mergeCell ref="CD35:CQ35"/>
    <mergeCell ref="CR35:CY35"/>
    <mergeCell ref="CZ35:DC35"/>
    <mergeCell ref="DD35:DK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F45:CQ45"/>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365</v>
      </c>
      <c r="DK2" s="788"/>
      <c r="DL2" s="788"/>
      <c r="DM2" s="788"/>
      <c r="DN2" s="788"/>
      <c r="DO2" s="789"/>
      <c r="DP2" s="224"/>
      <c r="DQ2" s="787" t="s">
        <v>366</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367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369</v>
      </c>
      <c r="B5" s="793"/>
      <c r="C5" s="793"/>
      <c r="D5" s="793"/>
      <c r="E5" s="793"/>
      <c r="F5" s="793"/>
      <c r="G5" s="793"/>
      <c r="H5" s="793"/>
      <c r="I5" s="793"/>
      <c r="J5" s="793"/>
      <c r="K5" s="793"/>
      <c r="L5" s="793"/>
      <c r="M5" s="793"/>
      <c r="N5" s="793"/>
      <c r="O5" s="793"/>
      <c r="P5" s="794"/>
      <c r="Q5" s="798" t="s">
        <v>370</v>
      </c>
      <c r="R5" s="799"/>
      <c r="S5" s="799"/>
      <c r="T5" s="799"/>
      <c r="U5" s="800"/>
      <c r="V5" s="798" t="s">
        <v>371</v>
      </c>
      <c r="W5" s="799"/>
      <c r="X5" s="799"/>
      <c r="Y5" s="799"/>
      <c r="Z5" s="800"/>
      <c r="AA5" s="798" t="s">
        <v>372</v>
      </c>
      <c r="AB5" s="799"/>
      <c r="AC5" s="799"/>
      <c r="AD5" s="799"/>
      <c r="AE5" s="799"/>
      <c r="AF5" s="804" t="s">
        <v>373</v>
      </c>
      <c r="AG5" s="799"/>
      <c r="AH5" s="799"/>
      <c r="AI5" s="799"/>
      <c r="AJ5" s="805"/>
      <c r="AK5" s="799" t="s">
        <v>374</v>
      </c>
      <c r="AL5" s="799"/>
      <c r="AM5" s="799"/>
      <c r="AN5" s="799"/>
      <c r="AO5" s="800"/>
      <c r="AP5" s="798" t="s">
        <v>375</v>
      </c>
      <c r="AQ5" s="799"/>
      <c r="AR5" s="799"/>
      <c r="AS5" s="799"/>
      <c r="AT5" s="800"/>
      <c r="AU5" s="798" t="s">
        <v>376</v>
      </c>
      <c r="AV5" s="799"/>
      <c r="AW5" s="799"/>
      <c r="AX5" s="799"/>
      <c r="AY5" s="805"/>
      <c r="AZ5" s="228"/>
      <c r="BA5" s="228"/>
      <c r="BB5" s="228"/>
      <c r="BC5" s="228"/>
      <c r="BD5" s="228"/>
      <c r="BE5" s="229"/>
      <c r="BF5" s="229"/>
      <c r="BG5" s="229"/>
      <c r="BH5" s="229"/>
      <c r="BI5" s="229"/>
      <c r="BJ5" s="229"/>
      <c r="BK5" s="229"/>
      <c r="BL5" s="229"/>
      <c r="BM5" s="229"/>
      <c r="BN5" s="229"/>
      <c r="BO5" s="229"/>
      <c r="BP5" s="229"/>
      <c r="BQ5" s="792" t="s">
        <v>377</v>
      </c>
      <c r="BR5" s="793"/>
      <c r="BS5" s="793"/>
      <c r="BT5" s="793"/>
      <c r="BU5" s="793"/>
      <c r="BV5" s="793"/>
      <c r="BW5" s="793"/>
      <c r="BX5" s="793"/>
      <c r="BY5" s="793"/>
      <c r="BZ5" s="793"/>
      <c r="CA5" s="793"/>
      <c r="CB5" s="793"/>
      <c r="CC5" s="793"/>
      <c r="CD5" s="793"/>
      <c r="CE5" s="793"/>
      <c r="CF5" s="793"/>
      <c r="CG5" s="794"/>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28" t="s">
        <v>383</v>
      </c>
      <c r="DH5" s="829"/>
      <c r="DI5" s="829"/>
      <c r="DJ5" s="829"/>
      <c r="DK5" s="830"/>
      <c r="DL5" s="828" t="s">
        <v>384</v>
      </c>
      <c r="DM5" s="829"/>
      <c r="DN5" s="829"/>
      <c r="DO5" s="829"/>
      <c r="DP5" s="830"/>
      <c r="DQ5" s="798" t="s">
        <v>385</v>
      </c>
      <c r="DR5" s="799"/>
      <c r="DS5" s="799"/>
      <c r="DT5" s="799"/>
      <c r="DU5" s="800"/>
      <c r="DV5" s="798" t="s">
        <v>376</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386</v>
      </c>
      <c r="C7" s="815"/>
      <c r="D7" s="815"/>
      <c r="E7" s="815"/>
      <c r="F7" s="815"/>
      <c r="G7" s="815"/>
      <c r="H7" s="815"/>
      <c r="I7" s="815"/>
      <c r="J7" s="815"/>
      <c r="K7" s="815"/>
      <c r="L7" s="815"/>
      <c r="M7" s="815"/>
      <c r="N7" s="815"/>
      <c r="O7" s="815"/>
      <c r="P7" s="816"/>
      <c r="Q7" s="817">
        <v>38550</v>
      </c>
      <c r="R7" s="818"/>
      <c r="S7" s="818"/>
      <c r="T7" s="818"/>
      <c r="U7" s="818"/>
      <c r="V7" s="818">
        <v>37087</v>
      </c>
      <c r="W7" s="818"/>
      <c r="X7" s="818"/>
      <c r="Y7" s="818"/>
      <c r="Z7" s="818"/>
      <c r="AA7" s="818">
        <v>1463</v>
      </c>
      <c r="AB7" s="818"/>
      <c r="AC7" s="818"/>
      <c r="AD7" s="818"/>
      <c r="AE7" s="819"/>
      <c r="AF7" s="820">
        <v>1406</v>
      </c>
      <c r="AG7" s="821"/>
      <c r="AH7" s="821"/>
      <c r="AI7" s="821"/>
      <c r="AJ7" s="822"/>
      <c r="AK7" s="823">
        <v>332</v>
      </c>
      <c r="AL7" s="824"/>
      <c r="AM7" s="824"/>
      <c r="AN7" s="824"/>
      <c r="AO7" s="824"/>
      <c r="AP7" s="824">
        <v>31271</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596</v>
      </c>
      <c r="BT7" s="812"/>
      <c r="BU7" s="812"/>
      <c r="BV7" s="812"/>
      <c r="BW7" s="812"/>
      <c r="BX7" s="812"/>
      <c r="BY7" s="812"/>
      <c r="BZ7" s="812"/>
      <c r="CA7" s="812"/>
      <c r="CB7" s="812"/>
      <c r="CC7" s="812"/>
      <c r="CD7" s="812"/>
      <c r="CE7" s="812"/>
      <c r="CF7" s="812"/>
      <c r="CG7" s="827"/>
      <c r="CH7" s="808">
        <v>22</v>
      </c>
      <c r="CI7" s="809"/>
      <c r="CJ7" s="809"/>
      <c r="CK7" s="809"/>
      <c r="CL7" s="810"/>
      <c r="CM7" s="808">
        <v>2532</v>
      </c>
      <c r="CN7" s="809"/>
      <c r="CO7" s="809"/>
      <c r="CP7" s="809"/>
      <c r="CQ7" s="810"/>
      <c r="CR7" s="808">
        <v>5</v>
      </c>
      <c r="CS7" s="809"/>
      <c r="CT7" s="809"/>
      <c r="CU7" s="809"/>
      <c r="CV7" s="810"/>
      <c r="CW7" s="808" t="s">
        <v>598</v>
      </c>
      <c r="CX7" s="809"/>
      <c r="CY7" s="809"/>
      <c r="CZ7" s="809"/>
      <c r="DA7" s="810"/>
      <c r="DB7" s="808">
        <v>77</v>
      </c>
      <c r="DC7" s="809"/>
      <c r="DD7" s="809"/>
      <c r="DE7" s="809"/>
      <c r="DF7" s="810"/>
      <c r="DG7" s="808" t="s">
        <v>605</v>
      </c>
      <c r="DH7" s="809"/>
      <c r="DI7" s="809"/>
      <c r="DJ7" s="809"/>
      <c r="DK7" s="810"/>
      <c r="DL7" s="808" t="s">
        <v>598</v>
      </c>
      <c r="DM7" s="809"/>
      <c r="DN7" s="809"/>
      <c r="DO7" s="809"/>
      <c r="DP7" s="810"/>
      <c r="DQ7" s="808" t="s">
        <v>598</v>
      </c>
      <c r="DR7" s="809"/>
      <c r="DS7" s="809"/>
      <c r="DT7" s="809"/>
      <c r="DU7" s="810"/>
      <c r="DV7" s="811"/>
      <c r="DW7" s="812"/>
      <c r="DX7" s="812"/>
      <c r="DY7" s="812"/>
      <c r="DZ7" s="813"/>
      <c r="EA7" s="230"/>
    </row>
    <row r="8" spans="1:131" s="231" customFormat="1" ht="26.25" customHeight="1">
      <c r="A8" s="234">
        <v>2</v>
      </c>
      <c r="B8" s="845" t="s">
        <v>588</v>
      </c>
      <c r="C8" s="846"/>
      <c r="D8" s="846"/>
      <c r="E8" s="846"/>
      <c r="F8" s="846"/>
      <c r="G8" s="846"/>
      <c r="H8" s="846"/>
      <c r="I8" s="846"/>
      <c r="J8" s="846"/>
      <c r="K8" s="846"/>
      <c r="L8" s="846"/>
      <c r="M8" s="846"/>
      <c r="N8" s="846"/>
      <c r="O8" s="846"/>
      <c r="P8" s="847"/>
      <c r="Q8" s="848">
        <v>2</v>
      </c>
      <c r="R8" s="849"/>
      <c r="S8" s="849"/>
      <c r="T8" s="849"/>
      <c r="U8" s="849"/>
      <c r="V8" s="849">
        <v>2</v>
      </c>
      <c r="W8" s="849"/>
      <c r="X8" s="849"/>
      <c r="Y8" s="849"/>
      <c r="Z8" s="849"/>
      <c r="AA8" s="849">
        <v>0</v>
      </c>
      <c r="AB8" s="849"/>
      <c r="AC8" s="849"/>
      <c r="AD8" s="849"/>
      <c r="AE8" s="850"/>
      <c r="AF8" s="851">
        <v>0</v>
      </c>
      <c r="AG8" s="852"/>
      <c r="AH8" s="852"/>
      <c r="AI8" s="852"/>
      <c r="AJ8" s="853"/>
      <c r="AK8" s="834">
        <v>0</v>
      </c>
      <c r="AL8" s="835"/>
      <c r="AM8" s="835"/>
      <c r="AN8" s="835"/>
      <c r="AO8" s="835"/>
      <c r="AP8" s="835">
        <v>0</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597</v>
      </c>
      <c r="BT8" s="839"/>
      <c r="BU8" s="839"/>
      <c r="BV8" s="839"/>
      <c r="BW8" s="839"/>
      <c r="BX8" s="839"/>
      <c r="BY8" s="839"/>
      <c r="BZ8" s="839"/>
      <c r="CA8" s="839"/>
      <c r="CB8" s="839"/>
      <c r="CC8" s="839"/>
      <c r="CD8" s="839"/>
      <c r="CE8" s="839"/>
      <c r="CF8" s="839"/>
      <c r="CG8" s="840"/>
      <c r="CH8" s="841">
        <v>0</v>
      </c>
      <c r="CI8" s="842"/>
      <c r="CJ8" s="842"/>
      <c r="CK8" s="842"/>
      <c r="CL8" s="843"/>
      <c r="CM8" s="841">
        <v>42</v>
      </c>
      <c r="CN8" s="842"/>
      <c r="CO8" s="842"/>
      <c r="CP8" s="842"/>
      <c r="CQ8" s="843"/>
      <c r="CR8" s="841">
        <v>30</v>
      </c>
      <c r="CS8" s="842"/>
      <c r="CT8" s="842"/>
      <c r="CU8" s="842"/>
      <c r="CV8" s="843"/>
      <c r="CW8" s="841" t="s">
        <v>598</v>
      </c>
      <c r="CX8" s="842"/>
      <c r="CY8" s="842"/>
      <c r="CZ8" s="842"/>
      <c r="DA8" s="843"/>
      <c r="DB8" s="841" t="s">
        <v>604</v>
      </c>
      <c r="DC8" s="842"/>
      <c r="DD8" s="842"/>
      <c r="DE8" s="842"/>
      <c r="DF8" s="843"/>
      <c r="DG8" s="841" t="s">
        <v>598</v>
      </c>
      <c r="DH8" s="842"/>
      <c r="DI8" s="842"/>
      <c r="DJ8" s="842"/>
      <c r="DK8" s="843"/>
      <c r="DL8" s="841" t="s">
        <v>601</v>
      </c>
      <c r="DM8" s="842"/>
      <c r="DN8" s="842"/>
      <c r="DO8" s="842"/>
      <c r="DP8" s="843"/>
      <c r="DQ8" s="841" t="s">
        <v>606</v>
      </c>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387</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388</v>
      </c>
      <c r="B23" s="854" t="s">
        <v>389</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1406</v>
      </c>
      <c r="AG23" s="858"/>
      <c r="AH23" s="858"/>
      <c r="AI23" s="858"/>
      <c r="AJ23" s="861"/>
      <c r="AK23" s="862"/>
      <c r="AL23" s="863"/>
      <c r="AM23" s="863"/>
      <c r="AN23" s="863"/>
      <c r="AO23" s="863"/>
      <c r="AP23" s="858"/>
      <c r="AQ23" s="858"/>
      <c r="AR23" s="858"/>
      <c r="AS23" s="858"/>
      <c r="AT23" s="858"/>
      <c r="AU23" s="874"/>
      <c r="AV23" s="874"/>
      <c r="AW23" s="874"/>
      <c r="AX23" s="874"/>
      <c r="AY23" s="875"/>
      <c r="AZ23" s="876" t="s">
        <v>390</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391</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369</v>
      </c>
      <c r="B26" s="793"/>
      <c r="C26" s="793"/>
      <c r="D26" s="793"/>
      <c r="E26" s="793"/>
      <c r="F26" s="793"/>
      <c r="G26" s="793"/>
      <c r="H26" s="793"/>
      <c r="I26" s="793"/>
      <c r="J26" s="793"/>
      <c r="K26" s="793"/>
      <c r="L26" s="793"/>
      <c r="M26" s="793"/>
      <c r="N26" s="793"/>
      <c r="O26" s="793"/>
      <c r="P26" s="794"/>
      <c r="Q26" s="798" t="s">
        <v>393</v>
      </c>
      <c r="R26" s="799"/>
      <c r="S26" s="799"/>
      <c r="T26" s="799"/>
      <c r="U26" s="800"/>
      <c r="V26" s="798" t="s">
        <v>394</v>
      </c>
      <c r="W26" s="799"/>
      <c r="X26" s="799"/>
      <c r="Y26" s="799"/>
      <c r="Z26" s="800"/>
      <c r="AA26" s="798" t="s">
        <v>395</v>
      </c>
      <c r="AB26" s="799"/>
      <c r="AC26" s="799"/>
      <c r="AD26" s="799"/>
      <c r="AE26" s="799"/>
      <c r="AF26" s="879" t="s">
        <v>396</v>
      </c>
      <c r="AG26" s="880"/>
      <c r="AH26" s="880"/>
      <c r="AI26" s="880"/>
      <c r="AJ26" s="881"/>
      <c r="AK26" s="799" t="s">
        <v>397</v>
      </c>
      <c r="AL26" s="799"/>
      <c r="AM26" s="799"/>
      <c r="AN26" s="799"/>
      <c r="AO26" s="800"/>
      <c r="AP26" s="798" t="s">
        <v>398</v>
      </c>
      <c r="AQ26" s="799"/>
      <c r="AR26" s="799"/>
      <c r="AS26" s="799"/>
      <c r="AT26" s="800"/>
      <c r="AU26" s="798" t="s">
        <v>399</v>
      </c>
      <c r="AV26" s="799"/>
      <c r="AW26" s="799"/>
      <c r="AX26" s="799"/>
      <c r="AY26" s="800"/>
      <c r="AZ26" s="798" t="s">
        <v>400</v>
      </c>
      <c r="BA26" s="799"/>
      <c r="BB26" s="799"/>
      <c r="BC26" s="799"/>
      <c r="BD26" s="800"/>
      <c r="BE26" s="798" t="s">
        <v>376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589</v>
      </c>
      <c r="C28" s="815"/>
      <c r="D28" s="815"/>
      <c r="E28" s="815"/>
      <c r="F28" s="815"/>
      <c r="G28" s="815"/>
      <c r="H28" s="815"/>
      <c r="I28" s="815"/>
      <c r="J28" s="815"/>
      <c r="K28" s="815"/>
      <c r="L28" s="815"/>
      <c r="M28" s="815"/>
      <c r="N28" s="815"/>
      <c r="O28" s="815"/>
      <c r="P28" s="816"/>
      <c r="Q28" s="887">
        <v>9561</v>
      </c>
      <c r="R28" s="888"/>
      <c r="S28" s="888"/>
      <c r="T28" s="888"/>
      <c r="U28" s="888"/>
      <c r="V28" s="888">
        <v>9389</v>
      </c>
      <c r="W28" s="888"/>
      <c r="X28" s="888"/>
      <c r="Y28" s="888"/>
      <c r="Z28" s="888"/>
      <c r="AA28" s="888">
        <v>172</v>
      </c>
      <c r="AB28" s="888"/>
      <c r="AC28" s="888"/>
      <c r="AD28" s="888"/>
      <c r="AE28" s="889"/>
      <c r="AF28" s="890">
        <v>172</v>
      </c>
      <c r="AG28" s="888"/>
      <c r="AH28" s="888"/>
      <c r="AI28" s="888"/>
      <c r="AJ28" s="891"/>
      <c r="AK28" s="892">
        <v>750</v>
      </c>
      <c r="AL28" s="893"/>
      <c r="AM28" s="893"/>
      <c r="AN28" s="893"/>
      <c r="AO28" s="893"/>
      <c r="AP28" s="893">
        <v>0</v>
      </c>
      <c r="AQ28" s="893"/>
      <c r="AR28" s="893"/>
      <c r="AS28" s="893"/>
      <c r="AT28" s="893"/>
      <c r="AU28" s="893" t="s">
        <v>600</v>
      </c>
      <c r="AV28" s="893"/>
      <c r="AW28" s="893"/>
      <c r="AX28" s="893"/>
      <c r="AY28" s="893"/>
      <c r="AZ28" s="894" t="s">
        <v>598</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590</v>
      </c>
      <c r="C29" s="846"/>
      <c r="D29" s="846"/>
      <c r="E29" s="846"/>
      <c r="F29" s="846"/>
      <c r="G29" s="846"/>
      <c r="H29" s="846"/>
      <c r="I29" s="846"/>
      <c r="J29" s="846"/>
      <c r="K29" s="846"/>
      <c r="L29" s="846"/>
      <c r="M29" s="846"/>
      <c r="N29" s="846"/>
      <c r="O29" s="846"/>
      <c r="P29" s="847"/>
      <c r="Q29" s="848">
        <v>42</v>
      </c>
      <c r="R29" s="849"/>
      <c r="S29" s="849"/>
      <c r="T29" s="849"/>
      <c r="U29" s="849"/>
      <c r="V29" s="849">
        <v>36</v>
      </c>
      <c r="W29" s="849"/>
      <c r="X29" s="849"/>
      <c r="Y29" s="849"/>
      <c r="Z29" s="849"/>
      <c r="AA29" s="849">
        <v>6</v>
      </c>
      <c r="AB29" s="849"/>
      <c r="AC29" s="849"/>
      <c r="AD29" s="849"/>
      <c r="AE29" s="850"/>
      <c r="AF29" s="851">
        <v>6</v>
      </c>
      <c r="AG29" s="852"/>
      <c r="AH29" s="852"/>
      <c r="AI29" s="852"/>
      <c r="AJ29" s="853"/>
      <c r="AK29" s="899">
        <v>14</v>
      </c>
      <c r="AL29" s="895"/>
      <c r="AM29" s="895"/>
      <c r="AN29" s="895"/>
      <c r="AO29" s="895"/>
      <c r="AP29" s="895">
        <v>9</v>
      </c>
      <c r="AQ29" s="895"/>
      <c r="AR29" s="895"/>
      <c r="AS29" s="895"/>
      <c r="AT29" s="895"/>
      <c r="AU29" s="895">
        <v>2</v>
      </c>
      <c r="AV29" s="895"/>
      <c r="AW29" s="895"/>
      <c r="AX29" s="895"/>
      <c r="AY29" s="895"/>
      <c r="AZ29" s="896" t="s">
        <v>599</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591</v>
      </c>
      <c r="C30" s="846"/>
      <c r="D30" s="846"/>
      <c r="E30" s="846"/>
      <c r="F30" s="846"/>
      <c r="G30" s="846"/>
      <c r="H30" s="846"/>
      <c r="I30" s="846"/>
      <c r="J30" s="846"/>
      <c r="K30" s="846"/>
      <c r="L30" s="846"/>
      <c r="M30" s="846"/>
      <c r="N30" s="846"/>
      <c r="O30" s="846"/>
      <c r="P30" s="847"/>
      <c r="Q30" s="848">
        <v>1202</v>
      </c>
      <c r="R30" s="849"/>
      <c r="S30" s="849"/>
      <c r="T30" s="849"/>
      <c r="U30" s="849"/>
      <c r="V30" s="849">
        <v>1194</v>
      </c>
      <c r="W30" s="849"/>
      <c r="X30" s="849"/>
      <c r="Y30" s="849"/>
      <c r="Z30" s="849"/>
      <c r="AA30" s="849">
        <v>9</v>
      </c>
      <c r="AB30" s="849"/>
      <c r="AC30" s="849"/>
      <c r="AD30" s="849"/>
      <c r="AE30" s="850"/>
      <c r="AF30" s="851">
        <v>9</v>
      </c>
      <c r="AG30" s="852"/>
      <c r="AH30" s="852"/>
      <c r="AI30" s="852"/>
      <c r="AJ30" s="853"/>
      <c r="AK30" s="899">
        <v>337</v>
      </c>
      <c r="AL30" s="895"/>
      <c r="AM30" s="895"/>
      <c r="AN30" s="895"/>
      <c r="AO30" s="895"/>
      <c r="AP30" s="895">
        <v>0</v>
      </c>
      <c r="AQ30" s="895"/>
      <c r="AR30" s="895"/>
      <c r="AS30" s="895"/>
      <c r="AT30" s="895"/>
      <c r="AU30" s="895" t="s">
        <v>599</v>
      </c>
      <c r="AV30" s="895"/>
      <c r="AW30" s="895"/>
      <c r="AX30" s="895"/>
      <c r="AY30" s="895"/>
      <c r="AZ30" s="896" t="s">
        <v>601</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592</v>
      </c>
      <c r="C31" s="846"/>
      <c r="D31" s="846"/>
      <c r="E31" s="846"/>
      <c r="F31" s="846"/>
      <c r="G31" s="846"/>
      <c r="H31" s="846"/>
      <c r="I31" s="846"/>
      <c r="J31" s="846"/>
      <c r="K31" s="846"/>
      <c r="L31" s="846"/>
      <c r="M31" s="846"/>
      <c r="N31" s="846"/>
      <c r="O31" s="846"/>
      <c r="P31" s="847"/>
      <c r="Q31" s="848">
        <v>7352</v>
      </c>
      <c r="R31" s="849"/>
      <c r="S31" s="849"/>
      <c r="T31" s="849"/>
      <c r="U31" s="849"/>
      <c r="V31" s="849">
        <v>7007</v>
      </c>
      <c r="W31" s="849"/>
      <c r="X31" s="849"/>
      <c r="Y31" s="849"/>
      <c r="Z31" s="849"/>
      <c r="AA31" s="849">
        <v>345</v>
      </c>
      <c r="AB31" s="849"/>
      <c r="AC31" s="849"/>
      <c r="AD31" s="849"/>
      <c r="AE31" s="850"/>
      <c r="AF31" s="851">
        <v>345</v>
      </c>
      <c r="AG31" s="852"/>
      <c r="AH31" s="852"/>
      <c r="AI31" s="852"/>
      <c r="AJ31" s="853"/>
      <c r="AK31" s="899">
        <v>1098</v>
      </c>
      <c r="AL31" s="895"/>
      <c r="AM31" s="895"/>
      <c r="AN31" s="895"/>
      <c r="AO31" s="895"/>
      <c r="AP31" s="895">
        <v>0</v>
      </c>
      <c r="AQ31" s="895"/>
      <c r="AR31" s="895"/>
      <c r="AS31" s="895"/>
      <c r="AT31" s="895"/>
      <c r="AU31" s="895" t="s">
        <v>598</v>
      </c>
      <c r="AV31" s="895"/>
      <c r="AW31" s="895"/>
      <c r="AX31" s="895"/>
      <c r="AY31" s="895"/>
      <c r="AZ31" s="896" t="s">
        <v>598</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593</v>
      </c>
      <c r="C32" s="846"/>
      <c r="D32" s="846"/>
      <c r="E32" s="846"/>
      <c r="F32" s="846"/>
      <c r="G32" s="846"/>
      <c r="H32" s="846"/>
      <c r="I32" s="846"/>
      <c r="J32" s="846"/>
      <c r="K32" s="846"/>
      <c r="L32" s="846"/>
      <c r="M32" s="846"/>
      <c r="N32" s="846"/>
      <c r="O32" s="846"/>
      <c r="P32" s="847"/>
      <c r="Q32" s="848">
        <v>58</v>
      </c>
      <c r="R32" s="849"/>
      <c r="S32" s="849"/>
      <c r="T32" s="849"/>
      <c r="U32" s="849"/>
      <c r="V32" s="849">
        <v>51</v>
      </c>
      <c r="W32" s="849"/>
      <c r="X32" s="849"/>
      <c r="Y32" s="849"/>
      <c r="Z32" s="849"/>
      <c r="AA32" s="849">
        <v>6</v>
      </c>
      <c r="AB32" s="849"/>
      <c r="AC32" s="849"/>
      <c r="AD32" s="849"/>
      <c r="AE32" s="850"/>
      <c r="AF32" s="851">
        <v>6</v>
      </c>
      <c r="AG32" s="852"/>
      <c r="AH32" s="852"/>
      <c r="AI32" s="852"/>
      <c r="AJ32" s="853"/>
      <c r="AK32" s="899">
        <v>26</v>
      </c>
      <c r="AL32" s="895"/>
      <c r="AM32" s="895"/>
      <c r="AN32" s="895"/>
      <c r="AO32" s="895"/>
      <c r="AP32" s="895">
        <v>0</v>
      </c>
      <c r="AQ32" s="895"/>
      <c r="AR32" s="895"/>
      <c r="AS32" s="895"/>
      <c r="AT32" s="895"/>
      <c r="AU32" s="895" t="s">
        <v>598</v>
      </c>
      <c r="AV32" s="895"/>
      <c r="AW32" s="895"/>
      <c r="AX32" s="895"/>
      <c r="AY32" s="895"/>
      <c r="AZ32" s="896" t="s">
        <v>602</v>
      </c>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594</v>
      </c>
      <c r="C33" s="846"/>
      <c r="D33" s="846"/>
      <c r="E33" s="846"/>
      <c r="F33" s="846"/>
      <c r="G33" s="846"/>
      <c r="H33" s="846"/>
      <c r="I33" s="846"/>
      <c r="J33" s="846"/>
      <c r="K33" s="846"/>
      <c r="L33" s="846"/>
      <c r="M33" s="846"/>
      <c r="N33" s="846"/>
      <c r="O33" s="846"/>
      <c r="P33" s="847"/>
      <c r="Q33" s="848">
        <v>1899</v>
      </c>
      <c r="R33" s="849"/>
      <c r="S33" s="849"/>
      <c r="T33" s="849"/>
      <c r="U33" s="849"/>
      <c r="V33" s="849">
        <v>2200</v>
      </c>
      <c r="W33" s="849"/>
      <c r="X33" s="849"/>
      <c r="Y33" s="849"/>
      <c r="Z33" s="849"/>
      <c r="AA33" s="849">
        <v>-301</v>
      </c>
      <c r="AB33" s="849"/>
      <c r="AC33" s="849"/>
      <c r="AD33" s="849"/>
      <c r="AE33" s="850"/>
      <c r="AF33" s="851">
        <v>1824</v>
      </c>
      <c r="AG33" s="852"/>
      <c r="AH33" s="852"/>
      <c r="AI33" s="852"/>
      <c r="AJ33" s="853"/>
      <c r="AK33" s="899">
        <v>13</v>
      </c>
      <c r="AL33" s="895"/>
      <c r="AM33" s="895"/>
      <c r="AN33" s="895"/>
      <c r="AO33" s="895"/>
      <c r="AP33" s="895">
        <v>4203</v>
      </c>
      <c r="AQ33" s="895"/>
      <c r="AR33" s="895"/>
      <c r="AS33" s="895"/>
      <c r="AT33" s="895"/>
      <c r="AU33" s="895">
        <v>109</v>
      </c>
      <c r="AV33" s="895"/>
      <c r="AW33" s="895"/>
      <c r="AX33" s="895"/>
      <c r="AY33" s="895"/>
      <c r="AZ33" s="896" t="s">
        <v>601</v>
      </c>
      <c r="BA33" s="896"/>
      <c r="BB33" s="896"/>
      <c r="BC33" s="896"/>
      <c r="BD33" s="896"/>
      <c r="BE33" s="897" t="s">
        <v>401</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t="s">
        <v>595</v>
      </c>
      <c r="C34" s="846"/>
      <c r="D34" s="846"/>
      <c r="E34" s="846"/>
      <c r="F34" s="846"/>
      <c r="G34" s="846"/>
      <c r="H34" s="846"/>
      <c r="I34" s="846"/>
      <c r="J34" s="846"/>
      <c r="K34" s="846"/>
      <c r="L34" s="846"/>
      <c r="M34" s="846"/>
      <c r="N34" s="846"/>
      <c r="O34" s="846"/>
      <c r="P34" s="847"/>
      <c r="Q34" s="848">
        <v>317</v>
      </c>
      <c r="R34" s="849"/>
      <c r="S34" s="849"/>
      <c r="T34" s="849"/>
      <c r="U34" s="849"/>
      <c r="V34" s="849">
        <v>325</v>
      </c>
      <c r="W34" s="849"/>
      <c r="X34" s="849"/>
      <c r="Y34" s="849"/>
      <c r="Z34" s="849"/>
      <c r="AA34" s="849">
        <v>-8</v>
      </c>
      <c r="AB34" s="849"/>
      <c r="AC34" s="849"/>
      <c r="AD34" s="849"/>
      <c r="AE34" s="850"/>
      <c r="AF34" s="851">
        <v>309</v>
      </c>
      <c r="AG34" s="852"/>
      <c r="AH34" s="852"/>
      <c r="AI34" s="852"/>
      <c r="AJ34" s="853"/>
      <c r="AK34" s="899">
        <v>22</v>
      </c>
      <c r="AL34" s="895"/>
      <c r="AM34" s="895"/>
      <c r="AN34" s="895"/>
      <c r="AO34" s="895"/>
      <c r="AP34" s="895">
        <v>492</v>
      </c>
      <c r="AQ34" s="895"/>
      <c r="AR34" s="895"/>
      <c r="AS34" s="895"/>
      <c r="AT34" s="895"/>
      <c r="AU34" s="895">
        <v>463</v>
      </c>
      <c r="AV34" s="895"/>
      <c r="AW34" s="895"/>
      <c r="AX34" s="895"/>
      <c r="AY34" s="895"/>
      <c r="AZ34" s="896" t="s">
        <v>603</v>
      </c>
      <c r="BA34" s="896"/>
      <c r="BB34" s="896"/>
      <c r="BC34" s="896"/>
      <c r="BD34" s="896"/>
      <c r="BE34" s="897" t="s">
        <v>402</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388</v>
      </c>
      <c r="B63" s="854" t="s">
        <v>404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2672</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405</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406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407</v>
      </c>
      <c r="B66" s="793"/>
      <c r="C66" s="793"/>
      <c r="D66" s="793"/>
      <c r="E66" s="793"/>
      <c r="F66" s="793"/>
      <c r="G66" s="793"/>
      <c r="H66" s="793"/>
      <c r="I66" s="793"/>
      <c r="J66" s="793"/>
      <c r="K66" s="793"/>
      <c r="L66" s="793"/>
      <c r="M66" s="793"/>
      <c r="N66" s="793"/>
      <c r="O66" s="793"/>
      <c r="P66" s="794"/>
      <c r="Q66" s="798" t="s">
        <v>408</v>
      </c>
      <c r="R66" s="799"/>
      <c r="S66" s="799"/>
      <c r="T66" s="799"/>
      <c r="U66" s="800"/>
      <c r="V66" s="798" t="s">
        <v>409</v>
      </c>
      <c r="W66" s="799"/>
      <c r="X66" s="799"/>
      <c r="Y66" s="799"/>
      <c r="Z66" s="800"/>
      <c r="AA66" s="798" t="s">
        <v>410</v>
      </c>
      <c r="AB66" s="799"/>
      <c r="AC66" s="799"/>
      <c r="AD66" s="799"/>
      <c r="AE66" s="800"/>
      <c r="AF66" s="919" t="s">
        <v>411</v>
      </c>
      <c r="AG66" s="880"/>
      <c r="AH66" s="880"/>
      <c r="AI66" s="880"/>
      <c r="AJ66" s="920"/>
      <c r="AK66" s="798" t="s">
        <v>412</v>
      </c>
      <c r="AL66" s="793"/>
      <c r="AM66" s="793"/>
      <c r="AN66" s="793"/>
      <c r="AO66" s="794"/>
      <c r="AP66" s="798" t="s">
        <v>413</v>
      </c>
      <c r="AQ66" s="799"/>
      <c r="AR66" s="799"/>
      <c r="AS66" s="799"/>
      <c r="AT66" s="800"/>
      <c r="AU66" s="798" t="s">
        <v>414</v>
      </c>
      <c r="AV66" s="799"/>
      <c r="AW66" s="799"/>
      <c r="AX66" s="799"/>
      <c r="AY66" s="800"/>
      <c r="AZ66" s="798" t="s">
        <v>376</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607</v>
      </c>
      <c r="C68" s="935"/>
      <c r="D68" s="935"/>
      <c r="E68" s="935"/>
      <c r="F68" s="935"/>
      <c r="G68" s="935"/>
      <c r="H68" s="935"/>
      <c r="I68" s="935"/>
      <c r="J68" s="935"/>
      <c r="K68" s="935"/>
      <c r="L68" s="935"/>
      <c r="M68" s="935"/>
      <c r="N68" s="935"/>
      <c r="O68" s="935"/>
      <c r="P68" s="936"/>
      <c r="Q68" s="937">
        <v>12284</v>
      </c>
      <c r="R68" s="931"/>
      <c r="S68" s="931"/>
      <c r="T68" s="931"/>
      <c r="U68" s="931"/>
      <c r="V68" s="931">
        <v>11939</v>
      </c>
      <c r="W68" s="931"/>
      <c r="X68" s="931"/>
      <c r="Y68" s="931"/>
      <c r="Z68" s="931"/>
      <c r="AA68" s="931">
        <v>344</v>
      </c>
      <c r="AB68" s="931"/>
      <c r="AC68" s="931"/>
      <c r="AD68" s="931"/>
      <c r="AE68" s="931"/>
      <c r="AF68" s="931">
        <v>344</v>
      </c>
      <c r="AG68" s="931"/>
      <c r="AH68" s="931"/>
      <c r="AI68" s="931"/>
      <c r="AJ68" s="931"/>
      <c r="AK68" s="931">
        <v>534</v>
      </c>
      <c r="AL68" s="931"/>
      <c r="AM68" s="931"/>
      <c r="AN68" s="931"/>
      <c r="AO68" s="931"/>
      <c r="AP68" s="931">
        <v>0</v>
      </c>
      <c r="AQ68" s="931"/>
      <c r="AR68" s="931"/>
      <c r="AS68" s="931"/>
      <c r="AT68" s="931"/>
      <c r="AU68" s="931"/>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608</v>
      </c>
      <c r="C69" s="939"/>
      <c r="D69" s="939"/>
      <c r="E69" s="939"/>
      <c r="F69" s="939"/>
      <c r="G69" s="939"/>
      <c r="H69" s="939"/>
      <c r="I69" s="939"/>
      <c r="J69" s="939"/>
      <c r="K69" s="939"/>
      <c r="L69" s="939"/>
      <c r="M69" s="939"/>
      <c r="N69" s="939"/>
      <c r="O69" s="939"/>
      <c r="P69" s="940"/>
      <c r="Q69" s="941">
        <v>131</v>
      </c>
      <c r="R69" s="895"/>
      <c r="S69" s="895"/>
      <c r="T69" s="895"/>
      <c r="U69" s="895"/>
      <c r="V69" s="895">
        <v>91</v>
      </c>
      <c r="W69" s="895"/>
      <c r="X69" s="895"/>
      <c r="Y69" s="895"/>
      <c r="Z69" s="895"/>
      <c r="AA69" s="895">
        <v>40</v>
      </c>
      <c r="AB69" s="895"/>
      <c r="AC69" s="895"/>
      <c r="AD69" s="895"/>
      <c r="AE69" s="895"/>
      <c r="AF69" s="895">
        <v>40</v>
      </c>
      <c r="AG69" s="895"/>
      <c r="AH69" s="895"/>
      <c r="AI69" s="895"/>
      <c r="AJ69" s="895"/>
      <c r="AK69" s="895">
        <v>40</v>
      </c>
      <c r="AL69" s="895"/>
      <c r="AM69" s="895"/>
      <c r="AN69" s="895"/>
      <c r="AO69" s="895"/>
      <c r="AP69" s="895">
        <v>0</v>
      </c>
      <c r="AQ69" s="895"/>
      <c r="AR69" s="895"/>
      <c r="AS69" s="895"/>
      <c r="AT69" s="895"/>
      <c r="AU69" s="895"/>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609</v>
      </c>
      <c r="C70" s="939"/>
      <c r="D70" s="939"/>
      <c r="E70" s="939"/>
      <c r="F70" s="939"/>
      <c r="G70" s="939"/>
      <c r="H70" s="939"/>
      <c r="I70" s="939"/>
      <c r="J70" s="939"/>
      <c r="K70" s="939"/>
      <c r="L70" s="939"/>
      <c r="M70" s="939"/>
      <c r="N70" s="939"/>
      <c r="O70" s="939"/>
      <c r="P70" s="940"/>
      <c r="Q70" s="941">
        <v>89</v>
      </c>
      <c r="R70" s="895"/>
      <c r="S70" s="895"/>
      <c r="T70" s="895"/>
      <c r="U70" s="895"/>
      <c r="V70" s="895">
        <v>84</v>
      </c>
      <c r="W70" s="895"/>
      <c r="X70" s="895"/>
      <c r="Y70" s="895"/>
      <c r="Z70" s="895"/>
      <c r="AA70" s="895">
        <v>5</v>
      </c>
      <c r="AB70" s="895"/>
      <c r="AC70" s="895"/>
      <c r="AD70" s="895"/>
      <c r="AE70" s="895"/>
      <c r="AF70" s="895">
        <v>5</v>
      </c>
      <c r="AG70" s="895"/>
      <c r="AH70" s="895"/>
      <c r="AI70" s="895"/>
      <c r="AJ70" s="895"/>
      <c r="AK70" s="895">
        <v>5</v>
      </c>
      <c r="AL70" s="895"/>
      <c r="AM70" s="895"/>
      <c r="AN70" s="895"/>
      <c r="AO70" s="895"/>
      <c r="AP70" s="895">
        <v>0</v>
      </c>
      <c r="AQ70" s="895"/>
      <c r="AR70" s="895"/>
      <c r="AS70" s="895"/>
      <c r="AT70" s="895"/>
      <c r="AU70" s="895"/>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610</v>
      </c>
      <c r="C71" s="939"/>
      <c r="D71" s="939"/>
      <c r="E71" s="939"/>
      <c r="F71" s="939"/>
      <c r="G71" s="939"/>
      <c r="H71" s="939"/>
      <c r="I71" s="939"/>
      <c r="J71" s="939"/>
      <c r="K71" s="939"/>
      <c r="L71" s="939"/>
      <c r="M71" s="939"/>
      <c r="N71" s="939"/>
      <c r="O71" s="939"/>
      <c r="P71" s="940"/>
      <c r="Q71" s="941">
        <v>285945</v>
      </c>
      <c r="R71" s="895"/>
      <c r="S71" s="895"/>
      <c r="T71" s="895"/>
      <c r="U71" s="895"/>
      <c r="V71" s="895">
        <v>277863</v>
      </c>
      <c r="W71" s="895"/>
      <c r="X71" s="895"/>
      <c r="Y71" s="895"/>
      <c r="Z71" s="895"/>
      <c r="AA71" s="895">
        <v>8082</v>
      </c>
      <c r="AB71" s="895"/>
      <c r="AC71" s="895"/>
      <c r="AD71" s="895"/>
      <c r="AE71" s="895"/>
      <c r="AF71" s="895">
        <v>8082</v>
      </c>
      <c r="AG71" s="895"/>
      <c r="AH71" s="895"/>
      <c r="AI71" s="895"/>
      <c r="AJ71" s="895"/>
      <c r="AK71" s="895">
        <v>0</v>
      </c>
      <c r="AL71" s="895"/>
      <c r="AM71" s="895"/>
      <c r="AN71" s="895"/>
      <c r="AO71" s="895"/>
      <c r="AP71" s="895">
        <v>0</v>
      </c>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388</v>
      </c>
      <c r="B88" s="854" t="s">
        <v>415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4" t="s">
        <v>416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417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418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421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423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424</v>
      </c>
      <c r="AB109" s="958"/>
      <c r="AC109" s="958"/>
      <c r="AD109" s="958"/>
      <c r="AE109" s="959"/>
      <c r="AF109" s="957" t="s">
        <v>425</v>
      </c>
      <c r="AG109" s="958"/>
      <c r="AH109" s="958"/>
      <c r="AI109" s="958"/>
      <c r="AJ109" s="959"/>
      <c r="AK109" s="957" t="s">
        <v>303</v>
      </c>
      <c r="AL109" s="958"/>
      <c r="AM109" s="958"/>
      <c r="AN109" s="958"/>
      <c r="AO109" s="959"/>
      <c r="AP109" s="957" t="s">
        <v>426</v>
      </c>
      <c r="AQ109" s="958"/>
      <c r="AR109" s="958"/>
      <c r="AS109" s="958"/>
      <c r="AT109" s="960"/>
      <c r="AU109" s="977" t="s">
        <v>423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424</v>
      </c>
      <c r="BR109" s="958"/>
      <c r="BS109" s="958"/>
      <c r="BT109" s="958"/>
      <c r="BU109" s="959"/>
      <c r="BV109" s="957" t="s">
        <v>425</v>
      </c>
      <c r="BW109" s="958"/>
      <c r="BX109" s="958"/>
      <c r="BY109" s="958"/>
      <c r="BZ109" s="959"/>
      <c r="CA109" s="957" t="s">
        <v>303</v>
      </c>
      <c r="CB109" s="958"/>
      <c r="CC109" s="958"/>
      <c r="CD109" s="958"/>
      <c r="CE109" s="959"/>
      <c r="CF109" s="978" t="s">
        <v>426</v>
      </c>
      <c r="CG109" s="978"/>
      <c r="CH109" s="978"/>
      <c r="CI109" s="978"/>
      <c r="CJ109" s="978"/>
      <c r="CK109" s="957" t="s">
        <v>427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424</v>
      </c>
      <c r="DH109" s="958"/>
      <c r="DI109" s="958"/>
      <c r="DJ109" s="958"/>
      <c r="DK109" s="959"/>
      <c r="DL109" s="957" t="s">
        <v>425</v>
      </c>
      <c r="DM109" s="958"/>
      <c r="DN109" s="958"/>
      <c r="DO109" s="958"/>
      <c r="DP109" s="959"/>
      <c r="DQ109" s="957" t="s">
        <v>303</v>
      </c>
      <c r="DR109" s="958"/>
      <c r="DS109" s="958"/>
      <c r="DT109" s="958"/>
      <c r="DU109" s="959"/>
      <c r="DV109" s="957" t="s">
        <v>426</v>
      </c>
      <c r="DW109" s="958"/>
      <c r="DX109" s="958"/>
      <c r="DY109" s="958"/>
      <c r="DZ109" s="960"/>
    </row>
    <row r="110" spans="1:131" s="226" customFormat="1" ht="26.25" customHeight="1">
      <c r="A110" s="961" t="s">
        <v>428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3732113</v>
      </c>
      <c r="AB110" s="965"/>
      <c r="AC110" s="965"/>
      <c r="AD110" s="965"/>
      <c r="AE110" s="966"/>
      <c r="AF110" s="967">
        <v>3796089</v>
      </c>
      <c r="AG110" s="965"/>
      <c r="AH110" s="965"/>
      <c r="AI110" s="965"/>
      <c r="AJ110" s="966"/>
      <c r="AK110" s="967">
        <v>3677951</v>
      </c>
      <c r="AL110" s="965"/>
      <c r="AM110" s="965"/>
      <c r="AN110" s="965"/>
      <c r="AO110" s="966"/>
      <c r="AP110" s="968">
        <v>22</v>
      </c>
      <c r="AQ110" s="969"/>
      <c r="AR110" s="969"/>
      <c r="AS110" s="969"/>
      <c r="AT110" s="970"/>
      <c r="AU110" s="971" t="s">
        <v>73</v>
      </c>
      <c r="AV110" s="972"/>
      <c r="AW110" s="972"/>
      <c r="AX110" s="972"/>
      <c r="AY110" s="972"/>
      <c r="AZ110" s="994" t="s">
        <v>429</v>
      </c>
      <c r="BA110" s="962"/>
      <c r="BB110" s="962"/>
      <c r="BC110" s="962"/>
      <c r="BD110" s="962"/>
      <c r="BE110" s="962"/>
      <c r="BF110" s="962"/>
      <c r="BG110" s="962"/>
      <c r="BH110" s="962"/>
      <c r="BI110" s="962"/>
      <c r="BJ110" s="962"/>
      <c r="BK110" s="962"/>
      <c r="BL110" s="962"/>
      <c r="BM110" s="962"/>
      <c r="BN110" s="962"/>
      <c r="BO110" s="962"/>
      <c r="BP110" s="963"/>
      <c r="BQ110" s="995">
        <v>31598504</v>
      </c>
      <c r="BR110" s="996"/>
      <c r="BS110" s="996"/>
      <c r="BT110" s="996"/>
      <c r="BU110" s="996"/>
      <c r="BV110" s="996">
        <v>30639164</v>
      </c>
      <c r="BW110" s="996"/>
      <c r="BX110" s="996"/>
      <c r="BY110" s="996"/>
      <c r="BZ110" s="996"/>
      <c r="CA110" s="996">
        <v>31271296</v>
      </c>
      <c r="CB110" s="996"/>
      <c r="CC110" s="996"/>
      <c r="CD110" s="996"/>
      <c r="CE110" s="996"/>
      <c r="CF110" s="1009">
        <v>187.2</v>
      </c>
      <c r="CG110" s="1010"/>
      <c r="CH110" s="1010"/>
      <c r="CI110" s="1010"/>
      <c r="CJ110" s="1010"/>
      <c r="CK110" s="1011" t="s">
        <v>430</v>
      </c>
      <c r="CL110" s="1012"/>
      <c r="CM110" s="994" t="s">
        <v>431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405</v>
      </c>
      <c r="DH110" s="996"/>
      <c r="DI110" s="996"/>
      <c r="DJ110" s="996"/>
      <c r="DK110" s="996"/>
      <c r="DL110" s="996" t="s">
        <v>405</v>
      </c>
      <c r="DM110" s="996"/>
      <c r="DN110" s="996"/>
      <c r="DO110" s="996"/>
      <c r="DP110" s="996"/>
      <c r="DQ110" s="996" t="s">
        <v>432</v>
      </c>
      <c r="DR110" s="996"/>
      <c r="DS110" s="996"/>
      <c r="DT110" s="996"/>
      <c r="DU110" s="996"/>
      <c r="DV110" s="997" t="s">
        <v>405</v>
      </c>
      <c r="DW110" s="997"/>
      <c r="DX110" s="997"/>
      <c r="DY110" s="997"/>
      <c r="DZ110" s="998"/>
    </row>
    <row r="111" spans="1:131" s="226" customFormat="1" ht="26.25" customHeight="1">
      <c r="A111" s="999" t="s">
        <v>433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405</v>
      </c>
      <c r="AB111" s="1003"/>
      <c r="AC111" s="1003"/>
      <c r="AD111" s="1003"/>
      <c r="AE111" s="1004"/>
      <c r="AF111" s="1005" t="s">
        <v>405</v>
      </c>
      <c r="AG111" s="1003"/>
      <c r="AH111" s="1003"/>
      <c r="AI111" s="1003"/>
      <c r="AJ111" s="1004"/>
      <c r="AK111" s="1005" t="s">
        <v>434</v>
      </c>
      <c r="AL111" s="1003"/>
      <c r="AM111" s="1003"/>
      <c r="AN111" s="1003"/>
      <c r="AO111" s="1004"/>
      <c r="AP111" s="1006" t="s">
        <v>432</v>
      </c>
      <c r="AQ111" s="1007"/>
      <c r="AR111" s="1007"/>
      <c r="AS111" s="1007"/>
      <c r="AT111" s="1008"/>
      <c r="AU111" s="973"/>
      <c r="AV111" s="974"/>
      <c r="AW111" s="974"/>
      <c r="AX111" s="974"/>
      <c r="AY111" s="974"/>
      <c r="AZ111" s="987" t="s">
        <v>435</v>
      </c>
      <c r="BA111" s="988"/>
      <c r="BB111" s="988"/>
      <c r="BC111" s="988"/>
      <c r="BD111" s="988"/>
      <c r="BE111" s="988"/>
      <c r="BF111" s="988"/>
      <c r="BG111" s="988"/>
      <c r="BH111" s="988"/>
      <c r="BI111" s="988"/>
      <c r="BJ111" s="988"/>
      <c r="BK111" s="988"/>
      <c r="BL111" s="988"/>
      <c r="BM111" s="988"/>
      <c r="BN111" s="988"/>
      <c r="BO111" s="988"/>
      <c r="BP111" s="989"/>
      <c r="BQ111" s="990">
        <v>733626</v>
      </c>
      <c r="BR111" s="991"/>
      <c r="BS111" s="991"/>
      <c r="BT111" s="991"/>
      <c r="BU111" s="991"/>
      <c r="BV111" s="991">
        <v>640817</v>
      </c>
      <c r="BW111" s="991"/>
      <c r="BX111" s="991"/>
      <c r="BY111" s="991"/>
      <c r="BZ111" s="991"/>
      <c r="CA111" s="991">
        <v>580305</v>
      </c>
      <c r="CB111" s="991"/>
      <c r="CC111" s="991"/>
      <c r="CD111" s="991"/>
      <c r="CE111" s="991"/>
      <c r="CF111" s="985">
        <v>3.5</v>
      </c>
      <c r="CG111" s="986"/>
      <c r="CH111" s="986"/>
      <c r="CI111" s="986"/>
      <c r="CJ111" s="986"/>
      <c r="CK111" s="1013"/>
      <c r="CL111" s="1014"/>
      <c r="CM111" s="987" t="s">
        <v>436</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405</v>
      </c>
      <c r="DH111" s="991"/>
      <c r="DI111" s="991"/>
      <c r="DJ111" s="991"/>
      <c r="DK111" s="991"/>
      <c r="DL111" s="991" t="s">
        <v>437</v>
      </c>
      <c r="DM111" s="991"/>
      <c r="DN111" s="991"/>
      <c r="DO111" s="991"/>
      <c r="DP111" s="991"/>
      <c r="DQ111" s="991" t="s">
        <v>438</v>
      </c>
      <c r="DR111" s="991"/>
      <c r="DS111" s="991"/>
      <c r="DT111" s="991"/>
      <c r="DU111" s="991"/>
      <c r="DV111" s="992" t="s">
        <v>439</v>
      </c>
      <c r="DW111" s="992"/>
      <c r="DX111" s="992"/>
      <c r="DY111" s="992"/>
      <c r="DZ111" s="993"/>
    </row>
    <row r="112" spans="1:131" s="226" customFormat="1" ht="26.25" customHeight="1">
      <c r="A112" s="1017" t="s">
        <v>440</v>
      </c>
      <c r="B112" s="1018"/>
      <c r="C112" s="988" t="s">
        <v>441</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439</v>
      </c>
      <c r="AB112" s="1024"/>
      <c r="AC112" s="1024"/>
      <c r="AD112" s="1024"/>
      <c r="AE112" s="1025"/>
      <c r="AF112" s="1026" t="s">
        <v>434</v>
      </c>
      <c r="AG112" s="1024"/>
      <c r="AH112" s="1024"/>
      <c r="AI112" s="1024"/>
      <c r="AJ112" s="1025"/>
      <c r="AK112" s="1026" t="s">
        <v>434</v>
      </c>
      <c r="AL112" s="1024"/>
      <c r="AM112" s="1024"/>
      <c r="AN112" s="1024"/>
      <c r="AO112" s="1025"/>
      <c r="AP112" s="1027" t="s">
        <v>442</v>
      </c>
      <c r="AQ112" s="1028"/>
      <c r="AR112" s="1028"/>
      <c r="AS112" s="1028"/>
      <c r="AT112" s="1029"/>
      <c r="AU112" s="973"/>
      <c r="AV112" s="974"/>
      <c r="AW112" s="974"/>
      <c r="AX112" s="974"/>
      <c r="AY112" s="974"/>
      <c r="AZ112" s="987" t="s">
        <v>443</v>
      </c>
      <c r="BA112" s="988"/>
      <c r="BB112" s="988"/>
      <c r="BC112" s="988"/>
      <c r="BD112" s="988"/>
      <c r="BE112" s="988"/>
      <c r="BF112" s="988"/>
      <c r="BG112" s="988"/>
      <c r="BH112" s="988"/>
      <c r="BI112" s="988"/>
      <c r="BJ112" s="988"/>
      <c r="BK112" s="988"/>
      <c r="BL112" s="988"/>
      <c r="BM112" s="988"/>
      <c r="BN112" s="988"/>
      <c r="BO112" s="988"/>
      <c r="BP112" s="989"/>
      <c r="BQ112" s="990">
        <v>699648</v>
      </c>
      <c r="BR112" s="991"/>
      <c r="BS112" s="991"/>
      <c r="BT112" s="991"/>
      <c r="BU112" s="991"/>
      <c r="BV112" s="991">
        <v>690364</v>
      </c>
      <c r="BW112" s="991"/>
      <c r="BX112" s="991"/>
      <c r="BY112" s="991"/>
      <c r="BZ112" s="991"/>
      <c r="CA112" s="991">
        <v>574368</v>
      </c>
      <c r="CB112" s="991"/>
      <c r="CC112" s="991"/>
      <c r="CD112" s="991"/>
      <c r="CE112" s="991"/>
      <c r="CF112" s="985">
        <v>3.4</v>
      </c>
      <c r="CG112" s="986"/>
      <c r="CH112" s="986"/>
      <c r="CI112" s="986"/>
      <c r="CJ112" s="986"/>
      <c r="CK112" s="1013"/>
      <c r="CL112" s="1014"/>
      <c r="CM112" s="987" t="s">
        <v>444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405</v>
      </c>
      <c r="DH112" s="991"/>
      <c r="DI112" s="991"/>
      <c r="DJ112" s="991"/>
      <c r="DK112" s="991"/>
      <c r="DL112" s="991" t="s">
        <v>434</v>
      </c>
      <c r="DM112" s="991"/>
      <c r="DN112" s="991"/>
      <c r="DO112" s="991"/>
      <c r="DP112" s="991"/>
      <c r="DQ112" s="991" t="s">
        <v>405</v>
      </c>
      <c r="DR112" s="991"/>
      <c r="DS112" s="991"/>
      <c r="DT112" s="991"/>
      <c r="DU112" s="991"/>
      <c r="DV112" s="992" t="s">
        <v>434</v>
      </c>
      <c r="DW112" s="992"/>
      <c r="DX112" s="992"/>
      <c r="DY112" s="992"/>
      <c r="DZ112" s="993"/>
    </row>
    <row r="113" spans="1:130" s="226" customFormat="1" ht="26.25" customHeight="1">
      <c r="A113" s="1019"/>
      <c r="B113" s="1020"/>
      <c r="C113" s="988" t="s">
        <v>445</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53725</v>
      </c>
      <c r="AB113" s="1003"/>
      <c r="AC113" s="1003"/>
      <c r="AD113" s="1003"/>
      <c r="AE113" s="1004"/>
      <c r="AF113" s="1005">
        <v>57026</v>
      </c>
      <c r="AG113" s="1003"/>
      <c r="AH113" s="1003"/>
      <c r="AI113" s="1003"/>
      <c r="AJ113" s="1004"/>
      <c r="AK113" s="1005">
        <v>51937</v>
      </c>
      <c r="AL113" s="1003"/>
      <c r="AM113" s="1003"/>
      <c r="AN113" s="1003"/>
      <c r="AO113" s="1004"/>
      <c r="AP113" s="1006">
        <v>0.3</v>
      </c>
      <c r="AQ113" s="1007"/>
      <c r="AR113" s="1007"/>
      <c r="AS113" s="1007"/>
      <c r="AT113" s="1008"/>
      <c r="AU113" s="973"/>
      <c r="AV113" s="974"/>
      <c r="AW113" s="974"/>
      <c r="AX113" s="974"/>
      <c r="AY113" s="974"/>
      <c r="AZ113" s="987" t="s">
        <v>446</v>
      </c>
      <c r="BA113" s="988"/>
      <c r="BB113" s="988"/>
      <c r="BC113" s="988"/>
      <c r="BD113" s="988"/>
      <c r="BE113" s="988"/>
      <c r="BF113" s="988"/>
      <c r="BG113" s="988"/>
      <c r="BH113" s="988"/>
      <c r="BI113" s="988"/>
      <c r="BJ113" s="988"/>
      <c r="BK113" s="988"/>
      <c r="BL113" s="988"/>
      <c r="BM113" s="988"/>
      <c r="BN113" s="988"/>
      <c r="BO113" s="988"/>
      <c r="BP113" s="989"/>
      <c r="BQ113" s="990" t="s">
        <v>405</v>
      </c>
      <c r="BR113" s="991"/>
      <c r="BS113" s="991"/>
      <c r="BT113" s="991"/>
      <c r="BU113" s="991"/>
      <c r="BV113" s="991" t="s">
        <v>405</v>
      </c>
      <c r="BW113" s="991"/>
      <c r="BX113" s="991"/>
      <c r="BY113" s="991"/>
      <c r="BZ113" s="991"/>
      <c r="CA113" s="991" t="s">
        <v>405</v>
      </c>
      <c r="CB113" s="991"/>
      <c r="CC113" s="991"/>
      <c r="CD113" s="991"/>
      <c r="CE113" s="991"/>
      <c r="CF113" s="985" t="s">
        <v>405</v>
      </c>
      <c r="CG113" s="986"/>
      <c r="CH113" s="986"/>
      <c r="CI113" s="986"/>
      <c r="CJ113" s="986"/>
      <c r="CK113" s="1013"/>
      <c r="CL113" s="1014"/>
      <c r="CM113" s="987" t="s">
        <v>447</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437</v>
      </c>
      <c r="DH113" s="1024"/>
      <c r="DI113" s="1024"/>
      <c r="DJ113" s="1024"/>
      <c r="DK113" s="1025"/>
      <c r="DL113" s="1026" t="s">
        <v>405</v>
      </c>
      <c r="DM113" s="1024"/>
      <c r="DN113" s="1024"/>
      <c r="DO113" s="1024"/>
      <c r="DP113" s="1025"/>
      <c r="DQ113" s="1026" t="s">
        <v>442</v>
      </c>
      <c r="DR113" s="1024"/>
      <c r="DS113" s="1024"/>
      <c r="DT113" s="1024"/>
      <c r="DU113" s="1025"/>
      <c r="DV113" s="1027" t="s">
        <v>405</v>
      </c>
      <c r="DW113" s="1028"/>
      <c r="DX113" s="1028"/>
      <c r="DY113" s="1028"/>
      <c r="DZ113" s="1029"/>
    </row>
    <row r="114" spans="1:130" s="226" customFormat="1" ht="26.25" customHeight="1">
      <c r="A114" s="1019"/>
      <c r="B114" s="1020"/>
      <c r="C114" s="988" t="s">
        <v>448</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438</v>
      </c>
      <c r="AB114" s="1024"/>
      <c r="AC114" s="1024"/>
      <c r="AD114" s="1024"/>
      <c r="AE114" s="1025"/>
      <c r="AF114" s="1026" t="s">
        <v>434</v>
      </c>
      <c r="AG114" s="1024"/>
      <c r="AH114" s="1024"/>
      <c r="AI114" s="1024"/>
      <c r="AJ114" s="1025"/>
      <c r="AK114" s="1026" t="s">
        <v>405</v>
      </c>
      <c r="AL114" s="1024"/>
      <c r="AM114" s="1024"/>
      <c r="AN114" s="1024"/>
      <c r="AO114" s="1025"/>
      <c r="AP114" s="1027" t="s">
        <v>438</v>
      </c>
      <c r="AQ114" s="1028"/>
      <c r="AR114" s="1028"/>
      <c r="AS114" s="1028"/>
      <c r="AT114" s="1029"/>
      <c r="AU114" s="973"/>
      <c r="AV114" s="974"/>
      <c r="AW114" s="974"/>
      <c r="AX114" s="974"/>
      <c r="AY114" s="974"/>
      <c r="AZ114" s="987" t="s">
        <v>449</v>
      </c>
      <c r="BA114" s="988"/>
      <c r="BB114" s="988"/>
      <c r="BC114" s="988"/>
      <c r="BD114" s="988"/>
      <c r="BE114" s="988"/>
      <c r="BF114" s="988"/>
      <c r="BG114" s="988"/>
      <c r="BH114" s="988"/>
      <c r="BI114" s="988"/>
      <c r="BJ114" s="988"/>
      <c r="BK114" s="988"/>
      <c r="BL114" s="988"/>
      <c r="BM114" s="988"/>
      <c r="BN114" s="988"/>
      <c r="BO114" s="988"/>
      <c r="BP114" s="989"/>
      <c r="BQ114" s="990">
        <v>3860203</v>
      </c>
      <c r="BR114" s="991"/>
      <c r="BS114" s="991"/>
      <c r="BT114" s="991"/>
      <c r="BU114" s="991"/>
      <c r="BV114" s="991">
        <v>3611706</v>
      </c>
      <c r="BW114" s="991"/>
      <c r="BX114" s="991"/>
      <c r="BY114" s="991"/>
      <c r="BZ114" s="991"/>
      <c r="CA114" s="991">
        <v>3988984</v>
      </c>
      <c r="CB114" s="991"/>
      <c r="CC114" s="991"/>
      <c r="CD114" s="991"/>
      <c r="CE114" s="991"/>
      <c r="CF114" s="985">
        <v>23.9</v>
      </c>
      <c r="CG114" s="986"/>
      <c r="CH114" s="986"/>
      <c r="CI114" s="986"/>
      <c r="CJ114" s="986"/>
      <c r="CK114" s="1013"/>
      <c r="CL114" s="1014"/>
      <c r="CM114" s="987" t="s">
        <v>450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439</v>
      </c>
      <c r="DH114" s="1024"/>
      <c r="DI114" s="1024"/>
      <c r="DJ114" s="1024"/>
      <c r="DK114" s="1025"/>
      <c r="DL114" s="1026" t="s">
        <v>405</v>
      </c>
      <c r="DM114" s="1024"/>
      <c r="DN114" s="1024"/>
      <c r="DO114" s="1024"/>
      <c r="DP114" s="1025"/>
      <c r="DQ114" s="1026" t="s">
        <v>438</v>
      </c>
      <c r="DR114" s="1024"/>
      <c r="DS114" s="1024"/>
      <c r="DT114" s="1024"/>
      <c r="DU114" s="1025"/>
      <c r="DV114" s="1027" t="s">
        <v>405</v>
      </c>
      <c r="DW114" s="1028"/>
      <c r="DX114" s="1028"/>
      <c r="DY114" s="1028"/>
      <c r="DZ114" s="1029"/>
    </row>
    <row r="115" spans="1:130" s="226" customFormat="1" ht="26.25" customHeight="1">
      <c r="A115" s="1019"/>
      <c r="B115" s="1020"/>
      <c r="C115" s="988" t="s">
        <v>451</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147340</v>
      </c>
      <c r="AB115" s="1003"/>
      <c r="AC115" s="1003"/>
      <c r="AD115" s="1003"/>
      <c r="AE115" s="1004"/>
      <c r="AF115" s="1005">
        <v>92148</v>
      </c>
      <c r="AG115" s="1003"/>
      <c r="AH115" s="1003"/>
      <c r="AI115" s="1003"/>
      <c r="AJ115" s="1004"/>
      <c r="AK115" s="1005">
        <v>61173</v>
      </c>
      <c r="AL115" s="1003"/>
      <c r="AM115" s="1003"/>
      <c r="AN115" s="1003"/>
      <c r="AO115" s="1004"/>
      <c r="AP115" s="1006">
        <v>0.4</v>
      </c>
      <c r="AQ115" s="1007"/>
      <c r="AR115" s="1007"/>
      <c r="AS115" s="1007"/>
      <c r="AT115" s="1008"/>
      <c r="AU115" s="973"/>
      <c r="AV115" s="974"/>
      <c r="AW115" s="974"/>
      <c r="AX115" s="974"/>
      <c r="AY115" s="974"/>
      <c r="AZ115" s="987" t="s">
        <v>452</v>
      </c>
      <c r="BA115" s="988"/>
      <c r="BB115" s="988"/>
      <c r="BC115" s="988"/>
      <c r="BD115" s="988"/>
      <c r="BE115" s="988"/>
      <c r="BF115" s="988"/>
      <c r="BG115" s="988"/>
      <c r="BH115" s="988"/>
      <c r="BI115" s="988"/>
      <c r="BJ115" s="988"/>
      <c r="BK115" s="988"/>
      <c r="BL115" s="988"/>
      <c r="BM115" s="988"/>
      <c r="BN115" s="988"/>
      <c r="BO115" s="988"/>
      <c r="BP115" s="989"/>
      <c r="BQ115" s="990" t="s">
        <v>405</v>
      </c>
      <c r="BR115" s="991"/>
      <c r="BS115" s="991"/>
      <c r="BT115" s="991"/>
      <c r="BU115" s="991"/>
      <c r="BV115" s="991" t="s">
        <v>405</v>
      </c>
      <c r="BW115" s="991"/>
      <c r="BX115" s="991"/>
      <c r="BY115" s="991"/>
      <c r="BZ115" s="991"/>
      <c r="CA115" s="991" t="s">
        <v>434</v>
      </c>
      <c r="CB115" s="991"/>
      <c r="CC115" s="991"/>
      <c r="CD115" s="991"/>
      <c r="CE115" s="991"/>
      <c r="CF115" s="985" t="s">
        <v>405</v>
      </c>
      <c r="CG115" s="986"/>
      <c r="CH115" s="986"/>
      <c r="CI115" s="986"/>
      <c r="CJ115" s="986"/>
      <c r="CK115" s="1013"/>
      <c r="CL115" s="1014"/>
      <c r="CM115" s="987" t="s">
        <v>453</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434</v>
      </c>
      <c r="DH115" s="1024"/>
      <c r="DI115" s="1024"/>
      <c r="DJ115" s="1024"/>
      <c r="DK115" s="1025"/>
      <c r="DL115" s="1026" t="s">
        <v>437</v>
      </c>
      <c r="DM115" s="1024"/>
      <c r="DN115" s="1024"/>
      <c r="DO115" s="1024"/>
      <c r="DP115" s="1025"/>
      <c r="DQ115" s="1026" t="s">
        <v>454</v>
      </c>
      <c r="DR115" s="1024"/>
      <c r="DS115" s="1024"/>
      <c r="DT115" s="1024"/>
      <c r="DU115" s="1025"/>
      <c r="DV115" s="1027" t="s">
        <v>405</v>
      </c>
      <c r="DW115" s="1028"/>
      <c r="DX115" s="1028"/>
      <c r="DY115" s="1028"/>
      <c r="DZ115" s="1029"/>
    </row>
    <row r="116" spans="1:130" s="226" customFormat="1" ht="26.25" customHeight="1">
      <c r="A116" s="1021"/>
      <c r="B116" s="1022"/>
      <c r="C116" s="1030" t="s">
        <v>455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157</v>
      </c>
      <c r="AB116" s="1024"/>
      <c r="AC116" s="1024"/>
      <c r="AD116" s="1024"/>
      <c r="AE116" s="1025"/>
      <c r="AF116" s="1026">
        <v>134</v>
      </c>
      <c r="AG116" s="1024"/>
      <c r="AH116" s="1024"/>
      <c r="AI116" s="1024"/>
      <c r="AJ116" s="1025"/>
      <c r="AK116" s="1026">
        <v>710</v>
      </c>
      <c r="AL116" s="1024"/>
      <c r="AM116" s="1024"/>
      <c r="AN116" s="1024"/>
      <c r="AO116" s="1025"/>
      <c r="AP116" s="1027">
        <v>0</v>
      </c>
      <c r="AQ116" s="1028"/>
      <c r="AR116" s="1028"/>
      <c r="AS116" s="1028"/>
      <c r="AT116" s="1029"/>
      <c r="AU116" s="973"/>
      <c r="AV116" s="974"/>
      <c r="AW116" s="974"/>
      <c r="AX116" s="974"/>
      <c r="AY116" s="974"/>
      <c r="AZ116" s="1032" t="s">
        <v>456</v>
      </c>
      <c r="BA116" s="1033"/>
      <c r="BB116" s="1033"/>
      <c r="BC116" s="1033"/>
      <c r="BD116" s="1033"/>
      <c r="BE116" s="1033"/>
      <c r="BF116" s="1033"/>
      <c r="BG116" s="1033"/>
      <c r="BH116" s="1033"/>
      <c r="BI116" s="1033"/>
      <c r="BJ116" s="1033"/>
      <c r="BK116" s="1033"/>
      <c r="BL116" s="1033"/>
      <c r="BM116" s="1033"/>
      <c r="BN116" s="1033"/>
      <c r="BO116" s="1033"/>
      <c r="BP116" s="1034"/>
      <c r="BQ116" s="990" t="s">
        <v>434</v>
      </c>
      <c r="BR116" s="991"/>
      <c r="BS116" s="991"/>
      <c r="BT116" s="991"/>
      <c r="BU116" s="991"/>
      <c r="BV116" s="991" t="s">
        <v>434</v>
      </c>
      <c r="BW116" s="991"/>
      <c r="BX116" s="991"/>
      <c r="BY116" s="991"/>
      <c r="BZ116" s="991"/>
      <c r="CA116" s="991" t="s">
        <v>405</v>
      </c>
      <c r="CB116" s="991"/>
      <c r="CC116" s="991"/>
      <c r="CD116" s="991"/>
      <c r="CE116" s="991"/>
      <c r="CF116" s="985" t="s">
        <v>405</v>
      </c>
      <c r="CG116" s="986"/>
      <c r="CH116" s="986"/>
      <c r="CI116" s="986"/>
      <c r="CJ116" s="986"/>
      <c r="CK116" s="1013"/>
      <c r="CL116" s="1014"/>
      <c r="CM116" s="987" t="s">
        <v>457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439</v>
      </c>
      <c r="DH116" s="1024"/>
      <c r="DI116" s="1024"/>
      <c r="DJ116" s="1024"/>
      <c r="DK116" s="1025"/>
      <c r="DL116" s="1026" t="s">
        <v>405</v>
      </c>
      <c r="DM116" s="1024"/>
      <c r="DN116" s="1024"/>
      <c r="DO116" s="1024"/>
      <c r="DP116" s="1025"/>
      <c r="DQ116" s="1026" t="s">
        <v>405</v>
      </c>
      <c r="DR116" s="1024"/>
      <c r="DS116" s="1024"/>
      <c r="DT116" s="1024"/>
      <c r="DU116" s="1025"/>
      <c r="DV116" s="1027" t="s">
        <v>405</v>
      </c>
      <c r="DW116" s="1028"/>
      <c r="DX116" s="1028"/>
      <c r="DY116" s="1028"/>
      <c r="DZ116" s="1029"/>
    </row>
    <row r="117" spans="1:130" s="226" customFormat="1" ht="26.25" customHeight="1">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458</v>
      </c>
      <c r="Z117" s="959"/>
      <c r="AA117" s="1043">
        <v>3933335</v>
      </c>
      <c r="AB117" s="1044"/>
      <c r="AC117" s="1044"/>
      <c r="AD117" s="1044"/>
      <c r="AE117" s="1045"/>
      <c r="AF117" s="1046">
        <v>3945397</v>
      </c>
      <c r="AG117" s="1044"/>
      <c r="AH117" s="1044"/>
      <c r="AI117" s="1044"/>
      <c r="AJ117" s="1045"/>
      <c r="AK117" s="1046">
        <v>3791771</v>
      </c>
      <c r="AL117" s="1044"/>
      <c r="AM117" s="1044"/>
      <c r="AN117" s="1044"/>
      <c r="AO117" s="1045"/>
      <c r="AP117" s="1047"/>
      <c r="AQ117" s="1048"/>
      <c r="AR117" s="1048"/>
      <c r="AS117" s="1048"/>
      <c r="AT117" s="1049"/>
      <c r="AU117" s="973"/>
      <c r="AV117" s="974"/>
      <c r="AW117" s="974"/>
      <c r="AX117" s="974"/>
      <c r="AY117" s="974"/>
      <c r="AZ117" s="1039" t="s">
        <v>459</v>
      </c>
      <c r="BA117" s="1040"/>
      <c r="BB117" s="1040"/>
      <c r="BC117" s="1040"/>
      <c r="BD117" s="1040"/>
      <c r="BE117" s="1040"/>
      <c r="BF117" s="1040"/>
      <c r="BG117" s="1040"/>
      <c r="BH117" s="1040"/>
      <c r="BI117" s="1040"/>
      <c r="BJ117" s="1040"/>
      <c r="BK117" s="1040"/>
      <c r="BL117" s="1040"/>
      <c r="BM117" s="1040"/>
      <c r="BN117" s="1040"/>
      <c r="BO117" s="1040"/>
      <c r="BP117" s="1041"/>
      <c r="BQ117" s="990" t="s">
        <v>438</v>
      </c>
      <c r="BR117" s="991"/>
      <c r="BS117" s="991"/>
      <c r="BT117" s="991"/>
      <c r="BU117" s="991"/>
      <c r="BV117" s="991" t="s">
        <v>434</v>
      </c>
      <c r="BW117" s="991"/>
      <c r="BX117" s="991"/>
      <c r="BY117" s="991"/>
      <c r="BZ117" s="991"/>
      <c r="CA117" s="991" t="s">
        <v>442</v>
      </c>
      <c r="CB117" s="991"/>
      <c r="CC117" s="991"/>
      <c r="CD117" s="991"/>
      <c r="CE117" s="991"/>
      <c r="CF117" s="985" t="s">
        <v>405</v>
      </c>
      <c r="CG117" s="986"/>
      <c r="CH117" s="986"/>
      <c r="CI117" s="986"/>
      <c r="CJ117" s="986"/>
      <c r="CK117" s="1013"/>
      <c r="CL117" s="1014"/>
      <c r="CM117" s="987" t="s">
        <v>460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405</v>
      </c>
      <c r="DH117" s="1024"/>
      <c r="DI117" s="1024"/>
      <c r="DJ117" s="1024"/>
      <c r="DK117" s="1025"/>
      <c r="DL117" s="1026" t="s">
        <v>438</v>
      </c>
      <c r="DM117" s="1024"/>
      <c r="DN117" s="1024"/>
      <c r="DO117" s="1024"/>
      <c r="DP117" s="1025"/>
      <c r="DQ117" s="1026" t="s">
        <v>442</v>
      </c>
      <c r="DR117" s="1024"/>
      <c r="DS117" s="1024"/>
      <c r="DT117" s="1024"/>
      <c r="DU117" s="1025"/>
      <c r="DV117" s="1027" t="s">
        <v>434</v>
      </c>
      <c r="DW117" s="1028"/>
      <c r="DX117" s="1028"/>
      <c r="DY117" s="1028"/>
      <c r="DZ117" s="1029"/>
    </row>
    <row r="118" spans="1:130" s="226" customFormat="1" ht="26.25" customHeight="1">
      <c r="A118" s="977" t="s">
        <v>427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424</v>
      </c>
      <c r="AB118" s="958"/>
      <c r="AC118" s="958"/>
      <c r="AD118" s="958"/>
      <c r="AE118" s="959"/>
      <c r="AF118" s="957" t="s">
        <v>425</v>
      </c>
      <c r="AG118" s="958"/>
      <c r="AH118" s="958"/>
      <c r="AI118" s="958"/>
      <c r="AJ118" s="959"/>
      <c r="AK118" s="957" t="s">
        <v>303</v>
      </c>
      <c r="AL118" s="958"/>
      <c r="AM118" s="958"/>
      <c r="AN118" s="958"/>
      <c r="AO118" s="959"/>
      <c r="AP118" s="1035" t="s">
        <v>426</v>
      </c>
      <c r="AQ118" s="1036"/>
      <c r="AR118" s="1036"/>
      <c r="AS118" s="1036"/>
      <c r="AT118" s="1037"/>
      <c r="AU118" s="973"/>
      <c r="AV118" s="974"/>
      <c r="AW118" s="974"/>
      <c r="AX118" s="974"/>
      <c r="AY118" s="974"/>
      <c r="AZ118" s="1038" t="s">
        <v>461</v>
      </c>
      <c r="BA118" s="1030"/>
      <c r="BB118" s="1030"/>
      <c r="BC118" s="1030"/>
      <c r="BD118" s="1030"/>
      <c r="BE118" s="1030"/>
      <c r="BF118" s="1030"/>
      <c r="BG118" s="1030"/>
      <c r="BH118" s="1030"/>
      <c r="BI118" s="1030"/>
      <c r="BJ118" s="1030"/>
      <c r="BK118" s="1030"/>
      <c r="BL118" s="1030"/>
      <c r="BM118" s="1030"/>
      <c r="BN118" s="1030"/>
      <c r="BO118" s="1030"/>
      <c r="BP118" s="1031"/>
      <c r="BQ118" s="1064" t="s">
        <v>405</v>
      </c>
      <c r="BR118" s="1065"/>
      <c r="BS118" s="1065"/>
      <c r="BT118" s="1065"/>
      <c r="BU118" s="1065"/>
      <c r="BV118" s="1065" t="s">
        <v>438</v>
      </c>
      <c r="BW118" s="1065"/>
      <c r="BX118" s="1065"/>
      <c r="BY118" s="1065"/>
      <c r="BZ118" s="1065"/>
      <c r="CA118" s="1065" t="s">
        <v>442</v>
      </c>
      <c r="CB118" s="1065"/>
      <c r="CC118" s="1065"/>
      <c r="CD118" s="1065"/>
      <c r="CE118" s="1065"/>
      <c r="CF118" s="985" t="s">
        <v>454</v>
      </c>
      <c r="CG118" s="986"/>
      <c r="CH118" s="986"/>
      <c r="CI118" s="986"/>
      <c r="CJ118" s="986"/>
      <c r="CK118" s="1013"/>
      <c r="CL118" s="1014"/>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438</v>
      </c>
      <c r="DH118" s="1024"/>
      <c r="DI118" s="1024"/>
      <c r="DJ118" s="1024"/>
      <c r="DK118" s="1025"/>
      <c r="DL118" s="1026" t="s">
        <v>438</v>
      </c>
      <c r="DM118" s="1024"/>
      <c r="DN118" s="1024"/>
      <c r="DO118" s="1024"/>
      <c r="DP118" s="1025"/>
      <c r="DQ118" s="1026" t="s">
        <v>434</v>
      </c>
      <c r="DR118" s="1024"/>
      <c r="DS118" s="1024"/>
      <c r="DT118" s="1024"/>
      <c r="DU118" s="1025"/>
      <c r="DV118" s="1027" t="s">
        <v>442</v>
      </c>
      <c r="DW118" s="1028"/>
      <c r="DX118" s="1028"/>
      <c r="DY118" s="1028"/>
      <c r="DZ118" s="1029"/>
    </row>
    <row r="119" spans="1:130" s="226" customFormat="1" ht="26.25" customHeight="1">
      <c r="A119" s="1121" t="s">
        <v>430</v>
      </c>
      <c r="B119" s="1012"/>
      <c r="C119" s="994" t="s">
        <v>431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434</v>
      </c>
      <c r="AB119" s="965"/>
      <c r="AC119" s="965"/>
      <c r="AD119" s="965"/>
      <c r="AE119" s="966"/>
      <c r="AF119" s="967" t="s">
        <v>454</v>
      </c>
      <c r="AG119" s="965"/>
      <c r="AH119" s="965"/>
      <c r="AI119" s="965"/>
      <c r="AJ119" s="966"/>
      <c r="AK119" s="967" t="s">
        <v>434</v>
      </c>
      <c r="AL119" s="965"/>
      <c r="AM119" s="965"/>
      <c r="AN119" s="965"/>
      <c r="AO119" s="966"/>
      <c r="AP119" s="968" t="s">
        <v>434</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463</v>
      </c>
      <c r="BP119" s="1070"/>
      <c r="BQ119" s="1064">
        <v>36891981</v>
      </c>
      <c r="BR119" s="1065"/>
      <c r="BS119" s="1065"/>
      <c r="BT119" s="1065"/>
      <c r="BU119" s="1065"/>
      <c r="BV119" s="1065">
        <v>35582051</v>
      </c>
      <c r="BW119" s="1065"/>
      <c r="BX119" s="1065"/>
      <c r="BY119" s="1065"/>
      <c r="BZ119" s="1065"/>
      <c r="CA119" s="1065">
        <v>36414953</v>
      </c>
      <c r="CB119" s="1065"/>
      <c r="CC119" s="1065"/>
      <c r="CD119" s="1065"/>
      <c r="CE119" s="1065"/>
      <c r="CF119" s="1066"/>
      <c r="CG119" s="1067"/>
      <c r="CH119" s="1067"/>
      <c r="CI119" s="1067"/>
      <c r="CJ119" s="1068"/>
      <c r="CK119" s="1015"/>
      <c r="CL119" s="1016"/>
      <c r="CM119" s="1038" t="s">
        <v>464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733626</v>
      </c>
      <c r="DH119" s="1051"/>
      <c r="DI119" s="1051"/>
      <c r="DJ119" s="1051"/>
      <c r="DK119" s="1052"/>
      <c r="DL119" s="1050">
        <v>640817</v>
      </c>
      <c r="DM119" s="1051"/>
      <c r="DN119" s="1051"/>
      <c r="DO119" s="1051"/>
      <c r="DP119" s="1052"/>
      <c r="DQ119" s="1050">
        <v>580305</v>
      </c>
      <c r="DR119" s="1051"/>
      <c r="DS119" s="1051"/>
      <c r="DT119" s="1051"/>
      <c r="DU119" s="1052"/>
      <c r="DV119" s="1053">
        <v>3.5</v>
      </c>
      <c r="DW119" s="1054"/>
      <c r="DX119" s="1054"/>
      <c r="DY119" s="1054"/>
      <c r="DZ119" s="1055"/>
    </row>
    <row r="120" spans="1:130" s="226" customFormat="1" ht="26.25" customHeight="1">
      <c r="A120" s="1122"/>
      <c r="B120" s="1014"/>
      <c r="C120" s="987" t="s">
        <v>436</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438</v>
      </c>
      <c r="AB120" s="1024"/>
      <c r="AC120" s="1024"/>
      <c r="AD120" s="1024"/>
      <c r="AE120" s="1025"/>
      <c r="AF120" s="1026" t="s">
        <v>454</v>
      </c>
      <c r="AG120" s="1024"/>
      <c r="AH120" s="1024"/>
      <c r="AI120" s="1024"/>
      <c r="AJ120" s="1025"/>
      <c r="AK120" s="1026" t="s">
        <v>405</v>
      </c>
      <c r="AL120" s="1024"/>
      <c r="AM120" s="1024"/>
      <c r="AN120" s="1024"/>
      <c r="AO120" s="1025"/>
      <c r="AP120" s="1027" t="s">
        <v>438</v>
      </c>
      <c r="AQ120" s="1028"/>
      <c r="AR120" s="1028"/>
      <c r="AS120" s="1028"/>
      <c r="AT120" s="1029"/>
      <c r="AU120" s="1056" t="s">
        <v>465</v>
      </c>
      <c r="AV120" s="1057"/>
      <c r="AW120" s="1057"/>
      <c r="AX120" s="1057"/>
      <c r="AY120" s="1058"/>
      <c r="AZ120" s="994" t="s">
        <v>466</v>
      </c>
      <c r="BA120" s="962"/>
      <c r="BB120" s="962"/>
      <c r="BC120" s="962"/>
      <c r="BD120" s="962"/>
      <c r="BE120" s="962"/>
      <c r="BF120" s="962"/>
      <c r="BG120" s="962"/>
      <c r="BH120" s="962"/>
      <c r="BI120" s="962"/>
      <c r="BJ120" s="962"/>
      <c r="BK120" s="962"/>
      <c r="BL120" s="962"/>
      <c r="BM120" s="962"/>
      <c r="BN120" s="962"/>
      <c r="BO120" s="962"/>
      <c r="BP120" s="963"/>
      <c r="BQ120" s="995">
        <v>5463815</v>
      </c>
      <c r="BR120" s="996"/>
      <c r="BS120" s="996"/>
      <c r="BT120" s="996"/>
      <c r="BU120" s="996"/>
      <c r="BV120" s="996">
        <v>4368866</v>
      </c>
      <c r="BW120" s="996"/>
      <c r="BX120" s="996"/>
      <c r="BY120" s="996"/>
      <c r="BZ120" s="996"/>
      <c r="CA120" s="996">
        <v>5881396</v>
      </c>
      <c r="CB120" s="996"/>
      <c r="CC120" s="996"/>
      <c r="CD120" s="996"/>
      <c r="CE120" s="996"/>
      <c r="CF120" s="1009">
        <v>35.200000000000003</v>
      </c>
      <c r="CG120" s="1010"/>
      <c r="CH120" s="1010"/>
      <c r="CI120" s="1010"/>
      <c r="CJ120" s="1010"/>
      <c r="CK120" s="1071" t="s">
        <v>467</v>
      </c>
      <c r="CL120" s="1072"/>
      <c r="CM120" s="1072"/>
      <c r="CN120" s="1072"/>
      <c r="CO120" s="1073"/>
      <c r="CP120" s="1079" t="s">
        <v>468</v>
      </c>
      <c r="CQ120" s="1080"/>
      <c r="CR120" s="1080"/>
      <c r="CS120" s="1080"/>
      <c r="CT120" s="1080"/>
      <c r="CU120" s="1080"/>
      <c r="CV120" s="1080"/>
      <c r="CW120" s="1080"/>
      <c r="CX120" s="1080"/>
      <c r="CY120" s="1080"/>
      <c r="CZ120" s="1080"/>
      <c r="DA120" s="1080"/>
      <c r="DB120" s="1080"/>
      <c r="DC120" s="1080"/>
      <c r="DD120" s="1080"/>
      <c r="DE120" s="1080"/>
      <c r="DF120" s="1081"/>
      <c r="DG120" s="995" t="s">
        <v>434</v>
      </c>
      <c r="DH120" s="996"/>
      <c r="DI120" s="996"/>
      <c r="DJ120" s="996"/>
      <c r="DK120" s="996"/>
      <c r="DL120" s="996">
        <v>538713</v>
      </c>
      <c r="DM120" s="996"/>
      <c r="DN120" s="996"/>
      <c r="DO120" s="996"/>
      <c r="DP120" s="996"/>
      <c r="DQ120" s="996">
        <v>462815</v>
      </c>
      <c r="DR120" s="996"/>
      <c r="DS120" s="996"/>
      <c r="DT120" s="996"/>
      <c r="DU120" s="996"/>
      <c r="DV120" s="997">
        <v>2.8</v>
      </c>
      <c r="DW120" s="997"/>
      <c r="DX120" s="997"/>
      <c r="DY120" s="997"/>
      <c r="DZ120" s="998"/>
    </row>
    <row r="121" spans="1:130" s="226" customFormat="1" ht="26.25" customHeight="1">
      <c r="A121" s="1122"/>
      <c r="B121" s="1014"/>
      <c r="C121" s="1039" t="s">
        <v>469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405</v>
      </c>
      <c r="AB121" s="1024"/>
      <c r="AC121" s="1024"/>
      <c r="AD121" s="1024"/>
      <c r="AE121" s="1025"/>
      <c r="AF121" s="1026" t="s">
        <v>438</v>
      </c>
      <c r="AG121" s="1024"/>
      <c r="AH121" s="1024"/>
      <c r="AI121" s="1024"/>
      <c r="AJ121" s="1025"/>
      <c r="AK121" s="1026" t="s">
        <v>434</v>
      </c>
      <c r="AL121" s="1024"/>
      <c r="AM121" s="1024"/>
      <c r="AN121" s="1024"/>
      <c r="AO121" s="1025"/>
      <c r="AP121" s="1027" t="s">
        <v>405</v>
      </c>
      <c r="AQ121" s="1028"/>
      <c r="AR121" s="1028"/>
      <c r="AS121" s="1028"/>
      <c r="AT121" s="1029"/>
      <c r="AU121" s="1059"/>
      <c r="AV121" s="1060"/>
      <c r="AW121" s="1060"/>
      <c r="AX121" s="1060"/>
      <c r="AY121" s="1061"/>
      <c r="AZ121" s="987" t="s">
        <v>470</v>
      </c>
      <c r="BA121" s="988"/>
      <c r="BB121" s="988"/>
      <c r="BC121" s="988"/>
      <c r="BD121" s="988"/>
      <c r="BE121" s="988"/>
      <c r="BF121" s="988"/>
      <c r="BG121" s="988"/>
      <c r="BH121" s="988"/>
      <c r="BI121" s="988"/>
      <c r="BJ121" s="988"/>
      <c r="BK121" s="988"/>
      <c r="BL121" s="988"/>
      <c r="BM121" s="988"/>
      <c r="BN121" s="988"/>
      <c r="BO121" s="988"/>
      <c r="BP121" s="989"/>
      <c r="BQ121" s="990">
        <v>2419607</v>
      </c>
      <c r="BR121" s="991"/>
      <c r="BS121" s="991"/>
      <c r="BT121" s="991"/>
      <c r="BU121" s="991"/>
      <c r="BV121" s="991">
        <v>2137628</v>
      </c>
      <c r="BW121" s="991"/>
      <c r="BX121" s="991"/>
      <c r="BY121" s="991"/>
      <c r="BZ121" s="991"/>
      <c r="CA121" s="991">
        <v>1993320</v>
      </c>
      <c r="CB121" s="991"/>
      <c r="CC121" s="991"/>
      <c r="CD121" s="991"/>
      <c r="CE121" s="991"/>
      <c r="CF121" s="985">
        <v>11.9</v>
      </c>
      <c r="CG121" s="986"/>
      <c r="CH121" s="986"/>
      <c r="CI121" s="986"/>
      <c r="CJ121" s="986"/>
      <c r="CK121" s="1074"/>
      <c r="CL121" s="1075"/>
      <c r="CM121" s="1075"/>
      <c r="CN121" s="1075"/>
      <c r="CO121" s="1076"/>
      <c r="CP121" s="1084" t="s">
        <v>471</v>
      </c>
      <c r="CQ121" s="1085"/>
      <c r="CR121" s="1085"/>
      <c r="CS121" s="1085"/>
      <c r="CT121" s="1085"/>
      <c r="CU121" s="1085"/>
      <c r="CV121" s="1085"/>
      <c r="CW121" s="1085"/>
      <c r="CX121" s="1085"/>
      <c r="CY121" s="1085"/>
      <c r="CZ121" s="1085"/>
      <c r="DA121" s="1085"/>
      <c r="DB121" s="1085"/>
      <c r="DC121" s="1085"/>
      <c r="DD121" s="1085"/>
      <c r="DE121" s="1085"/>
      <c r="DF121" s="1086"/>
      <c r="DG121" s="990">
        <v>159036</v>
      </c>
      <c r="DH121" s="991"/>
      <c r="DI121" s="991"/>
      <c r="DJ121" s="991"/>
      <c r="DK121" s="991"/>
      <c r="DL121" s="991">
        <v>148682</v>
      </c>
      <c r="DM121" s="991"/>
      <c r="DN121" s="991"/>
      <c r="DO121" s="991"/>
      <c r="DP121" s="991"/>
      <c r="DQ121" s="991">
        <v>109276</v>
      </c>
      <c r="DR121" s="991"/>
      <c r="DS121" s="991"/>
      <c r="DT121" s="991"/>
      <c r="DU121" s="991"/>
      <c r="DV121" s="992">
        <v>0.7</v>
      </c>
      <c r="DW121" s="992"/>
      <c r="DX121" s="992"/>
      <c r="DY121" s="992"/>
      <c r="DZ121" s="993"/>
    </row>
    <row r="122" spans="1:130" s="226" customFormat="1" ht="26.25" customHeight="1">
      <c r="A122" s="1122"/>
      <c r="B122" s="1014"/>
      <c r="C122" s="987" t="s">
        <v>450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454</v>
      </c>
      <c r="AB122" s="1024"/>
      <c r="AC122" s="1024"/>
      <c r="AD122" s="1024"/>
      <c r="AE122" s="1025"/>
      <c r="AF122" s="1026" t="s">
        <v>454</v>
      </c>
      <c r="AG122" s="1024"/>
      <c r="AH122" s="1024"/>
      <c r="AI122" s="1024"/>
      <c r="AJ122" s="1025"/>
      <c r="AK122" s="1026" t="s">
        <v>454</v>
      </c>
      <c r="AL122" s="1024"/>
      <c r="AM122" s="1024"/>
      <c r="AN122" s="1024"/>
      <c r="AO122" s="1025"/>
      <c r="AP122" s="1027" t="s">
        <v>434</v>
      </c>
      <c r="AQ122" s="1028"/>
      <c r="AR122" s="1028"/>
      <c r="AS122" s="1028"/>
      <c r="AT122" s="1029"/>
      <c r="AU122" s="1059"/>
      <c r="AV122" s="1060"/>
      <c r="AW122" s="1060"/>
      <c r="AX122" s="1060"/>
      <c r="AY122" s="1061"/>
      <c r="AZ122" s="1038" t="s">
        <v>472</v>
      </c>
      <c r="BA122" s="1030"/>
      <c r="BB122" s="1030"/>
      <c r="BC122" s="1030"/>
      <c r="BD122" s="1030"/>
      <c r="BE122" s="1030"/>
      <c r="BF122" s="1030"/>
      <c r="BG122" s="1030"/>
      <c r="BH122" s="1030"/>
      <c r="BI122" s="1030"/>
      <c r="BJ122" s="1030"/>
      <c r="BK122" s="1030"/>
      <c r="BL122" s="1030"/>
      <c r="BM122" s="1030"/>
      <c r="BN122" s="1030"/>
      <c r="BO122" s="1030"/>
      <c r="BP122" s="1031"/>
      <c r="BQ122" s="1064">
        <v>19441851</v>
      </c>
      <c r="BR122" s="1065"/>
      <c r="BS122" s="1065"/>
      <c r="BT122" s="1065"/>
      <c r="BU122" s="1065"/>
      <c r="BV122" s="1065">
        <v>19207039</v>
      </c>
      <c r="BW122" s="1065"/>
      <c r="BX122" s="1065"/>
      <c r="BY122" s="1065"/>
      <c r="BZ122" s="1065"/>
      <c r="CA122" s="1065">
        <v>19447677</v>
      </c>
      <c r="CB122" s="1065"/>
      <c r="CC122" s="1065"/>
      <c r="CD122" s="1065"/>
      <c r="CE122" s="1065"/>
      <c r="CF122" s="1082">
        <v>116.4</v>
      </c>
      <c r="CG122" s="1083"/>
      <c r="CH122" s="1083"/>
      <c r="CI122" s="1083"/>
      <c r="CJ122" s="1083"/>
      <c r="CK122" s="1074"/>
      <c r="CL122" s="1075"/>
      <c r="CM122" s="1075"/>
      <c r="CN122" s="1075"/>
      <c r="CO122" s="1076"/>
      <c r="CP122" s="1084" t="s">
        <v>473</v>
      </c>
      <c r="CQ122" s="1085"/>
      <c r="CR122" s="1085"/>
      <c r="CS122" s="1085"/>
      <c r="CT122" s="1085"/>
      <c r="CU122" s="1085"/>
      <c r="CV122" s="1085"/>
      <c r="CW122" s="1085"/>
      <c r="CX122" s="1085"/>
      <c r="CY122" s="1085"/>
      <c r="CZ122" s="1085"/>
      <c r="DA122" s="1085"/>
      <c r="DB122" s="1085"/>
      <c r="DC122" s="1085"/>
      <c r="DD122" s="1085"/>
      <c r="DE122" s="1085"/>
      <c r="DF122" s="1086"/>
      <c r="DG122" s="990">
        <v>3619</v>
      </c>
      <c r="DH122" s="991"/>
      <c r="DI122" s="991"/>
      <c r="DJ122" s="991"/>
      <c r="DK122" s="991"/>
      <c r="DL122" s="991">
        <v>2969</v>
      </c>
      <c r="DM122" s="991"/>
      <c r="DN122" s="991"/>
      <c r="DO122" s="991"/>
      <c r="DP122" s="991"/>
      <c r="DQ122" s="991">
        <v>2277</v>
      </c>
      <c r="DR122" s="991"/>
      <c r="DS122" s="991"/>
      <c r="DT122" s="991"/>
      <c r="DU122" s="991"/>
      <c r="DV122" s="992">
        <v>0</v>
      </c>
      <c r="DW122" s="992"/>
      <c r="DX122" s="992"/>
      <c r="DY122" s="992"/>
      <c r="DZ122" s="993"/>
    </row>
    <row r="123" spans="1:130" s="226" customFormat="1" ht="26.25" customHeight="1">
      <c r="A123" s="1122"/>
      <c r="B123" s="1014"/>
      <c r="C123" s="987" t="s">
        <v>457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434</v>
      </c>
      <c r="AB123" s="1024"/>
      <c r="AC123" s="1024"/>
      <c r="AD123" s="1024"/>
      <c r="AE123" s="1025"/>
      <c r="AF123" s="1026" t="s">
        <v>405</v>
      </c>
      <c r="AG123" s="1024"/>
      <c r="AH123" s="1024"/>
      <c r="AI123" s="1024"/>
      <c r="AJ123" s="1025"/>
      <c r="AK123" s="1026" t="s">
        <v>454</v>
      </c>
      <c r="AL123" s="1024"/>
      <c r="AM123" s="1024"/>
      <c r="AN123" s="1024"/>
      <c r="AO123" s="1025"/>
      <c r="AP123" s="1027" t="s">
        <v>438</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474</v>
      </c>
      <c r="BP123" s="1070"/>
      <c r="BQ123" s="1128">
        <v>27325273</v>
      </c>
      <c r="BR123" s="1129"/>
      <c r="BS123" s="1129"/>
      <c r="BT123" s="1129"/>
      <c r="BU123" s="1129"/>
      <c r="BV123" s="1129">
        <v>25713533</v>
      </c>
      <c r="BW123" s="1129"/>
      <c r="BX123" s="1129"/>
      <c r="BY123" s="1129"/>
      <c r="BZ123" s="1129"/>
      <c r="CA123" s="1129">
        <v>27322393</v>
      </c>
      <c r="CB123" s="1129"/>
      <c r="CC123" s="1129"/>
      <c r="CD123" s="1129"/>
      <c r="CE123" s="1129"/>
      <c r="CF123" s="1066"/>
      <c r="CG123" s="1067"/>
      <c r="CH123" s="1067"/>
      <c r="CI123" s="1067"/>
      <c r="CJ123" s="1068"/>
      <c r="CK123" s="1074"/>
      <c r="CL123" s="1075"/>
      <c r="CM123" s="1075"/>
      <c r="CN123" s="1075"/>
      <c r="CO123" s="1076"/>
      <c r="CP123" s="1084" t="s">
        <v>475</v>
      </c>
      <c r="CQ123" s="1085"/>
      <c r="CR123" s="1085"/>
      <c r="CS123" s="1085"/>
      <c r="CT123" s="1085"/>
      <c r="CU123" s="1085"/>
      <c r="CV123" s="1085"/>
      <c r="CW123" s="1085"/>
      <c r="CX123" s="1085"/>
      <c r="CY123" s="1085"/>
      <c r="CZ123" s="1085"/>
      <c r="DA123" s="1085"/>
      <c r="DB123" s="1085"/>
      <c r="DC123" s="1085"/>
      <c r="DD123" s="1085"/>
      <c r="DE123" s="1085"/>
      <c r="DF123" s="1086"/>
      <c r="DG123" s="1023" t="s">
        <v>438</v>
      </c>
      <c r="DH123" s="1024"/>
      <c r="DI123" s="1024"/>
      <c r="DJ123" s="1024"/>
      <c r="DK123" s="1025"/>
      <c r="DL123" s="1026" t="s">
        <v>454</v>
      </c>
      <c r="DM123" s="1024"/>
      <c r="DN123" s="1024"/>
      <c r="DO123" s="1024"/>
      <c r="DP123" s="1025"/>
      <c r="DQ123" s="1026" t="s">
        <v>438</v>
      </c>
      <c r="DR123" s="1024"/>
      <c r="DS123" s="1024"/>
      <c r="DT123" s="1024"/>
      <c r="DU123" s="1025"/>
      <c r="DV123" s="1027" t="s">
        <v>438</v>
      </c>
      <c r="DW123" s="1028"/>
      <c r="DX123" s="1028"/>
      <c r="DY123" s="1028"/>
      <c r="DZ123" s="1029"/>
    </row>
    <row r="124" spans="1:130" s="226" customFormat="1" ht="26.25" customHeight="1" thickBot="1">
      <c r="A124" s="1122"/>
      <c r="B124" s="1014"/>
      <c r="C124" s="987" t="s">
        <v>460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454</v>
      </c>
      <c r="AB124" s="1024"/>
      <c r="AC124" s="1024"/>
      <c r="AD124" s="1024"/>
      <c r="AE124" s="1025"/>
      <c r="AF124" s="1026" t="s">
        <v>454</v>
      </c>
      <c r="AG124" s="1024"/>
      <c r="AH124" s="1024"/>
      <c r="AI124" s="1024"/>
      <c r="AJ124" s="1025"/>
      <c r="AK124" s="1026" t="s">
        <v>454</v>
      </c>
      <c r="AL124" s="1024"/>
      <c r="AM124" s="1024"/>
      <c r="AN124" s="1024"/>
      <c r="AO124" s="1025"/>
      <c r="AP124" s="1027" t="s">
        <v>454</v>
      </c>
      <c r="AQ124" s="1028"/>
      <c r="AR124" s="1028"/>
      <c r="AS124" s="1028"/>
      <c r="AT124" s="1029"/>
      <c r="AU124" s="1124" t="s">
        <v>476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63.7</v>
      </c>
      <c r="BR124" s="1092"/>
      <c r="BS124" s="1092"/>
      <c r="BT124" s="1092"/>
      <c r="BU124" s="1092"/>
      <c r="BV124" s="1092">
        <v>63.1</v>
      </c>
      <c r="BW124" s="1092"/>
      <c r="BX124" s="1092"/>
      <c r="BY124" s="1092"/>
      <c r="BZ124" s="1092"/>
      <c r="CA124" s="1092">
        <v>54.4</v>
      </c>
      <c r="CB124" s="1092"/>
      <c r="CC124" s="1092"/>
      <c r="CD124" s="1092"/>
      <c r="CE124" s="1092"/>
      <c r="CF124" s="1093"/>
      <c r="CG124" s="1094"/>
      <c r="CH124" s="1094"/>
      <c r="CI124" s="1094"/>
      <c r="CJ124" s="1095"/>
      <c r="CK124" s="1077"/>
      <c r="CL124" s="1077"/>
      <c r="CM124" s="1077"/>
      <c r="CN124" s="1077"/>
      <c r="CO124" s="1078"/>
      <c r="CP124" s="1084" t="s">
        <v>477</v>
      </c>
      <c r="CQ124" s="1085"/>
      <c r="CR124" s="1085"/>
      <c r="CS124" s="1085"/>
      <c r="CT124" s="1085"/>
      <c r="CU124" s="1085"/>
      <c r="CV124" s="1085"/>
      <c r="CW124" s="1085"/>
      <c r="CX124" s="1085"/>
      <c r="CY124" s="1085"/>
      <c r="CZ124" s="1085"/>
      <c r="DA124" s="1085"/>
      <c r="DB124" s="1085"/>
      <c r="DC124" s="1085"/>
      <c r="DD124" s="1085"/>
      <c r="DE124" s="1085"/>
      <c r="DF124" s="1086"/>
      <c r="DG124" s="1069">
        <v>536993</v>
      </c>
      <c r="DH124" s="1051"/>
      <c r="DI124" s="1051"/>
      <c r="DJ124" s="1051"/>
      <c r="DK124" s="1052"/>
      <c r="DL124" s="1050" t="s">
        <v>454</v>
      </c>
      <c r="DM124" s="1051"/>
      <c r="DN124" s="1051"/>
      <c r="DO124" s="1051"/>
      <c r="DP124" s="1052"/>
      <c r="DQ124" s="1050" t="s">
        <v>442</v>
      </c>
      <c r="DR124" s="1051"/>
      <c r="DS124" s="1051"/>
      <c r="DT124" s="1051"/>
      <c r="DU124" s="1052"/>
      <c r="DV124" s="1053" t="s">
        <v>437</v>
      </c>
      <c r="DW124" s="1054"/>
      <c r="DX124" s="1054"/>
      <c r="DY124" s="1054"/>
      <c r="DZ124" s="1055"/>
    </row>
    <row r="125" spans="1:130" s="226" customFormat="1" ht="26.25" customHeight="1">
      <c r="A125" s="1122"/>
      <c r="B125" s="1014"/>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478</v>
      </c>
      <c r="AB125" s="1024"/>
      <c r="AC125" s="1024"/>
      <c r="AD125" s="1024"/>
      <c r="AE125" s="1025"/>
      <c r="AF125" s="1026" t="s">
        <v>454</v>
      </c>
      <c r="AG125" s="1024"/>
      <c r="AH125" s="1024"/>
      <c r="AI125" s="1024"/>
      <c r="AJ125" s="1025"/>
      <c r="AK125" s="1026" t="s">
        <v>434</v>
      </c>
      <c r="AL125" s="1024"/>
      <c r="AM125" s="1024"/>
      <c r="AN125" s="1024"/>
      <c r="AO125" s="1025"/>
      <c r="AP125" s="1027" t="s">
        <v>442</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479</v>
      </c>
      <c r="CL125" s="1072"/>
      <c r="CM125" s="1072"/>
      <c r="CN125" s="1072"/>
      <c r="CO125" s="1073"/>
      <c r="CP125" s="994" t="s">
        <v>480</v>
      </c>
      <c r="CQ125" s="962"/>
      <c r="CR125" s="962"/>
      <c r="CS125" s="962"/>
      <c r="CT125" s="962"/>
      <c r="CU125" s="962"/>
      <c r="CV125" s="962"/>
      <c r="CW125" s="962"/>
      <c r="CX125" s="962"/>
      <c r="CY125" s="962"/>
      <c r="CZ125" s="962"/>
      <c r="DA125" s="962"/>
      <c r="DB125" s="962"/>
      <c r="DC125" s="962"/>
      <c r="DD125" s="962"/>
      <c r="DE125" s="962"/>
      <c r="DF125" s="963"/>
      <c r="DG125" s="995" t="s">
        <v>481</v>
      </c>
      <c r="DH125" s="996"/>
      <c r="DI125" s="996"/>
      <c r="DJ125" s="996"/>
      <c r="DK125" s="996"/>
      <c r="DL125" s="996" t="s">
        <v>482</v>
      </c>
      <c r="DM125" s="996"/>
      <c r="DN125" s="996"/>
      <c r="DO125" s="996"/>
      <c r="DP125" s="996"/>
      <c r="DQ125" s="996" t="s">
        <v>483</v>
      </c>
      <c r="DR125" s="996"/>
      <c r="DS125" s="996"/>
      <c r="DT125" s="996"/>
      <c r="DU125" s="996"/>
      <c r="DV125" s="997" t="s">
        <v>483</v>
      </c>
      <c r="DW125" s="997"/>
      <c r="DX125" s="997"/>
      <c r="DY125" s="997"/>
      <c r="DZ125" s="998"/>
    </row>
    <row r="126" spans="1:130" s="226" customFormat="1" ht="26.25" customHeight="1" thickBot="1">
      <c r="A126" s="1122"/>
      <c r="B126" s="1014"/>
      <c r="C126" s="987" t="s">
        <v>464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147340</v>
      </c>
      <c r="AB126" s="1024"/>
      <c r="AC126" s="1024"/>
      <c r="AD126" s="1024"/>
      <c r="AE126" s="1025"/>
      <c r="AF126" s="1026">
        <v>92148</v>
      </c>
      <c r="AG126" s="1024"/>
      <c r="AH126" s="1024"/>
      <c r="AI126" s="1024"/>
      <c r="AJ126" s="1025"/>
      <c r="AK126" s="1026">
        <v>61173</v>
      </c>
      <c r="AL126" s="1024"/>
      <c r="AM126" s="1024"/>
      <c r="AN126" s="1024"/>
      <c r="AO126" s="1025"/>
      <c r="AP126" s="1027">
        <v>0.4</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484</v>
      </c>
      <c r="CQ126" s="988"/>
      <c r="CR126" s="988"/>
      <c r="CS126" s="988"/>
      <c r="CT126" s="988"/>
      <c r="CU126" s="988"/>
      <c r="CV126" s="988"/>
      <c r="CW126" s="988"/>
      <c r="CX126" s="988"/>
      <c r="CY126" s="988"/>
      <c r="CZ126" s="988"/>
      <c r="DA126" s="988"/>
      <c r="DB126" s="988"/>
      <c r="DC126" s="988"/>
      <c r="DD126" s="988"/>
      <c r="DE126" s="988"/>
      <c r="DF126" s="989"/>
      <c r="DG126" s="990" t="s">
        <v>482</v>
      </c>
      <c r="DH126" s="991"/>
      <c r="DI126" s="991"/>
      <c r="DJ126" s="991"/>
      <c r="DK126" s="991"/>
      <c r="DL126" s="991" t="s">
        <v>434</v>
      </c>
      <c r="DM126" s="991"/>
      <c r="DN126" s="991"/>
      <c r="DO126" s="991"/>
      <c r="DP126" s="991"/>
      <c r="DQ126" s="991" t="s">
        <v>454</v>
      </c>
      <c r="DR126" s="991"/>
      <c r="DS126" s="991"/>
      <c r="DT126" s="991"/>
      <c r="DU126" s="991"/>
      <c r="DV126" s="992" t="s">
        <v>483</v>
      </c>
      <c r="DW126" s="992"/>
      <c r="DX126" s="992"/>
      <c r="DY126" s="992"/>
      <c r="DZ126" s="993"/>
    </row>
    <row r="127" spans="1:130" s="226" customFormat="1" ht="26.25" customHeight="1">
      <c r="A127" s="1123"/>
      <c r="B127" s="1016"/>
      <c r="C127" s="1038" t="s">
        <v>485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442</v>
      </c>
      <c r="AB127" s="1024"/>
      <c r="AC127" s="1024"/>
      <c r="AD127" s="1024"/>
      <c r="AE127" s="1025"/>
      <c r="AF127" s="1026" t="s">
        <v>478</v>
      </c>
      <c r="AG127" s="1024"/>
      <c r="AH127" s="1024"/>
      <c r="AI127" s="1024"/>
      <c r="AJ127" s="1025"/>
      <c r="AK127" s="1026" t="s">
        <v>481</v>
      </c>
      <c r="AL127" s="1024"/>
      <c r="AM127" s="1024"/>
      <c r="AN127" s="1024"/>
      <c r="AO127" s="1025"/>
      <c r="AP127" s="1027" t="s">
        <v>454</v>
      </c>
      <c r="AQ127" s="1028"/>
      <c r="AR127" s="1028"/>
      <c r="AS127" s="1028"/>
      <c r="AT127" s="1029"/>
      <c r="AU127" s="228"/>
      <c r="AV127" s="228"/>
      <c r="AW127" s="228"/>
      <c r="AX127" s="1096" t="s">
        <v>486</v>
      </c>
      <c r="AY127" s="1097"/>
      <c r="AZ127" s="1097"/>
      <c r="BA127" s="1097"/>
      <c r="BB127" s="1097"/>
      <c r="BC127" s="1097"/>
      <c r="BD127" s="1097"/>
      <c r="BE127" s="1098"/>
      <c r="BF127" s="1099" t="s">
        <v>487</v>
      </c>
      <c r="BG127" s="1097"/>
      <c r="BH127" s="1097"/>
      <c r="BI127" s="1097"/>
      <c r="BJ127" s="1097"/>
      <c r="BK127" s="1097"/>
      <c r="BL127" s="1098"/>
      <c r="BM127" s="1099" t="s">
        <v>488</v>
      </c>
      <c r="BN127" s="1097"/>
      <c r="BO127" s="1097"/>
      <c r="BP127" s="1097"/>
      <c r="BQ127" s="1097"/>
      <c r="BR127" s="1097"/>
      <c r="BS127" s="1098"/>
      <c r="BT127" s="1099" t="s">
        <v>489</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490</v>
      </c>
      <c r="CQ127" s="988"/>
      <c r="CR127" s="988"/>
      <c r="CS127" s="988"/>
      <c r="CT127" s="988"/>
      <c r="CU127" s="988"/>
      <c r="CV127" s="988"/>
      <c r="CW127" s="988"/>
      <c r="CX127" s="988"/>
      <c r="CY127" s="988"/>
      <c r="CZ127" s="988"/>
      <c r="DA127" s="988"/>
      <c r="DB127" s="988"/>
      <c r="DC127" s="988"/>
      <c r="DD127" s="988"/>
      <c r="DE127" s="988"/>
      <c r="DF127" s="989"/>
      <c r="DG127" s="990" t="s">
        <v>483</v>
      </c>
      <c r="DH127" s="991"/>
      <c r="DI127" s="991"/>
      <c r="DJ127" s="991"/>
      <c r="DK127" s="991"/>
      <c r="DL127" s="991" t="s">
        <v>437</v>
      </c>
      <c r="DM127" s="991"/>
      <c r="DN127" s="991"/>
      <c r="DO127" s="991"/>
      <c r="DP127" s="991"/>
      <c r="DQ127" s="991" t="s">
        <v>482</v>
      </c>
      <c r="DR127" s="991"/>
      <c r="DS127" s="991"/>
      <c r="DT127" s="991"/>
      <c r="DU127" s="991"/>
      <c r="DV127" s="992" t="s">
        <v>481</v>
      </c>
      <c r="DW127" s="992"/>
      <c r="DX127" s="992"/>
      <c r="DY127" s="992"/>
      <c r="DZ127" s="993"/>
    </row>
    <row r="128" spans="1:130" s="226" customFormat="1" ht="26.25" customHeight="1" thickBot="1">
      <c r="A128" s="1106" t="s">
        <v>491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492</v>
      </c>
      <c r="X128" s="1108"/>
      <c r="Y128" s="1108"/>
      <c r="Z128" s="1109"/>
      <c r="AA128" s="1110">
        <v>277784</v>
      </c>
      <c r="AB128" s="1111"/>
      <c r="AC128" s="1111"/>
      <c r="AD128" s="1111"/>
      <c r="AE128" s="1112"/>
      <c r="AF128" s="1113">
        <v>357984</v>
      </c>
      <c r="AG128" s="1111"/>
      <c r="AH128" s="1111"/>
      <c r="AI128" s="1111"/>
      <c r="AJ128" s="1112"/>
      <c r="AK128" s="1113">
        <v>353491</v>
      </c>
      <c r="AL128" s="1111"/>
      <c r="AM128" s="1111"/>
      <c r="AN128" s="1111"/>
      <c r="AO128" s="1112"/>
      <c r="AP128" s="1114"/>
      <c r="AQ128" s="1115"/>
      <c r="AR128" s="1115"/>
      <c r="AS128" s="1115"/>
      <c r="AT128" s="1116"/>
      <c r="AU128" s="228"/>
      <c r="AV128" s="228"/>
      <c r="AW128" s="228"/>
      <c r="AX128" s="961" t="s">
        <v>493</v>
      </c>
      <c r="AY128" s="962"/>
      <c r="AZ128" s="962"/>
      <c r="BA128" s="962"/>
      <c r="BB128" s="962"/>
      <c r="BC128" s="962"/>
      <c r="BD128" s="962"/>
      <c r="BE128" s="963"/>
      <c r="BF128" s="1117" t="s">
        <v>454</v>
      </c>
      <c r="BG128" s="1118"/>
      <c r="BH128" s="1118"/>
      <c r="BI128" s="1118"/>
      <c r="BJ128" s="1118"/>
      <c r="BK128" s="1118"/>
      <c r="BL128" s="1119"/>
      <c r="BM128" s="1117">
        <v>12.57</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494</v>
      </c>
      <c r="CQ128" s="791"/>
      <c r="CR128" s="791"/>
      <c r="CS128" s="791"/>
      <c r="CT128" s="791"/>
      <c r="CU128" s="791"/>
      <c r="CV128" s="791"/>
      <c r="CW128" s="791"/>
      <c r="CX128" s="791"/>
      <c r="CY128" s="791"/>
      <c r="CZ128" s="791"/>
      <c r="DA128" s="791"/>
      <c r="DB128" s="791"/>
      <c r="DC128" s="791"/>
      <c r="DD128" s="791"/>
      <c r="DE128" s="791"/>
      <c r="DF128" s="1101"/>
      <c r="DG128" s="1102" t="s">
        <v>454</v>
      </c>
      <c r="DH128" s="1103"/>
      <c r="DI128" s="1103"/>
      <c r="DJ128" s="1103"/>
      <c r="DK128" s="1103"/>
      <c r="DL128" s="1103" t="s">
        <v>483</v>
      </c>
      <c r="DM128" s="1103"/>
      <c r="DN128" s="1103"/>
      <c r="DO128" s="1103"/>
      <c r="DP128" s="1103"/>
      <c r="DQ128" s="1103" t="s">
        <v>481</v>
      </c>
      <c r="DR128" s="1103"/>
      <c r="DS128" s="1103"/>
      <c r="DT128" s="1103"/>
      <c r="DU128" s="1103"/>
      <c r="DV128" s="1104" t="s">
        <v>478</v>
      </c>
      <c r="DW128" s="1104"/>
      <c r="DX128" s="1104"/>
      <c r="DY128" s="1104"/>
      <c r="DZ128" s="1105"/>
    </row>
    <row r="129" spans="1:131" s="226" customFormat="1" ht="26.25" customHeight="1">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495</v>
      </c>
      <c r="X129" s="1136"/>
      <c r="Y129" s="1136"/>
      <c r="Z129" s="1137"/>
      <c r="AA129" s="1023">
        <v>16854756</v>
      </c>
      <c r="AB129" s="1024"/>
      <c r="AC129" s="1024"/>
      <c r="AD129" s="1024"/>
      <c r="AE129" s="1025"/>
      <c r="AF129" s="1026">
        <v>17429116</v>
      </c>
      <c r="AG129" s="1024"/>
      <c r="AH129" s="1024"/>
      <c r="AI129" s="1024"/>
      <c r="AJ129" s="1025"/>
      <c r="AK129" s="1026">
        <v>18449363</v>
      </c>
      <c r="AL129" s="1024"/>
      <c r="AM129" s="1024"/>
      <c r="AN129" s="1024"/>
      <c r="AO129" s="1025"/>
      <c r="AP129" s="1138"/>
      <c r="AQ129" s="1139"/>
      <c r="AR129" s="1139"/>
      <c r="AS129" s="1139"/>
      <c r="AT129" s="1140"/>
      <c r="AU129" s="229"/>
      <c r="AV129" s="229"/>
      <c r="AW129" s="229"/>
      <c r="AX129" s="1130" t="s">
        <v>496</v>
      </c>
      <c r="AY129" s="988"/>
      <c r="AZ129" s="988"/>
      <c r="BA129" s="988"/>
      <c r="BB129" s="988"/>
      <c r="BC129" s="988"/>
      <c r="BD129" s="988"/>
      <c r="BE129" s="989"/>
      <c r="BF129" s="1131" t="s">
        <v>478</v>
      </c>
      <c r="BG129" s="1132"/>
      <c r="BH129" s="1132"/>
      <c r="BI129" s="1132"/>
      <c r="BJ129" s="1132"/>
      <c r="BK129" s="1132"/>
      <c r="BL129" s="1133"/>
      <c r="BM129" s="1131">
        <v>17.57</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497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498</v>
      </c>
      <c r="X130" s="1136"/>
      <c r="Y130" s="1136"/>
      <c r="Z130" s="1137"/>
      <c r="AA130" s="1023">
        <v>1836559</v>
      </c>
      <c r="AB130" s="1024"/>
      <c r="AC130" s="1024"/>
      <c r="AD130" s="1024"/>
      <c r="AE130" s="1025"/>
      <c r="AF130" s="1026">
        <v>1808273</v>
      </c>
      <c r="AG130" s="1024"/>
      <c r="AH130" s="1024"/>
      <c r="AI130" s="1024"/>
      <c r="AJ130" s="1025"/>
      <c r="AK130" s="1026">
        <v>1744390</v>
      </c>
      <c r="AL130" s="1024"/>
      <c r="AM130" s="1024"/>
      <c r="AN130" s="1024"/>
      <c r="AO130" s="1025"/>
      <c r="AP130" s="1138"/>
      <c r="AQ130" s="1139"/>
      <c r="AR130" s="1139"/>
      <c r="AS130" s="1139"/>
      <c r="AT130" s="1140"/>
      <c r="AU130" s="229"/>
      <c r="AV130" s="229"/>
      <c r="AW130" s="229"/>
      <c r="AX130" s="1130" t="s">
        <v>499</v>
      </c>
      <c r="AY130" s="988"/>
      <c r="AZ130" s="988"/>
      <c r="BA130" s="988"/>
      <c r="BB130" s="988"/>
      <c r="BC130" s="988"/>
      <c r="BD130" s="988"/>
      <c r="BE130" s="989"/>
      <c r="BF130" s="1166">
        <v>11.2</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500</v>
      </c>
      <c r="X131" s="1173"/>
      <c r="Y131" s="1173"/>
      <c r="Z131" s="1174"/>
      <c r="AA131" s="1069">
        <v>15018197</v>
      </c>
      <c r="AB131" s="1051"/>
      <c r="AC131" s="1051"/>
      <c r="AD131" s="1051"/>
      <c r="AE131" s="1052"/>
      <c r="AF131" s="1050">
        <v>15620843</v>
      </c>
      <c r="AG131" s="1051"/>
      <c r="AH131" s="1051"/>
      <c r="AI131" s="1051"/>
      <c r="AJ131" s="1052"/>
      <c r="AK131" s="1050">
        <v>16704973</v>
      </c>
      <c r="AL131" s="1051"/>
      <c r="AM131" s="1051"/>
      <c r="AN131" s="1051"/>
      <c r="AO131" s="1052"/>
      <c r="AP131" s="1175"/>
      <c r="AQ131" s="1176"/>
      <c r="AR131" s="1176"/>
      <c r="AS131" s="1176"/>
      <c r="AT131" s="1177"/>
      <c r="AU131" s="229"/>
      <c r="AV131" s="229"/>
      <c r="AW131" s="229"/>
      <c r="AX131" s="1148" t="s">
        <v>501</v>
      </c>
      <c r="AY131" s="791"/>
      <c r="AZ131" s="791"/>
      <c r="BA131" s="791"/>
      <c r="BB131" s="791"/>
      <c r="BC131" s="791"/>
      <c r="BD131" s="791"/>
      <c r="BE131" s="1101"/>
      <c r="BF131" s="1149">
        <v>54.4</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502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503</v>
      </c>
      <c r="W132" s="1159"/>
      <c r="X132" s="1159"/>
      <c r="Y132" s="1159"/>
      <c r="Z132" s="1160"/>
      <c r="AA132" s="1161">
        <v>12.11191996</v>
      </c>
      <c r="AB132" s="1162"/>
      <c r="AC132" s="1162"/>
      <c r="AD132" s="1162"/>
      <c r="AE132" s="1163"/>
      <c r="AF132" s="1164">
        <v>11.389526160000001</v>
      </c>
      <c r="AG132" s="1162"/>
      <c r="AH132" s="1162"/>
      <c r="AI132" s="1162"/>
      <c r="AJ132" s="1163"/>
      <c r="AK132" s="1164">
        <v>10.140034350000001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504</v>
      </c>
      <c r="W133" s="1142"/>
      <c r="X133" s="1142"/>
      <c r="Y133" s="1142"/>
      <c r="Z133" s="1143"/>
      <c r="AA133" s="1144">
        <v>10.9</v>
      </c>
      <c r="AB133" s="1145"/>
      <c r="AC133" s="1145"/>
      <c r="AD133" s="1145"/>
      <c r="AE133" s="1146"/>
      <c r="AF133" s="1144">
        <v>11.3</v>
      </c>
      <c r="AG133" s="1145"/>
      <c r="AH133" s="1145"/>
      <c r="AI133" s="1145"/>
      <c r="AJ133" s="1146"/>
      <c r="AK133" s="1144">
        <v>11.2</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AMOaJ2YB8227/KXa0zyApH+no9IJwl3B1AzsJhcBy/ziSOdTo8PhgspR4TLVgLszUIm3tPKjZyiHFFAUuZGyw==" saltValue="lM4GP1545ZaiNW8ciA8iS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1dCnEnhjnK+VHzPqzMe9Yn4+73ETGNso1Ip/7d435OsBwR9vtqrhCWF86lzA2zoFbyXonA52HI4gyggjI/irwQ==" saltValue="8r9td4Fj5JDg5+C+EJQj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508</v>
      </c>
      <c r="AP7" s="268"/>
      <c r="AQ7" s="269" t="s">
        <v>509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510</v>
      </c>
      <c r="AQ8" s="275" t="s">
        <v>511</v>
      </c>
      <c r="AR8" s="276" t="s">
        <v>512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513</v>
      </c>
      <c r="AL9" s="1182"/>
      <c r="AM9" s="1182"/>
      <c r="AN9" s="1183"/>
      <c r="AO9" s="277">
        <v>4562114</v>
      </c>
      <c r="AP9" s="277">
        <v>58561</v>
      </c>
      <c r="AQ9" s="278">
        <v>65025</v>
      </c>
      <c r="AR9" s="279">
        <v>-9.9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514</v>
      </c>
      <c r="AL10" s="1182"/>
      <c r="AM10" s="1182"/>
      <c r="AN10" s="1183"/>
      <c r="AO10" s="280">
        <v>13193</v>
      </c>
      <c r="AP10" s="280">
        <v>169</v>
      </c>
      <c r="AQ10" s="281">
        <v>6119</v>
      </c>
      <c r="AR10" s="282">
        <v>-97.2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515</v>
      </c>
      <c r="AL11" s="1182"/>
      <c r="AM11" s="1182"/>
      <c r="AN11" s="1183"/>
      <c r="AO11" s="280">
        <v>1738</v>
      </c>
      <c r="AP11" s="280">
        <v>22</v>
      </c>
      <c r="AQ11" s="281">
        <v>1220</v>
      </c>
      <c r="AR11" s="282">
        <v>-98.2</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516</v>
      </c>
      <c r="AL12" s="1182"/>
      <c r="AM12" s="1182"/>
      <c r="AN12" s="1183"/>
      <c r="AO12" s="280" t="s">
        <v>517</v>
      </c>
      <c r="AP12" s="280" t="s">
        <v>517</v>
      </c>
      <c r="AQ12" s="281">
        <v>12</v>
      </c>
      <c r="AR12" s="282" t="s">
        <v>517</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518</v>
      </c>
      <c r="AL13" s="1182"/>
      <c r="AM13" s="1182"/>
      <c r="AN13" s="1183"/>
      <c r="AO13" s="280">
        <v>162961</v>
      </c>
      <c r="AP13" s="280">
        <v>2092</v>
      </c>
      <c r="AQ13" s="281">
        <v>2792</v>
      </c>
      <c r="AR13" s="282">
        <v>-25.1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519</v>
      </c>
      <c r="AL14" s="1182"/>
      <c r="AM14" s="1182"/>
      <c r="AN14" s="1183"/>
      <c r="AO14" s="280">
        <v>568571</v>
      </c>
      <c r="AP14" s="280">
        <v>7298</v>
      </c>
      <c r="AQ14" s="281">
        <v>1408</v>
      </c>
      <c r="AR14" s="282">
        <v>418.3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520</v>
      </c>
      <c r="AL15" s="1185"/>
      <c r="AM15" s="1185"/>
      <c r="AN15" s="1186"/>
      <c r="AO15" s="280">
        <v>-210868</v>
      </c>
      <c r="AP15" s="280">
        <v>-2707</v>
      </c>
      <c r="AQ15" s="281">
        <v>-3962</v>
      </c>
      <c r="AR15" s="282">
        <v>-31.7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5097709</v>
      </c>
      <c r="AP16" s="280">
        <v>65436</v>
      </c>
      <c r="AQ16" s="281">
        <v>72615</v>
      </c>
      <c r="AR16" s="282">
        <v>-9.9</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525</v>
      </c>
      <c r="AL21" s="1188"/>
      <c r="AM21" s="1188"/>
      <c r="AN21" s="1189"/>
      <c r="AO21" s="293">
        <v>6.84</v>
      </c>
      <c r="AP21" s="294">
        <v>6.51</v>
      </c>
      <c r="AQ21" s="295">
        <v>0.33</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526</v>
      </c>
      <c r="AL22" s="1188"/>
      <c r="AM22" s="1188"/>
      <c r="AN22" s="1189"/>
      <c r="AO22" s="298">
        <v>99.6</v>
      </c>
      <c r="AP22" s="299">
        <v>98.4</v>
      </c>
      <c r="AQ22" s="300">
        <v>1.2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527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508</v>
      </c>
      <c r="AP30" s="268"/>
      <c r="AQ30" s="269" t="s">
        <v>509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510</v>
      </c>
      <c r="AQ31" s="275" t="s">
        <v>511</v>
      </c>
      <c r="AR31" s="276" t="s">
        <v>512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530</v>
      </c>
      <c r="AL32" s="1196"/>
      <c r="AM32" s="1196"/>
      <c r="AN32" s="1197"/>
      <c r="AO32" s="308">
        <v>3677951</v>
      </c>
      <c r="AP32" s="308">
        <v>47211</v>
      </c>
      <c r="AQ32" s="309">
        <v>34910</v>
      </c>
      <c r="AR32" s="310">
        <v>35.200000000000003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531</v>
      </c>
      <c r="AL33" s="1196"/>
      <c r="AM33" s="1196"/>
      <c r="AN33" s="1197"/>
      <c r="AO33" s="308" t="s">
        <v>517</v>
      </c>
      <c r="AP33" s="308" t="s">
        <v>517</v>
      </c>
      <c r="AQ33" s="309" t="s">
        <v>517</v>
      </c>
      <c r="AR33" s="310" t="s">
        <v>517</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532</v>
      </c>
      <c r="AL34" s="1196"/>
      <c r="AM34" s="1196"/>
      <c r="AN34" s="1197"/>
      <c r="AO34" s="308" t="s">
        <v>517</v>
      </c>
      <c r="AP34" s="308" t="s">
        <v>517</v>
      </c>
      <c r="AQ34" s="309">
        <v>4</v>
      </c>
      <c r="AR34" s="310" t="s">
        <v>517</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533</v>
      </c>
      <c r="AL35" s="1196"/>
      <c r="AM35" s="1196"/>
      <c r="AN35" s="1197"/>
      <c r="AO35" s="308">
        <v>51937</v>
      </c>
      <c r="AP35" s="308">
        <v>667</v>
      </c>
      <c r="AQ35" s="309">
        <v>8517</v>
      </c>
      <c r="AR35" s="310">
        <v>-92.2</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534</v>
      </c>
      <c r="AL36" s="1196"/>
      <c r="AM36" s="1196"/>
      <c r="AN36" s="1197"/>
      <c r="AO36" s="308" t="s">
        <v>517</v>
      </c>
      <c r="AP36" s="308" t="s">
        <v>517</v>
      </c>
      <c r="AQ36" s="309">
        <v>1600</v>
      </c>
      <c r="AR36" s="310" t="s">
        <v>517</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535</v>
      </c>
      <c r="AL37" s="1196"/>
      <c r="AM37" s="1196"/>
      <c r="AN37" s="1197"/>
      <c r="AO37" s="308">
        <v>61173</v>
      </c>
      <c r="AP37" s="308">
        <v>785</v>
      </c>
      <c r="AQ37" s="309">
        <v>1669</v>
      </c>
      <c r="AR37" s="310">
        <v>-53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536</v>
      </c>
      <c r="AL38" s="1199"/>
      <c r="AM38" s="1199"/>
      <c r="AN38" s="1200"/>
      <c r="AO38" s="311">
        <v>710</v>
      </c>
      <c r="AP38" s="311">
        <v>9</v>
      </c>
      <c r="AQ38" s="312">
        <v>1</v>
      </c>
      <c r="AR38" s="300">
        <v>800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537</v>
      </c>
      <c r="AL39" s="1199"/>
      <c r="AM39" s="1199"/>
      <c r="AN39" s="1200"/>
      <c r="AO39" s="308">
        <v>-353491</v>
      </c>
      <c r="AP39" s="308">
        <v>-4538</v>
      </c>
      <c r="AQ39" s="309">
        <v>-6461</v>
      </c>
      <c r="AR39" s="310">
        <v>-29.8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538</v>
      </c>
      <c r="AL40" s="1196"/>
      <c r="AM40" s="1196"/>
      <c r="AN40" s="1197"/>
      <c r="AO40" s="308">
        <v>-1744390</v>
      </c>
      <c r="AP40" s="308">
        <v>-22392</v>
      </c>
      <c r="AQ40" s="309">
        <v>-28321</v>
      </c>
      <c r="AR40" s="310">
        <v>-20.9</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296</v>
      </c>
      <c r="AL41" s="1202"/>
      <c r="AM41" s="1202"/>
      <c r="AN41" s="1203"/>
      <c r="AO41" s="308">
        <v>1693890</v>
      </c>
      <c r="AP41" s="308">
        <v>21743</v>
      </c>
      <c r="AQ41" s="309">
        <v>11918</v>
      </c>
      <c r="AR41" s="310">
        <v>82.4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508</v>
      </c>
      <c r="AN49" s="1192" t="s">
        <v>542</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543</v>
      </c>
      <c r="AO50" s="325" t="s">
        <v>544</v>
      </c>
      <c r="AP50" s="326" t="s">
        <v>545</v>
      </c>
      <c r="AQ50" s="327" t="s">
        <v>546</v>
      </c>
      <c r="AR50" s="328" t="s">
        <v>547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548</v>
      </c>
      <c r="AL51" s="321"/>
      <c r="AM51" s="329">
        <v>3750808</v>
      </c>
      <c r="AN51" s="330">
        <v>48691</v>
      </c>
      <c r="AO51" s="331">
        <v>-15.8</v>
      </c>
      <c r="AP51" s="332">
        <v>47820</v>
      </c>
      <c r="AQ51" s="333">
        <v>7.5</v>
      </c>
      <c r="AR51" s="334">
        <v>-23.3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549</v>
      </c>
      <c r="AM52" s="337">
        <v>2416756</v>
      </c>
      <c r="AN52" s="338">
        <v>31373</v>
      </c>
      <c r="AO52" s="339">
        <v>-5.5</v>
      </c>
      <c r="AP52" s="340">
        <v>25855</v>
      </c>
      <c r="AQ52" s="341">
        <v>-0.1</v>
      </c>
      <c r="AR52" s="342">
        <v>-5.4</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550</v>
      </c>
      <c r="AL53" s="321"/>
      <c r="AM53" s="329">
        <v>4707291</v>
      </c>
      <c r="AN53" s="330">
        <v>60809</v>
      </c>
      <c r="AO53" s="331">
        <v>24.9</v>
      </c>
      <c r="AP53" s="332">
        <v>41934</v>
      </c>
      <c r="AQ53" s="333">
        <v>-12.3</v>
      </c>
      <c r="AR53" s="334">
        <v>37.200000000000003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549</v>
      </c>
      <c r="AM54" s="337">
        <v>3618826</v>
      </c>
      <c r="AN54" s="338">
        <v>46748</v>
      </c>
      <c r="AO54" s="339">
        <v>49</v>
      </c>
      <c r="AP54" s="340">
        <v>23352</v>
      </c>
      <c r="AQ54" s="341">
        <v>-9.6999999999999993</v>
      </c>
      <c r="AR54" s="342">
        <v>58.7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551</v>
      </c>
      <c r="AL55" s="321"/>
      <c r="AM55" s="329">
        <v>5965751</v>
      </c>
      <c r="AN55" s="330">
        <v>77047</v>
      </c>
      <c r="AO55" s="331">
        <v>26.7</v>
      </c>
      <c r="AP55" s="332">
        <v>45588</v>
      </c>
      <c r="AQ55" s="333">
        <v>8.6999999999999993</v>
      </c>
      <c r="AR55" s="334">
        <v>18</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549</v>
      </c>
      <c r="AM56" s="337">
        <v>3682224</v>
      </c>
      <c r="AN56" s="338">
        <v>47556</v>
      </c>
      <c r="AO56" s="339">
        <v>1.7</v>
      </c>
      <c r="AP56" s="340">
        <v>24150</v>
      </c>
      <c r="AQ56" s="341">
        <v>3.4</v>
      </c>
      <c r="AR56" s="342">
        <v>-1.7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552</v>
      </c>
      <c r="AL57" s="321"/>
      <c r="AM57" s="329">
        <v>4307984</v>
      </c>
      <c r="AN57" s="330">
        <v>55436</v>
      </c>
      <c r="AO57" s="331">
        <v>-28</v>
      </c>
      <c r="AP57" s="332">
        <v>45483</v>
      </c>
      <c r="AQ57" s="333">
        <v>-0.2</v>
      </c>
      <c r="AR57" s="334">
        <v>-27.8</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549</v>
      </c>
      <c r="AM58" s="337">
        <v>2430311</v>
      </c>
      <c r="AN58" s="338">
        <v>31274</v>
      </c>
      <c r="AO58" s="339">
        <v>-34.200000000000003</v>
      </c>
      <c r="AP58" s="340">
        <v>24241</v>
      </c>
      <c r="AQ58" s="341">
        <v>0.4</v>
      </c>
      <c r="AR58" s="342">
        <v>-34.6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553</v>
      </c>
      <c r="AL59" s="321"/>
      <c r="AM59" s="329">
        <v>5393822</v>
      </c>
      <c r="AN59" s="330">
        <v>69237</v>
      </c>
      <c r="AO59" s="331">
        <v>24.9</v>
      </c>
      <c r="AP59" s="332">
        <v>45945</v>
      </c>
      <c r="AQ59" s="333">
        <v>1</v>
      </c>
      <c r="AR59" s="334">
        <v>23.9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549</v>
      </c>
      <c r="AM60" s="337">
        <v>4291368</v>
      </c>
      <c r="AN60" s="338">
        <v>55085</v>
      </c>
      <c r="AO60" s="339">
        <v>76.099999999999994</v>
      </c>
      <c r="AP60" s="340">
        <v>25180</v>
      </c>
      <c r="AQ60" s="341">
        <v>3.9</v>
      </c>
      <c r="AR60" s="342">
        <v>72.2</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554</v>
      </c>
      <c r="AL61" s="343"/>
      <c r="AM61" s="344">
        <v>4825131</v>
      </c>
      <c r="AN61" s="345">
        <v>62244</v>
      </c>
      <c r="AO61" s="346">
        <v>6.5</v>
      </c>
      <c r="AP61" s="347">
        <v>45354</v>
      </c>
      <c r="AQ61" s="348">
        <v>0.9</v>
      </c>
      <c r="AR61" s="334">
        <v>5.6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549</v>
      </c>
      <c r="AM62" s="337">
        <v>3287897</v>
      </c>
      <c r="AN62" s="338">
        <v>42407</v>
      </c>
      <c r="AO62" s="339">
        <v>17.399999999999999</v>
      </c>
      <c r="AP62" s="340">
        <v>24556</v>
      </c>
      <c r="AQ62" s="341">
        <v>-0.4</v>
      </c>
      <c r="AR62" s="342">
        <v>17.8</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fN6Z+WTiFW3BWinWbcpHYY+vrcdgZLYiRqzXZfinMVs3WgpJgPyH0NuiNpp4uzYZzuc4paDqBQOmIAUD642UQA==" saltValue="f3LWn5j904+xnQby6+3b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556</v>
      </c>
    </row>
    <row r="120" spans="125:125" ht="13.5" hidden="1" customHeight="1"/>
    <row r="121" spans="125:125" ht="13.5" hidden="1" customHeight="1">
      <c r="DU121" s="255"/>
    </row>
  </sheetData>
  <sheetProtection algorithmName="SHA-512" hashValue="4IrwG0q7s0tGBsb1mvW2oWhCcrpwm78BLHcw1jJjdPPgs/SCuIRyw/v/5xsOahTDarcef16kyRmsG737IddLUg==" saltValue="kxW+rg0CcYXdu2jPtEpx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557</v>
      </c>
    </row>
  </sheetData>
  <sheetProtection algorithmName="SHA-512" hashValue="rNQHxnd5P7sxvWQ0A9mTdlbYsaGPkqfafACkspxV3TihgWNXT3E2CL6qs4m3PEPgCQWW5h9y9xznddqzrnpz/w==" saltValue="dk9gZkMjCOETOu3LwMh3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04" t="s">
        <v>3</v>
      </c>
      <c r="D47" s="1204"/>
      <c r="E47" s="1205"/>
      <c r="F47" s="11">
        <v>15.97</v>
      </c>
      <c r="G47" s="12">
        <v>15.28</v>
      </c>
      <c r="H47" s="12">
        <v>10.91</v>
      </c>
      <c r="I47" s="12">
        <v>5.48</v>
      </c>
      <c r="J47" s="13">
        <v>9.5</v>
      </c>
    </row>
    <row r="48" spans="2:10" ht="57.75" customHeight="1">
      <c r="B48" s="14"/>
      <c r="C48" s="1206" t="s">
        <v>4</v>
      </c>
      <c r="D48" s="1206"/>
      <c r="E48" s="1207"/>
      <c r="F48" s="15">
        <v>7.74</v>
      </c>
      <c r="G48" s="16">
        <v>8.17</v>
      </c>
      <c r="H48" s="16">
        <v>4.91</v>
      </c>
      <c r="I48" s="16">
        <v>3.49</v>
      </c>
      <c r="J48" s="17">
        <v>7.62</v>
      </c>
    </row>
    <row r="49" spans="2:10" ht="57.75" customHeight="1" thickBot="1">
      <c r="B49" s="18"/>
      <c r="C49" s="1208" t="s">
        <v>5</v>
      </c>
      <c r="D49" s="1208"/>
      <c r="E49" s="1209"/>
      <c r="F49" s="19" t="s">
        <v>563</v>
      </c>
      <c r="G49" s="20" t="s">
        <v>564</v>
      </c>
      <c r="H49" s="20" t="s">
        <v>565</v>
      </c>
      <c r="I49" s="20" t="s">
        <v>566</v>
      </c>
      <c r="J49" s="21">
        <v>6.96</v>
      </c>
    </row>
    <row r="50" spans="2:10"/>
  </sheetData>
  <sheetProtection algorithmName="SHA-512" hashValue="yHoreqwCGCRMpJXcHaNDwJJ6QRtc4lC16I3jnmt2WZ9okjfNTBriEayUV66YhuwuBsuXu8g2CE9wqICqeT+QGw==" saltValue="5A17tUKg7Z8DwcfdLwD+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16" t="s">
        <v>567</v>
      </c>
      <c r="D34" s="1216"/>
      <c r="E34" s="1217"/>
      <c r="F34" s="32">
        <v>12.39</v>
      </c>
      <c r="G34" s="33">
        <v>11.88</v>
      </c>
      <c r="H34" s="33">
        <v>10.62</v>
      </c>
      <c r="I34" s="33">
        <v>9.84</v>
      </c>
      <c r="J34" s="34">
        <v>9.8800000000000008</v>
      </c>
      <c r="K34" s="22"/>
      <c r="L34" s="22"/>
      <c r="M34" s="22"/>
      <c r="N34" s="22"/>
      <c r="O34" s="22"/>
      <c r="P34" s="22"/>
    </row>
    <row r="35" spans="1:16" ht="39" customHeight="1">
      <c r="A35" s="22"/>
      <c r="B35" s="35"/>
      <c r="C35" s="1210" t="s">
        <v>568</v>
      </c>
      <c r="D35" s="1211"/>
      <c r="E35" s="1212"/>
      <c r="F35" s="36">
        <v>7.7</v>
      </c>
      <c r="G35" s="37">
        <v>8.17</v>
      </c>
      <c r="H35" s="37">
        <v>4.9000000000000004</v>
      </c>
      <c r="I35" s="37">
        <v>3.49</v>
      </c>
      <c r="J35" s="38">
        <v>7.62</v>
      </c>
      <c r="K35" s="22"/>
      <c r="L35" s="22"/>
      <c r="M35" s="22"/>
      <c r="N35" s="22"/>
      <c r="O35" s="22"/>
      <c r="P35" s="22"/>
    </row>
    <row r="36" spans="1:16" ht="39" customHeight="1">
      <c r="A36" s="22"/>
      <c r="B36" s="35"/>
      <c r="C36" s="1210" t="s">
        <v>569</v>
      </c>
      <c r="D36" s="1211"/>
      <c r="E36" s="1212"/>
      <c r="F36" s="36">
        <v>0.22</v>
      </c>
      <c r="G36" s="37">
        <v>1.61</v>
      </c>
      <c r="H36" s="37">
        <v>1.2</v>
      </c>
      <c r="I36" s="37">
        <v>0.34</v>
      </c>
      <c r="J36" s="38">
        <v>1.87</v>
      </c>
      <c r="K36" s="22"/>
      <c r="L36" s="22"/>
      <c r="M36" s="22"/>
      <c r="N36" s="22"/>
      <c r="O36" s="22"/>
      <c r="P36" s="22"/>
    </row>
    <row r="37" spans="1:16" ht="39" customHeight="1">
      <c r="A37" s="22"/>
      <c r="B37" s="35"/>
      <c r="C37" s="1210" t="s">
        <v>570</v>
      </c>
      <c r="D37" s="1211"/>
      <c r="E37" s="1212"/>
      <c r="F37" s="36" t="s">
        <v>517</v>
      </c>
      <c r="G37" s="37">
        <v>1.98</v>
      </c>
      <c r="H37" s="37">
        <v>1.98</v>
      </c>
      <c r="I37" s="37">
        <v>1.81</v>
      </c>
      <c r="J37" s="38">
        <v>1.67</v>
      </c>
      <c r="K37" s="22"/>
      <c r="L37" s="22"/>
      <c r="M37" s="22"/>
      <c r="N37" s="22"/>
      <c r="O37" s="22"/>
      <c r="P37" s="22"/>
    </row>
    <row r="38" spans="1:16" ht="39" customHeight="1">
      <c r="A38" s="22"/>
      <c r="B38" s="35"/>
      <c r="C38" s="1210" t="s">
        <v>571</v>
      </c>
      <c r="D38" s="1211"/>
      <c r="E38" s="1212"/>
      <c r="F38" s="36">
        <v>3.33</v>
      </c>
      <c r="G38" s="37">
        <v>3.3</v>
      </c>
      <c r="H38" s="37">
        <v>1.9</v>
      </c>
      <c r="I38" s="37">
        <v>1.2</v>
      </c>
      <c r="J38" s="38">
        <v>0.93</v>
      </c>
      <c r="K38" s="22"/>
      <c r="L38" s="22"/>
      <c r="M38" s="22"/>
      <c r="N38" s="22"/>
      <c r="O38" s="22"/>
      <c r="P38" s="22"/>
    </row>
    <row r="39" spans="1:16" ht="39" customHeight="1">
      <c r="A39" s="22"/>
      <c r="B39" s="35"/>
      <c r="C39" s="1210" t="s">
        <v>572</v>
      </c>
      <c r="D39" s="1211"/>
      <c r="E39" s="1212"/>
      <c r="F39" s="36">
        <v>1.4</v>
      </c>
      <c r="G39" s="37">
        <v>0.23</v>
      </c>
      <c r="H39" s="37">
        <v>0.32</v>
      </c>
      <c r="I39" s="37">
        <v>0.12</v>
      </c>
      <c r="J39" s="38">
        <v>0.04</v>
      </c>
      <c r="K39" s="22"/>
      <c r="L39" s="22"/>
      <c r="M39" s="22"/>
      <c r="N39" s="22"/>
      <c r="O39" s="22"/>
      <c r="P39" s="22"/>
    </row>
    <row r="40" spans="1:16" ht="39" customHeight="1">
      <c r="A40" s="22"/>
      <c r="B40" s="35"/>
      <c r="C40" s="1210" t="s">
        <v>573</v>
      </c>
      <c r="D40" s="1211"/>
      <c r="E40" s="1212"/>
      <c r="F40" s="36">
        <v>0.02</v>
      </c>
      <c r="G40" s="37">
        <v>0</v>
      </c>
      <c r="H40" s="37">
        <v>0.01</v>
      </c>
      <c r="I40" s="37">
        <v>0.02</v>
      </c>
      <c r="J40" s="38">
        <v>0.03</v>
      </c>
      <c r="K40" s="22"/>
      <c r="L40" s="22"/>
      <c r="M40" s="22"/>
      <c r="N40" s="22"/>
      <c r="O40" s="22"/>
      <c r="P40" s="22"/>
    </row>
    <row r="41" spans="1:16" ht="39" customHeight="1">
      <c r="A41" s="22"/>
      <c r="B41" s="35"/>
      <c r="C41" s="1210" t="s">
        <v>574</v>
      </c>
      <c r="D41" s="1211"/>
      <c r="E41" s="1212"/>
      <c r="F41" s="36">
        <v>0.02</v>
      </c>
      <c r="G41" s="37">
        <v>0.03</v>
      </c>
      <c r="H41" s="37">
        <v>0.03</v>
      </c>
      <c r="I41" s="37">
        <v>0.03</v>
      </c>
      <c r="J41" s="38">
        <v>0.03</v>
      </c>
      <c r="K41" s="22"/>
      <c r="L41" s="22"/>
      <c r="M41" s="22"/>
      <c r="N41" s="22"/>
      <c r="O41" s="22"/>
      <c r="P41" s="22"/>
    </row>
    <row r="42" spans="1:16" ht="39" customHeight="1">
      <c r="A42" s="22"/>
      <c r="B42" s="39"/>
      <c r="C42" s="1210" t="s">
        <v>575</v>
      </c>
      <c r="D42" s="1211"/>
      <c r="E42" s="1212"/>
      <c r="F42" s="36" t="s">
        <v>517</v>
      </c>
      <c r="G42" s="37" t="s">
        <v>517</v>
      </c>
      <c r="H42" s="37" t="s">
        <v>517</v>
      </c>
      <c r="I42" s="37" t="s">
        <v>517</v>
      </c>
      <c r="J42" s="38" t="s">
        <v>517</v>
      </c>
      <c r="K42" s="22"/>
      <c r="L42" s="22"/>
      <c r="M42" s="22"/>
      <c r="N42" s="22"/>
      <c r="O42" s="22"/>
      <c r="P42" s="22"/>
    </row>
    <row r="43" spans="1:16" ht="39" customHeight="1" thickBot="1">
      <c r="A43" s="22"/>
      <c r="B43" s="40"/>
      <c r="C43" s="1213" t="s">
        <v>576</v>
      </c>
      <c r="D43" s="1214"/>
      <c r="E43" s="1215"/>
      <c r="F43" s="41">
        <v>0.06</v>
      </c>
      <c r="G43" s="42">
        <v>0.03</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0lTW1uMWTBD9ku7HXoIxkoPW1+/+/CVA7TGcXAqmsrTxKKfvznssNJk8zrW35Z3W3O4kDDBjk2vnWV+N2zodnw==" saltValue="bh8z47lwzsTj4S1fDMqX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18" t="s">
        <v>11</v>
      </c>
      <c r="C45" s="1219"/>
      <c r="D45" s="58"/>
      <c r="E45" s="1224" t="s">
        <v>12</v>
      </c>
      <c r="F45" s="1224"/>
      <c r="G45" s="1224"/>
      <c r="H45" s="1224"/>
      <c r="I45" s="1224"/>
      <c r="J45" s="1225"/>
      <c r="K45" s="59">
        <v>3576</v>
      </c>
      <c r="L45" s="60">
        <v>3620</v>
      </c>
      <c r="M45" s="60">
        <v>3732</v>
      </c>
      <c r="N45" s="60">
        <v>3796</v>
      </c>
      <c r="O45" s="61">
        <v>3678</v>
      </c>
      <c r="P45" s="48"/>
      <c r="Q45" s="48"/>
      <c r="R45" s="48"/>
      <c r="S45" s="48"/>
      <c r="T45" s="48"/>
      <c r="U45" s="48"/>
    </row>
    <row r="46" spans="1:21" ht="30.75" customHeight="1">
      <c r="A46" s="48"/>
      <c r="B46" s="1220"/>
      <c r="C46" s="1221"/>
      <c r="D46" s="62"/>
      <c r="E46" s="1226" t="s">
        <v>13</v>
      </c>
      <c r="F46" s="1226"/>
      <c r="G46" s="1226"/>
      <c r="H46" s="1226"/>
      <c r="I46" s="1226"/>
      <c r="J46" s="1227"/>
      <c r="K46" s="63" t="s">
        <v>517</v>
      </c>
      <c r="L46" s="64" t="s">
        <v>517</v>
      </c>
      <c r="M46" s="64" t="s">
        <v>517</v>
      </c>
      <c r="N46" s="64" t="s">
        <v>517</v>
      </c>
      <c r="O46" s="65" t="s">
        <v>517</v>
      </c>
      <c r="P46" s="48"/>
      <c r="Q46" s="48"/>
      <c r="R46" s="48"/>
      <c r="S46" s="48"/>
      <c r="T46" s="48"/>
      <c r="U46" s="48"/>
    </row>
    <row r="47" spans="1:21" ht="30.75" customHeight="1">
      <c r="A47" s="48"/>
      <c r="B47" s="1220"/>
      <c r="C47" s="1221"/>
      <c r="D47" s="62"/>
      <c r="E47" s="1226" t="s">
        <v>14</v>
      </c>
      <c r="F47" s="1226"/>
      <c r="G47" s="1226"/>
      <c r="H47" s="1226"/>
      <c r="I47" s="1226"/>
      <c r="J47" s="1227"/>
      <c r="K47" s="63" t="s">
        <v>517</v>
      </c>
      <c r="L47" s="64" t="s">
        <v>517</v>
      </c>
      <c r="M47" s="64" t="s">
        <v>517</v>
      </c>
      <c r="N47" s="64" t="s">
        <v>517</v>
      </c>
      <c r="O47" s="65" t="s">
        <v>517</v>
      </c>
      <c r="P47" s="48"/>
      <c r="Q47" s="48"/>
      <c r="R47" s="48"/>
      <c r="S47" s="48"/>
      <c r="T47" s="48"/>
      <c r="U47" s="48"/>
    </row>
    <row r="48" spans="1:21" ht="30.75" customHeight="1">
      <c r="A48" s="48"/>
      <c r="B48" s="1220"/>
      <c r="C48" s="1221"/>
      <c r="D48" s="62"/>
      <c r="E48" s="1226" t="s">
        <v>15</v>
      </c>
      <c r="F48" s="1226"/>
      <c r="G48" s="1226"/>
      <c r="H48" s="1226"/>
      <c r="I48" s="1226"/>
      <c r="J48" s="1227"/>
      <c r="K48" s="63">
        <v>47</v>
      </c>
      <c r="L48" s="64">
        <v>55</v>
      </c>
      <c r="M48" s="64">
        <v>54</v>
      </c>
      <c r="N48" s="64">
        <v>56</v>
      </c>
      <c r="O48" s="65">
        <v>52</v>
      </c>
      <c r="P48" s="48"/>
      <c r="Q48" s="48"/>
      <c r="R48" s="48"/>
      <c r="S48" s="48"/>
      <c r="T48" s="48"/>
      <c r="U48" s="48"/>
    </row>
    <row r="49" spans="1:21" ht="30.75" customHeight="1">
      <c r="A49" s="48"/>
      <c r="B49" s="1220"/>
      <c r="C49" s="1221"/>
      <c r="D49" s="62"/>
      <c r="E49" s="1226" t="s">
        <v>16</v>
      </c>
      <c r="F49" s="1226"/>
      <c r="G49" s="1226"/>
      <c r="H49" s="1226"/>
      <c r="I49" s="1226"/>
      <c r="J49" s="1227"/>
      <c r="K49" s="63" t="s">
        <v>517</v>
      </c>
      <c r="L49" s="64" t="s">
        <v>517</v>
      </c>
      <c r="M49" s="64" t="s">
        <v>517</v>
      </c>
      <c r="N49" s="64" t="s">
        <v>517</v>
      </c>
      <c r="O49" s="65" t="s">
        <v>517</v>
      </c>
      <c r="P49" s="48"/>
      <c r="Q49" s="48"/>
      <c r="R49" s="48"/>
      <c r="S49" s="48"/>
      <c r="T49" s="48"/>
      <c r="U49" s="48"/>
    </row>
    <row r="50" spans="1:21" ht="30.75" customHeight="1">
      <c r="A50" s="48"/>
      <c r="B50" s="1220"/>
      <c r="C50" s="1221"/>
      <c r="D50" s="62"/>
      <c r="E50" s="1226" t="s">
        <v>17</v>
      </c>
      <c r="F50" s="1226"/>
      <c r="G50" s="1226"/>
      <c r="H50" s="1226"/>
      <c r="I50" s="1226"/>
      <c r="J50" s="1227"/>
      <c r="K50" s="63">
        <v>140</v>
      </c>
      <c r="L50" s="64">
        <v>144</v>
      </c>
      <c r="M50" s="64">
        <v>147</v>
      </c>
      <c r="N50" s="64">
        <v>92</v>
      </c>
      <c r="O50" s="65">
        <v>61</v>
      </c>
      <c r="P50" s="48"/>
      <c r="Q50" s="48"/>
      <c r="R50" s="48"/>
      <c r="S50" s="48"/>
      <c r="T50" s="48"/>
      <c r="U50" s="48"/>
    </row>
    <row r="51" spans="1:21" ht="30.75" customHeight="1">
      <c r="A51" s="48"/>
      <c r="B51" s="1222"/>
      <c r="C51" s="1223"/>
      <c r="D51" s="66"/>
      <c r="E51" s="1226" t="s">
        <v>18</v>
      </c>
      <c r="F51" s="1226"/>
      <c r="G51" s="1226"/>
      <c r="H51" s="1226"/>
      <c r="I51" s="1226"/>
      <c r="J51" s="1227"/>
      <c r="K51" s="63" t="s">
        <v>517</v>
      </c>
      <c r="L51" s="64" t="s">
        <v>517</v>
      </c>
      <c r="M51" s="64">
        <v>0</v>
      </c>
      <c r="N51" s="64">
        <v>0</v>
      </c>
      <c r="O51" s="65">
        <v>1</v>
      </c>
      <c r="P51" s="48"/>
      <c r="Q51" s="48"/>
      <c r="R51" s="48"/>
      <c r="S51" s="48"/>
      <c r="T51" s="48"/>
      <c r="U51" s="48"/>
    </row>
    <row r="52" spans="1:21" ht="30.75" customHeight="1">
      <c r="A52" s="48"/>
      <c r="B52" s="1228" t="s">
        <v>19</v>
      </c>
      <c r="C52" s="1229"/>
      <c r="D52" s="66"/>
      <c r="E52" s="1226" t="s">
        <v>20</v>
      </c>
      <c r="F52" s="1226"/>
      <c r="G52" s="1226"/>
      <c r="H52" s="1226"/>
      <c r="I52" s="1226"/>
      <c r="J52" s="1227"/>
      <c r="K52" s="63">
        <v>2253</v>
      </c>
      <c r="L52" s="64">
        <v>2232</v>
      </c>
      <c r="M52" s="64">
        <v>2115</v>
      </c>
      <c r="N52" s="64">
        <v>2166</v>
      </c>
      <c r="O52" s="65">
        <v>2098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1510</v>
      </c>
      <c r="L53" s="69">
        <v>1587</v>
      </c>
      <c r="M53" s="69">
        <v>1818</v>
      </c>
      <c r="N53" s="69">
        <v>1778</v>
      </c>
      <c r="O53" s="70">
        <v>1694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34" t="s">
        <v>25</v>
      </c>
      <c r="C57" s="1235"/>
      <c r="D57" s="1238" t="s">
        <v>26</v>
      </c>
      <c r="E57" s="1239"/>
      <c r="F57" s="1239"/>
      <c r="G57" s="1239"/>
      <c r="H57" s="1239"/>
      <c r="I57" s="1239"/>
      <c r="J57" s="1240"/>
      <c r="K57" s="83"/>
      <c r="L57" s="84"/>
      <c r="M57" s="84"/>
      <c r="N57" s="84"/>
      <c r="O57" s="85"/>
    </row>
    <row r="58" spans="1:21" ht="31.5" customHeight="1" thickBot="1">
      <c r="B58" s="1236"/>
      <c r="C58" s="1237"/>
      <c r="D58" s="1241" t="s">
        <v>27</v>
      </c>
      <c r="E58" s="1242"/>
      <c r="F58" s="1242"/>
      <c r="G58" s="1242"/>
      <c r="H58" s="1242"/>
      <c r="I58" s="1242"/>
      <c r="J58" s="124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hGB10q1D2/Ku2y3p0q+yPQxTZmLTFGmMLEf2mU/PjuloihIXfTusfh4ptSTThT8jF/vJ5ECiKQ4D6H1gYiinA==" saltValue="YOvmuRiJAljsU9CNTMsa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44" t="s">
        <v>30</v>
      </c>
      <c r="C41" s="1245"/>
      <c r="D41" s="102"/>
      <c r="E41" s="1250" t="s">
        <v>31</v>
      </c>
      <c r="F41" s="1250"/>
      <c r="G41" s="1250"/>
      <c r="H41" s="1251"/>
      <c r="I41" s="351">
        <v>31196</v>
      </c>
      <c r="J41" s="352">
        <v>31239</v>
      </c>
      <c r="K41" s="352">
        <v>31599</v>
      </c>
      <c r="L41" s="352">
        <v>30639</v>
      </c>
      <c r="M41" s="353">
        <v>31271</v>
      </c>
    </row>
    <row r="42" spans="2:13" ht="27.75" customHeight="1">
      <c r="B42" s="1246"/>
      <c r="C42" s="1247"/>
      <c r="D42" s="103"/>
      <c r="E42" s="1252" t="s">
        <v>32</v>
      </c>
      <c r="F42" s="1252"/>
      <c r="G42" s="1252"/>
      <c r="H42" s="1253"/>
      <c r="I42" s="354">
        <v>914</v>
      </c>
      <c r="J42" s="355">
        <v>880</v>
      </c>
      <c r="K42" s="355">
        <v>734</v>
      </c>
      <c r="L42" s="355">
        <v>641</v>
      </c>
      <c r="M42" s="356">
        <v>580</v>
      </c>
    </row>
    <row r="43" spans="2:13" ht="27.75" customHeight="1">
      <c r="B43" s="1246"/>
      <c r="C43" s="1247"/>
      <c r="D43" s="103"/>
      <c r="E43" s="1252" t="s">
        <v>33</v>
      </c>
      <c r="F43" s="1252"/>
      <c r="G43" s="1252"/>
      <c r="H43" s="1253"/>
      <c r="I43" s="354">
        <v>578</v>
      </c>
      <c r="J43" s="355">
        <v>629</v>
      </c>
      <c r="K43" s="355">
        <v>700</v>
      </c>
      <c r="L43" s="355">
        <v>690</v>
      </c>
      <c r="M43" s="356">
        <v>574</v>
      </c>
    </row>
    <row r="44" spans="2:13" ht="27.75" customHeight="1">
      <c r="B44" s="1246"/>
      <c r="C44" s="1247"/>
      <c r="D44" s="103"/>
      <c r="E44" s="1252" t="s">
        <v>34</v>
      </c>
      <c r="F44" s="1252"/>
      <c r="G44" s="1252"/>
      <c r="H44" s="1253"/>
      <c r="I44" s="354" t="s">
        <v>517</v>
      </c>
      <c r="J44" s="355" t="s">
        <v>517</v>
      </c>
      <c r="K44" s="355" t="s">
        <v>517</v>
      </c>
      <c r="L44" s="355" t="s">
        <v>517</v>
      </c>
      <c r="M44" s="356" t="s">
        <v>517</v>
      </c>
    </row>
    <row r="45" spans="2:13" ht="27.75" customHeight="1">
      <c r="B45" s="1246"/>
      <c r="C45" s="1247"/>
      <c r="D45" s="103"/>
      <c r="E45" s="1252" t="s">
        <v>35</v>
      </c>
      <c r="F45" s="1252"/>
      <c r="G45" s="1252"/>
      <c r="H45" s="1253"/>
      <c r="I45" s="354">
        <v>3247</v>
      </c>
      <c r="J45" s="355">
        <v>3630</v>
      </c>
      <c r="K45" s="355">
        <v>3860</v>
      </c>
      <c r="L45" s="355">
        <v>3612</v>
      </c>
      <c r="M45" s="356">
        <v>3989</v>
      </c>
    </row>
    <row r="46" spans="2:13" ht="27.75" customHeight="1">
      <c r="B46" s="1246"/>
      <c r="C46" s="1247"/>
      <c r="D46" s="104"/>
      <c r="E46" s="1252" t="s">
        <v>36</v>
      </c>
      <c r="F46" s="1252"/>
      <c r="G46" s="1252"/>
      <c r="H46" s="1253"/>
      <c r="I46" s="354" t="s">
        <v>517</v>
      </c>
      <c r="J46" s="355" t="s">
        <v>517</v>
      </c>
      <c r="K46" s="355" t="s">
        <v>517</v>
      </c>
      <c r="L46" s="355" t="s">
        <v>517</v>
      </c>
      <c r="M46" s="356" t="s">
        <v>517</v>
      </c>
    </row>
    <row r="47" spans="2:13" ht="27.75" customHeight="1">
      <c r="B47" s="1246"/>
      <c r="C47" s="1247"/>
      <c r="D47" s="105"/>
      <c r="E47" s="1254" t="s">
        <v>37</v>
      </c>
      <c r="F47" s="1255"/>
      <c r="G47" s="1255"/>
      <c r="H47" s="1256"/>
      <c r="I47" s="354" t="s">
        <v>517</v>
      </c>
      <c r="J47" s="355" t="s">
        <v>517</v>
      </c>
      <c r="K47" s="355" t="s">
        <v>517</v>
      </c>
      <c r="L47" s="355" t="s">
        <v>517</v>
      </c>
      <c r="M47" s="356" t="s">
        <v>517</v>
      </c>
    </row>
    <row r="48" spans="2:13" ht="27.75" customHeight="1">
      <c r="B48" s="1246"/>
      <c r="C48" s="1247"/>
      <c r="D48" s="103"/>
      <c r="E48" s="1252" t="s">
        <v>38</v>
      </c>
      <c r="F48" s="1252"/>
      <c r="G48" s="1252"/>
      <c r="H48" s="1253"/>
      <c r="I48" s="354" t="s">
        <v>517</v>
      </c>
      <c r="J48" s="355" t="s">
        <v>517</v>
      </c>
      <c r="K48" s="355" t="s">
        <v>517</v>
      </c>
      <c r="L48" s="355" t="s">
        <v>517</v>
      </c>
      <c r="M48" s="356" t="s">
        <v>517</v>
      </c>
    </row>
    <row r="49" spans="2:13" ht="27.75" customHeight="1">
      <c r="B49" s="1248"/>
      <c r="C49" s="1249"/>
      <c r="D49" s="103"/>
      <c r="E49" s="1252" t="s">
        <v>39</v>
      </c>
      <c r="F49" s="1252"/>
      <c r="G49" s="1252"/>
      <c r="H49" s="1253"/>
      <c r="I49" s="354" t="s">
        <v>517</v>
      </c>
      <c r="J49" s="355" t="s">
        <v>517</v>
      </c>
      <c r="K49" s="355" t="s">
        <v>517</v>
      </c>
      <c r="L49" s="355" t="s">
        <v>517</v>
      </c>
      <c r="M49" s="356" t="s">
        <v>517</v>
      </c>
    </row>
    <row r="50" spans="2:13" ht="27.75" customHeight="1">
      <c r="B50" s="1257" t="s">
        <v>40</v>
      </c>
      <c r="C50" s="1258"/>
      <c r="D50" s="106"/>
      <c r="E50" s="1252" t="s">
        <v>41</v>
      </c>
      <c r="F50" s="1252"/>
      <c r="G50" s="1252"/>
      <c r="H50" s="1253"/>
      <c r="I50" s="354">
        <v>6898</v>
      </c>
      <c r="J50" s="355">
        <v>6183</v>
      </c>
      <c r="K50" s="355">
        <v>5464</v>
      </c>
      <c r="L50" s="355">
        <v>4369</v>
      </c>
      <c r="M50" s="356">
        <v>5881</v>
      </c>
    </row>
    <row r="51" spans="2:13" ht="27.75" customHeight="1">
      <c r="B51" s="1246"/>
      <c r="C51" s="1247"/>
      <c r="D51" s="103"/>
      <c r="E51" s="1252" t="s">
        <v>42</v>
      </c>
      <c r="F51" s="1252"/>
      <c r="G51" s="1252"/>
      <c r="H51" s="1253"/>
      <c r="I51" s="354">
        <v>2923</v>
      </c>
      <c r="J51" s="355">
        <v>2270</v>
      </c>
      <c r="K51" s="355">
        <v>2420</v>
      </c>
      <c r="L51" s="355">
        <v>2138</v>
      </c>
      <c r="M51" s="356">
        <v>1993</v>
      </c>
    </row>
    <row r="52" spans="2:13" ht="27.75" customHeight="1">
      <c r="B52" s="1248"/>
      <c r="C52" s="1249"/>
      <c r="D52" s="103"/>
      <c r="E52" s="1252" t="s">
        <v>43</v>
      </c>
      <c r="F52" s="1252"/>
      <c r="G52" s="1252"/>
      <c r="H52" s="1253"/>
      <c r="I52" s="354">
        <v>18838</v>
      </c>
      <c r="J52" s="355">
        <v>19509</v>
      </c>
      <c r="K52" s="355">
        <v>19442</v>
      </c>
      <c r="L52" s="355">
        <v>19207</v>
      </c>
      <c r="M52" s="356">
        <v>19448</v>
      </c>
    </row>
    <row r="53" spans="2:13" ht="27.75" customHeight="1" thickBot="1">
      <c r="B53" s="1259" t="s">
        <v>44</v>
      </c>
      <c r="C53" s="1260"/>
      <c r="D53" s="107"/>
      <c r="E53" s="1261" t="s">
        <v>45</v>
      </c>
      <c r="F53" s="1261"/>
      <c r="G53" s="1261"/>
      <c r="H53" s="1262"/>
      <c r="I53" s="357">
        <v>7276</v>
      </c>
      <c r="J53" s="358">
        <v>8416</v>
      </c>
      <c r="K53" s="358">
        <v>9567</v>
      </c>
      <c r="L53" s="358">
        <v>9869</v>
      </c>
      <c r="M53" s="359">
        <v>9093</v>
      </c>
    </row>
    <row r="54" spans="2:13" ht="27.75" customHeight="1">
      <c r="B54" s="108" t="s">
        <v>46</v>
      </c>
      <c r="C54" s="109"/>
      <c r="D54" s="109"/>
      <c r="E54" s="110"/>
      <c r="F54" s="110"/>
      <c r="G54" s="110"/>
      <c r="H54" s="110"/>
      <c r="I54" s="111"/>
      <c r="J54" s="111"/>
      <c r="K54" s="111"/>
      <c r="L54" s="111"/>
      <c r="M54" s="111"/>
    </row>
    <row r="55" spans="2:13"/>
  </sheetData>
  <sheetProtection algorithmName="SHA-512" hashValue="Nzm2wTbpgiZvMn7YnNwKd6ugujH8+7iNdczha2QHSG/o/Rez5RY/c4lkN1MCzQ1ag2sIHEDGYENqpdvPiF0fBg==" saltValue="1hwZQ/RXIXk6j1b6Zvjq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560</v>
      </c>
      <c r="G54" s="116" t="s">
        <v>561</v>
      </c>
      <c r="H54" s="117" t="s">
        <v>562</v>
      </c>
    </row>
    <row r="55" spans="2:8" ht="52.5" customHeight="1">
      <c r="B55" s="118"/>
      <c r="C55" s="1271" t="s">
        <v>48</v>
      </c>
      <c r="D55" s="1271"/>
      <c r="E55" s="1272"/>
      <c r="F55" s="119">
        <v>1838</v>
      </c>
      <c r="G55" s="119">
        <v>956</v>
      </c>
      <c r="H55" s="120">
        <v>1752</v>
      </c>
    </row>
    <row r="56" spans="2:8" ht="52.5" customHeight="1">
      <c r="B56" s="121"/>
      <c r="C56" s="1273" t="s">
        <v>49</v>
      </c>
      <c r="D56" s="1273"/>
      <c r="E56" s="1274"/>
      <c r="F56" s="122">
        <v>139</v>
      </c>
      <c r="G56" s="122">
        <v>89</v>
      </c>
      <c r="H56" s="123">
        <v>465</v>
      </c>
    </row>
    <row r="57" spans="2:8" ht="53.25" customHeight="1">
      <c r="B57" s="121"/>
      <c r="C57" s="1275" t="s">
        <v>50</v>
      </c>
      <c r="D57" s="1275"/>
      <c r="E57" s="1276"/>
      <c r="F57" s="124">
        <v>2617</v>
      </c>
      <c r="G57" s="124">
        <v>2411</v>
      </c>
      <c r="H57" s="125">
        <v>2419</v>
      </c>
    </row>
    <row r="58" spans="2:8" ht="45.75" customHeight="1">
      <c r="B58" s="126"/>
      <c r="C58" s="1263" t="s">
        <v>587</v>
      </c>
      <c r="D58" s="1264"/>
      <c r="E58" s="1265"/>
      <c r="F58" s="127">
        <v>75</v>
      </c>
      <c r="G58" s="127">
        <v>578</v>
      </c>
      <c r="H58" s="128">
        <v>678</v>
      </c>
    </row>
    <row r="59" spans="2:8" ht="45.75" customHeight="1">
      <c r="B59" s="126"/>
      <c r="C59" s="1263" t="s">
        <v>583</v>
      </c>
      <c r="D59" s="1264"/>
      <c r="E59" s="1265"/>
      <c r="F59" s="127">
        <v>608</v>
      </c>
      <c r="G59" s="127">
        <v>608</v>
      </c>
      <c r="H59" s="128">
        <v>608</v>
      </c>
    </row>
    <row r="60" spans="2:8" ht="45.75" customHeight="1">
      <c r="B60" s="126"/>
      <c r="C60" s="1263" t="s">
        <v>584</v>
      </c>
      <c r="D60" s="1264"/>
      <c r="E60" s="1265"/>
      <c r="F60" s="127">
        <v>646</v>
      </c>
      <c r="G60" s="127">
        <v>577</v>
      </c>
      <c r="H60" s="128">
        <v>547</v>
      </c>
    </row>
    <row r="61" spans="2:8" ht="45.75" customHeight="1">
      <c r="B61" s="126"/>
      <c r="C61" s="1263" t="s">
        <v>585</v>
      </c>
      <c r="D61" s="1264"/>
      <c r="E61" s="1265"/>
      <c r="F61" s="127">
        <v>150</v>
      </c>
      <c r="G61" s="127">
        <v>183</v>
      </c>
      <c r="H61" s="128">
        <v>167</v>
      </c>
    </row>
    <row r="62" spans="2:8" ht="45.75" customHeight="1" thickBot="1">
      <c r="B62" s="129"/>
      <c r="C62" s="1266" t="s">
        <v>586</v>
      </c>
      <c r="D62" s="1267"/>
      <c r="E62" s="1268"/>
      <c r="F62" s="130">
        <v>270</v>
      </c>
      <c r="G62" s="130">
        <v>194</v>
      </c>
      <c r="H62" s="131">
        <v>126</v>
      </c>
    </row>
    <row r="63" spans="2:8" ht="52.5" customHeight="1" thickBot="1">
      <c r="B63" s="132"/>
      <c r="C63" s="1269" t="s">
        <v>51</v>
      </c>
      <c r="D63" s="1269"/>
      <c r="E63" s="1270"/>
      <c r="F63" s="133">
        <v>4594</v>
      </c>
      <c r="G63" s="133">
        <v>3456</v>
      </c>
      <c r="H63" s="134">
        <v>4636</v>
      </c>
    </row>
    <row r="64" spans="2:8"/>
  </sheetData>
  <sheetProtection algorithmName="SHA-512" hashValue="6vydilKR2U01DggXF+iX09WVYYWNA9FlaAixOvo9PreJsMgUPjXR83ZWsYFqGptTvysDhWThxsm/MzFupsp5zw==" saltValue="mD0OGivgLOAjFVQ7CKIM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0" customHeight="1" zeroHeight="1"/>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c r="A1" s="403"/>
      <c r="B1" s="402"/>
      <c r="DD1" s="368"/>
      <c r="DE1" s="368"/>
    </row>
    <row r="2" spans="1:109" ht="25.5" customHeight="1">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55" customFormat="1" ht="13.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55" customFormat="1" ht="13.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55" customFormat="1" ht="13.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55" customFormat="1" ht="13.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55" customFormat="1" ht="13.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55" customFormat="1" ht="13.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55" customFormat="1" ht="13.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55" customFormat="1" ht="13.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55" customFormat="1" ht="13.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55" customFormat="1" ht="13.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55" customFormat="1" ht="13.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55" customFormat="1" ht="13.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55" customFormat="1" ht="13.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55" customFormat="1" ht="13.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55" customFormat="1" ht="13.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c r="DD19" s="368"/>
      <c r="DE19" s="368"/>
    </row>
    <row r="20" spans="1:109" ht="13.5">
      <c r="DD20" s="368"/>
      <c r="DE20" s="368"/>
    </row>
    <row r="21" spans="1:109" ht="17.25" customHeight="1">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c r="B22" s="369"/>
    </row>
    <row r="23" spans="1:109" ht="13.5">
      <c r="B23" s="369"/>
    </row>
    <row r="24" spans="1:109" ht="13.5">
      <c r="B24" s="369"/>
    </row>
    <row r="25" spans="1:109" ht="13.5">
      <c r="B25" s="369"/>
    </row>
    <row r="26" spans="1:109" ht="13.5">
      <c r="B26" s="369"/>
    </row>
    <row r="27" spans="1:109" ht="13.5">
      <c r="B27" s="369"/>
    </row>
    <row r="28" spans="1:109" ht="13.5">
      <c r="B28" s="369"/>
    </row>
    <row r="29" spans="1:109" ht="13.5">
      <c r="B29" s="369"/>
    </row>
    <row r="30" spans="1:109" ht="13.5">
      <c r="B30" s="369"/>
    </row>
    <row r="31" spans="1:109" ht="13.5">
      <c r="B31" s="369"/>
    </row>
    <row r="32" spans="1:109" ht="13.5">
      <c r="B32" s="369"/>
    </row>
    <row r="33" spans="2:109" ht="13.5">
      <c r="B33" s="369"/>
    </row>
    <row r="34" spans="2:109" ht="13.5">
      <c r="B34" s="369"/>
    </row>
    <row r="35" spans="2:109" ht="13.5">
      <c r="B35" s="369"/>
    </row>
    <row r="36" spans="2:109" ht="13.5">
      <c r="B36" s="369"/>
    </row>
    <row r="37" spans="2:109" ht="13.5">
      <c r="B37" s="369"/>
    </row>
    <row r="38" spans="2:109" ht="13.5">
      <c r="B38" s="369"/>
    </row>
    <row r="39" spans="2:109" ht="13.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c r="B40" s="388"/>
      <c r="DD40" s="388"/>
      <c r="DE40" s="368"/>
    </row>
    <row r="41" spans="2:109" ht="17.25">
      <c r="B41" s="398" t="s">
        <v>622</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c r="B42" s="369"/>
      <c r="G42" s="384"/>
      <c r="I42" s="383"/>
      <c r="J42" s="383"/>
      <c r="K42" s="383"/>
      <c r="AM42" s="384"/>
      <c r="AN42" s="384" t="s">
        <v>617</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c r="B43" s="369"/>
      <c r="AN43" s="1289" t="s">
        <v>621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c r="B44" s="369"/>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c r="B45" s="369"/>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c r="B46" s="369"/>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c r="B47" s="369"/>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c r="B49" s="369"/>
      <c r="AN49" s="368" t="s">
        <v>616</v>
      </c>
    </row>
    <row r="50" spans="1:109" ht="13.5">
      <c r="B50" s="369"/>
      <c r="G50" s="1277"/>
      <c r="H50" s="1277"/>
      <c r="I50" s="1277"/>
      <c r="J50" s="1277"/>
      <c r="K50" s="377"/>
      <c r="L50" s="377"/>
      <c r="M50" s="376"/>
      <c r="N50" s="37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0" t="s">
        <v>558</v>
      </c>
      <c r="BQ50" s="1280"/>
      <c r="BR50" s="1280"/>
      <c r="BS50" s="1280"/>
      <c r="BT50" s="1280"/>
      <c r="BU50" s="1280"/>
      <c r="BV50" s="1280"/>
      <c r="BW50" s="1280"/>
      <c r="BX50" s="1280" t="s">
        <v>559</v>
      </c>
      <c r="BY50" s="1280"/>
      <c r="BZ50" s="1280"/>
      <c r="CA50" s="1280"/>
      <c r="CB50" s="1280"/>
      <c r="CC50" s="1280"/>
      <c r="CD50" s="1280"/>
      <c r="CE50" s="1280"/>
      <c r="CF50" s="1280" t="s">
        <v>560</v>
      </c>
      <c r="CG50" s="1280"/>
      <c r="CH50" s="1280"/>
      <c r="CI50" s="1280"/>
      <c r="CJ50" s="1280"/>
      <c r="CK50" s="1280"/>
      <c r="CL50" s="1280"/>
      <c r="CM50" s="1280"/>
      <c r="CN50" s="1280" t="s">
        <v>561</v>
      </c>
      <c r="CO50" s="1280"/>
      <c r="CP50" s="1280"/>
      <c r="CQ50" s="1280"/>
      <c r="CR50" s="1280"/>
      <c r="CS50" s="1280"/>
      <c r="CT50" s="1280"/>
      <c r="CU50" s="1280"/>
      <c r="CV50" s="1280" t="s">
        <v>562</v>
      </c>
      <c r="CW50" s="1280"/>
      <c r="CX50" s="1280"/>
      <c r="CY50" s="1280"/>
      <c r="CZ50" s="1280"/>
      <c r="DA50" s="1280"/>
      <c r="DB50" s="1280"/>
      <c r="DC50" s="1280"/>
    </row>
    <row r="51" spans="1:109" ht="13.5" customHeight="1">
      <c r="B51" s="369"/>
      <c r="G51" s="1288"/>
      <c r="H51" s="1288"/>
      <c r="I51" s="1298"/>
      <c r="J51" s="1298"/>
      <c r="K51" s="1282"/>
      <c r="L51" s="1282"/>
      <c r="M51" s="1282"/>
      <c r="N51" s="1282"/>
      <c r="AM51" s="375"/>
      <c r="AN51" s="1281" t="s">
        <v>615</v>
      </c>
      <c r="AO51" s="1281"/>
      <c r="AP51" s="1281"/>
      <c r="AQ51" s="1281"/>
      <c r="AR51" s="1281"/>
      <c r="AS51" s="1281"/>
      <c r="AT51" s="1281"/>
      <c r="AU51" s="1281"/>
      <c r="AV51" s="1281"/>
      <c r="AW51" s="1281"/>
      <c r="AX51" s="1281"/>
      <c r="AY51" s="1281"/>
      <c r="AZ51" s="1281"/>
      <c r="BA51" s="1281"/>
      <c r="BB51" s="1281" t="s">
        <v>620</v>
      </c>
      <c r="BC51" s="1281"/>
      <c r="BD51" s="1281"/>
      <c r="BE51" s="1281"/>
      <c r="BF51" s="1281"/>
      <c r="BG51" s="1281"/>
      <c r="BH51" s="1281"/>
      <c r="BI51" s="1281"/>
      <c r="BJ51" s="1281"/>
      <c r="BK51" s="1281"/>
      <c r="BL51" s="1281"/>
      <c r="BM51" s="1281"/>
      <c r="BN51" s="1281"/>
      <c r="BO51" s="1281"/>
      <c r="BP51" s="1279">
        <v>48.6</v>
      </c>
      <c r="BQ51" s="1279"/>
      <c r="BR51" s="1279"/>
      <c r="BS51" s="1279"/>
      <c r="BT51" s="1279"/>
      <c r="BU51" s="1279"/>
      <c r="BV51" s="1279"/>
      <c r="BW51" s="1279"/>
      <c r="BX51" s="1279">
        <v>56.1</v>
      </c>
      <c r="BY51" s="1279"/>
      <c r="BZ51" s="1279"/>
      <c r="CA51" s="1279"/>
      <c r="CB51" s="1279"/>
      <c r="CC51" s="1279"/>
      <c r="CD51" s="1279"/>
      <c r="CE51" s="1279"/>
      <c r="CF51" s="1279">
        <v>63.7</v>
      </c>
      <c r="CG51" s="1279"/>
      <c r="CH51" s="1279"/>
      <c r="CI51" s="1279"/>
      <c r="CJ51" s="1279"/>
      <c r="CK51" s="1279"/>
      <c r="CL51" s="1279"/>
      <c r="CM51" s="1279"/>
      <c r="CN51" s="1279">
        <v>63.1</v>
      </c>
      <c r="CO51" s="1279"/>
      <c r="CP51" s="1279"/>
      <c r="CQ51" s="1279"/>
      <c r="CR51" s="1279"/>
      <c r="CS51" s="1279"/>
      <c r="CT51" s="1279"/>
      <c r="CU51" s="1279"/>
      <c r="CV51" s="1279">
        <v>54.4</v>
      </c>
      <c r="CW51" s="1279"/>
      <c r="CX51" s="1279"/>
      <c r="CY51" s="1279"/>
      <c r="CZ51" s="1279"/>
      <c r="DA51" s="1279"/>
      <c r="DB51" s="1279"/>
      <c r="DC51" s="1279"/>
    </row>
    <row r="52" spans="1:109" ht="13.5">
      <c r="B52" s="369"/>
      <c r="G52" s="1288"/>
      <c r="H52" s="1288"/>
      <c r="I52" s="1298"/>
      <c r="J52" s="1298"/>
      <c r="K52" s="1282"/>
      <c r="L52" s="1282"/>
      <c r="M52" s="1282"/>
      <c r="N52" s="1282"/>
      <c r="AM52" s="375"/>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383"/>
      <c r="B53" s="369"/>
      <c r="G53" s="1288"/>
      <c r="H53" s="1288"/>
      <c r="I53" s="1277"/>
      <c r="J53" s="1277"/>
      <c r="K53" s="1282"/>
      <c r="L53" s="1282"/>
      <c r="M53" s="1282"/>
      <c r="N53" s="1282"/>
      <c r="AM53" s="375"/>
      <c r="AN53" s="1281"/>
      <c r="AO53" s="1281"/>
      <c r="AP53" s="1281"/>
      <c r="AQ53" s="1281"/>
      <c r="AR53" s="1281"/>
      <c r="AS53" s="1281"/>
      <c r="AT53" s="1281"/>
      <c r="AU53" s="1281"/>
      <c r="AV53" s="1281"/>
      <c r="AW53" s="1281"/>
      <c r="AX53" s="1281"/>
      <c r="AY53" s="1281"/>
      <c r="AZ53" s="1281"/>
      <c r="BA53" s="1281"/>
      <c r="BB53" s="1281" t="s">
        <v>619</v>
      </c>
      <c r="BC53" s="1281"/>
      <c r="BD53" s="1281"/>
      <c r="BE53" s="1281"/>
      <c r="BF53" s="1281"/>
      <c r="BG53" s="1281"/>
      <c r="BH53" s="1281"/>
      <c r="BI53" s="1281"/>
      <c r="BJ53" s="1281"/>
      <c r="BK53" s="1281"/>
      <c r="BL53" s="1281"/>
      <c r="BM53" s="1281"/>
      <c r="BN53" s="1281"/>
      <c r="BO53" s="1281"/>
      <c r="BP53" s="1279">
        <v>62</v>
      </c>
      <c r="BQ53" s="1279"/>
      <c r="BR53" s="1279"/>
      <c r="BS53" s="1279"/>
      <c r="BT53" s="1279"/>
      <c r="BU53" s="1279"/>
      <c r="BV53" s="1279"/>
      <c r="BW53" s="1279"/>
      <c r="BX53" s="1279">
        <v>62.6</v>
      </c>
      <c r="BY53" s="1279"/>
      <c r="BZ53" s="1279"/>
      <c r="CA53" s="1279"/>
      <c r="CB53" s="1279"/>
      <c r="CC53" s="1279"/>
      <c r="CD53" s="1279"/>
      <c r="CE53" s="1279"/>
      <c r="CF53" s="1279">
        <v>61.3</v>
      </c>
      <c r="CG53" s="1279"/>
      <c r="CH53" s="1279"/>
      <c r="CI53" s="1279"/>
      <c r="CJ53" s="1279"/>
      <c r="CK53" s="1279"/>
      <c r="CL53" s="1279"/>
      <c r="CM53" s="1279"/>
      <c r="CN53" s="1279">
        <v>62.1</v>
      </c>
      <c r="CO53" s="1279"/>
      <c r="CP53" s="1279"/>
      <c r="CQ53" s="1279"/>
      <c r="CR53" s="1279"/>
      <c r="CS53" s="1279"/>
      <c r="CT53" s="1279"/>
      <c r="CU53" s="1279"/>
      <c r="CV53" s="1279">
        <v>63.7</v>
      </c>
      <c r="CW53" s="1279"/>
      <c r="CX53" s="1279"/>
      <c r="CY53" s="1279"/>
      <c r="CZ53" s="1279"/>
      <c r="DA53" s="1279"/>
      <c r="DB53" s="1279"/>
      <c r="DC53" s="1279"/>
    </row>
    <row r="54" spans="1:109" ht="13.5">
      <c r="A54" s="383"/>
      <c r="B54" s="369"/>
      <c r="G54" s="1288"/>
      <c r="H54" s="1288"/>
      <c r="I54" s="1277"/>
      <c r="J54" s="1277"/>
      <c r="K54" s="1282"/>
      <c r="L54" s="1282"/>
      <c r="M54" s="1282"/>
      <c r="N54" s="1282"/>
      <c r="AM54" s="375"/>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383"/>
      <c r="B55" s="369"/>
      <c r="G55" s="1277"/>
      <c r="H55" s="1277"/>
      <c r="I55" s="1277"/>
      <c r="J55" s="1277"/>
      <c r="K55" s="1282"/>
      <c r="L55" s="1282"/>
      <c r="M55" s="1282"/>
      <c r="N55" s="1282"/>
      <c r="AN55" s="1280" t="s">
        <v>614</v>
      </c>
      <c r="AO55" s="1280"/>
      <c r="AP55" s="1280"/>
      <c r="AQ55" s="1280"/>
      <c r="AR55" s="1280"/>
      <c r="AS55" s="1280"/>
      <c r="AT55" s="1280"/>
      <c r="AU55" s="1280"/>
      <c r="AV55" s="1280"/>
      <c r="AW55" s="1280"/>
      <c r="AX55" s="1280"/>
      <c r="AY55" s="1280"/>
      <c r="AZ55" s="1280"/>
      <c r="BA55" s="1280"/>
      <c r="BB55" s="1281" t="s">
        <v>613</v>
      </c>
      <c r="BC55" s="1281"/>
      <c r="BD55" s="1281"/>
      <c r="BE55" s="1281"/>
      <c r="BF55" s="1281"/>
      <c r="BG55" s="1281"/>
      <c r="BH55" s="1281"/>
      <c r="BI55" s="1281"/>
      <c r="BJ55" s="1281"/>
      <c r="BK55" s="1281"/>
      <c r="BL55" s="1281"/>
      <c r="BM55" s="1281"/>
      <c r="BN55" s="1281"/>
      <c r="BO55" s="1281"/>
      <c r="BP55" s="1279">
        <v>31.9</v>
      </c>
      <c r="BQ55" s="1279"/>
      <c r="BR55" s="1279"/>
      <c r="BS55" s="1279"/>
      <c r="BT55" s="1279"/>
      <c r="BU55" s="1279"/>
      <c r="BV55" s="1279"/>
      <c r="BW55" s="1279"/>
      <c r="BX55" s="1279">
        <v>24.2</v>
      </c>
      <c r="BY55" s="1279"/>
      <c r="BZ55" s="1279"/>
      <c r="CA55" s="1279"/>
      <c r="CB55" s="1279"/>
      <c r="CC55" s="1279"/>
      <c r="CD55" s="1279"/>
      <c r="CE55" s="1279"/>
      <c r="CF55" s="1279">
        <v>22.1</v>
      </c>
      <c r="CG55" s="1279"/>
      <c r="CH55" s="1279"/>
      <c r="CI55" s="1279"/>
      <c r="CJ55" s="1279"/>
      <c r="CK55" s="1279"/>
      <c r="CL55" s="1279"/>
      <c r="CM55" s="1279"/>
      <c r="CN55" s="1279">
        <v>20.399999999999999</v>
      </c>
      <c r="CO55" s="1279"/>
      <c r="CP55" s="1279"/>
      <c r="CQ55" s="1279"/>
      <c r="CR55" s="1279"/>
      <c r="CS55" s="1279"/>
      <c r="CT55" s="1279"/>
      <c r="CU55" s="1279"/>
      <c r="CV55" s="1279">
        <v>11.2</v>
      </c>
      <c r="CW55" s="1279"/>
      <c r="CX55" s="1279"/>
      <c r="CY55" s="1279"/>
      <c r="CZ55" s="1279"/>
      <c r="DA55" s="1279"/>
      <c r="DB55" s="1279"/>
      <c r="DC55" s="1279"/>
    </row>
    <row r="56" spans="1:109" ht="13.5">
      <c r="A56" s="383"/>
      <c r="B56" s="369"/>
      <c r="G56" s="1277"/>
      <c r="H56" s="1277"/>
      <c r="I56" s="1277"/>
      <c r="J56" s="1277"/>
      <c r="K56" s="1282"/>
      <c r="L56" s="1282"/>
      <c r="M56" s="1282"/>
      <c r="N56" s="1282"/>
      <c r="AN56" s="1280"/>
      <c r="AO56" s="1280"/>
      <c r="AP56" s="1280"/>
      <c r="AQ56" s="1280"/>
      <c r="AR56" s="1280"/>
      <c r="AS56" s="1280"/>
      <c r="AT56" s="1280"/>
      <c r="AU56" s="1280"/>
      <c r="AV56" s="1280"/>
      <c r="AW56" s="1280"/>
      <c r="AX56" s="1280"/>
      <c r="AY56" s="1280"/>
      <c r="AZ56" s="1280"/>
      <c r="BA56" s="1280"/>
      <c r="BB56" s="1281"/>
      <c r="BC56" s="1281"/>
      <c r="BD56" s="1281"/>
      <c r="BE56" s="1281"/>
      <c r="BF56" s="1281"/>
      <c r="BG56" s="1281"/>
      <c r="BH56" s="1281"/>
      <c r="BI56" s="1281"/>
      <c r="BJ56" s="1281"/>
      <c r="BK56" s="1281"/>
      <c r="BL56" s="1281"/>
      <c r="BM56" s="1281"/>
      <c r="BN56" s="1281"/>
      <c r="BO56" s="1281"/>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3" customFormat="1" ht="13.5">
      <c r="B57" s="389"/>
      <c r="G57" s="1277"/>
      <c r="H57" s="1277"/>
      <c r="I57" s="1283"/>
      <c r="J57" s="1283"/>
      <c r="K57" s="1282"/>
      <c r="L57" s="1282"/>
      <c r="M57" s="1282"/>
      <c r="N57" s="1282"/>
      <c r="AM57" s="368"/>
      <c r="AN57" s="1280"/>
      <c r="AO57" s="1280"/>
      <c r="AP57" s="1280"/>
      <c r="AQ57" s="1280"/>
      <c r="AR57" s="1280"/>
      <c r="AS57" s="1280"/>
      <c r="AT57" s="1280"/>
      <c r="AU57" s="1280"/>
      <c r="AV57" s="1280"/>
      <c r="AW57" s="1280"/>
      <c r="AX57" s="1280"/>
      <c r="AY57" s="1280"/>
      <c r="AZ57" s="1280"/>
      <c r="BA57" s="1280"/>
      <c r="BB57" s="1281" t="s">
        <v>619</v>
      </c>
      <c r="BC57" s="1281"/>
      <c r="BD57" s="1281"/>
      <c r="BE57" s="1281"/>
      <c r="BF57" s="1281"/>
      <c r="BG57" s="1281"/>
      <c r="BH57" s="1281"/>
      <c r="BI57" s="1281"/>
      <c r="BJ57" s="1281"/>
      <c r="BK57" s="1281"/>
      <c r="BL57" s="1281"/>
      <c r="BM57" s="1281"/>
      <c r="BN57" s="1281"/>
      <c r="BO57" s="1281"/>
      <c r="BP57" s="1279">
        <v>59.4</v>
      </c>
      <c r="BQ57" s="1279"/>
      <c r="BR57" s="1279"/>
      <c r="BS57" s="1279"/>
      <c r="BT57" s="1279"/>
      <c r="BU57" s="1279"/>
      <c r="BV57" s="1279"/>
      <c r="BW57" s="1279"/>
      <c r="BX57" s="1279">
        <v>60.1</v>
      </c>
      <c r="BY57" s="1279"/>
      <c r="BZ57" s="1279"/>
      <c r="CA57" s="1279"/>
      <c r="CB57" s="1279"/>
      <c r="CC57" s="1279"/>
      <c r="CD57" s="1279"/>
      <c r="CE57" s="1279"/>
      <c r="CF57" s="1279">
        <v>61.5</v>
      </c>
      <c r="CG57" s="1279"/>
      <c r="CH57" s="1279"/>
      <c r="CI57" s="1279"/>
      <c r="CJ57" s="1279"/>
      <c r="CK57" s="1279"/>
      <c r="CL57" s="1279"/>
      <c r="CM57" s="1279"/>
      <c r="CN57" s="1279">
        <v>63.1</v>
      </c>
      <c r="CO57" s="1279"/>
      <c r="CP57" s="1279"/>
      <c r="CQ57" s="1279"/>
      <c r="CR57" s="1279"/>
      <c r="CS57" s="1279"/>
      <c r="CT57" s="1279"/>
      <c r="CU57" s="1279"/>
      <c r="CV57" s="1279">
        <v>63.2</v>
      </c>
      <c r="CW57" s="1279"/>
      <c r="CX57" s="1279"/>
      <c r="CY57" s="1279"/>
      <c r="CZ57" s="1279"/>
      <c r="DA57" s="1279"/>
      <c r="DB57" s="1279"/>
      <c r="DC57" s="1279"/>
      <c r="DD57" s="394"/>
      <c r="DE57" s="389"/>
    </row>
    <row r="58" spans="1:109" s="383" customFormat="1" ht="13.5">
      <c r="A58" s="368"/>
      <c r="B58" s="389"/>
      <c r="G58" s="1277"/>
      <c r="H58" s="1277"/>
      <c r="I58" s="1283"/>
      <c r="J58" s="1283"/>
      <c r="K58" s="1282"/>
      <c r="L58" s="1282"/>
      <c r="M58" s="1282"/>
      <c r="N58" s="1282"/>
      <c r="AM58" s="368"/>
      <c r="AN58" s="1280"/>
      <c r="AO58" s="1280"/>
      <c r="AP58" s="1280"/>
      <c r="AQ58" s="1280"/>
      <c r="AR58" s="1280"/>
      <c r="AS58" s="1280"/>
      <c r="AT58" s="1280"/>
      <c r="AU58" s="1280"/>
      <c r="AV58" s="1280"/>
      <c r="AW58" s="1280"/>
      <c r="AX58" s="1280"/>
      <c r="AY58" s="1280"/>
      <c r="AZ58" s="1280"/>
      <c r="BA58" s="1280"/>
      <c r="BB58" s="1281"/>
      <c r="BC58" s="1281"/>
      <c r="BD58" s="1281"/>
      <c r="BE58" s="1281"/>
      <c r="BF58" s="1281"/>
      <c r="BG58" s="1281"/>
      <c r="BH58" s="1281"/>
      <c r="BI58" s="1281"/>
      <c r="BJ58" s="1281"/>
      <c r="BK58" s="1281"/>
      <c r="BL58" s="1281"/>
      <c r="BM58" s="1281"/>
      <c r="BN58" s="1281"/>
      <c r="BO58" s="1281"/>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94"/>
      <c r="DE58" s="389"/>
    </row>
    <row r="59" spans="1:109" s="383" customFormat="1" ht="13.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c r="B63" s="387" t="s">
        <v>618</v>
      </c>
    </row>
    <row r="64" spans="1:109" ht="13.5">
      <c r="B64" s="369"/>
      <c r="G64" s="384"/>
      <c r="I64" s="386"/>
      <c r="J64" s="386"/>
      <c r="K64" s="386"/>
      <c r="L64" s="386"/>
      <c r="M64" s="386"/>
      <c r="N64" s="385"/>
      <c r="AM64" s="384"/>
      <c r="AN64" s="384" t="s">
        <v>617</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c r="B65" s="369"/>
      <c r="AN65" s="1289" t="s">
        <v>625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c r="B66" s="369"/>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c r="B67" s="369"/>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c r="B68" s="369"/>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c r="B69" s="369"/>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c r="B71" s="369"/>
      <c r="G71" s="378"/>
      <c r="I71" s="381"/>
      <c r="J71" s="380"/>
      <c r="K71" s="380"/>
      <c r="L71" s="379"/>
      <c r="M71" s="380"/>
      <c r="N71" s="379"/>
      <c r="AM71" s="378"/>
      <c r="AN71" s="368" t="s">
        <v>616</v>
      </c>
    </row>
    <row r="72" spans="2:107" ht="13.5">
      <c r="B72" s="369"/>
      <c r="G72" s="1277"/>
      <c r="H72" s="1277"/>
      <c r="I72" s="1277"/>
      <c r="J72" s="1277"/>
      <c r="K72" s="377"/>
      <c r="L72" s="377"/>
      <c r="M72" s="376"/>
      <c r="N72" s="37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0" t="s">
        <v>558</v>
      </c>
      <c r="BQ72" s="1280"/>
      <c r="BR72" s="1280"/>
      <c r="BS72" s="1280"/>
      <c r="BT72" s="1280"/>
      <c r="BU72" s="1280"/>
      <c r="BV72" s="1280"/>
      <c r="BW72" s="1280"/>
      <c r="BX72" s="1280" t="s">
        <v>559</v>
      </c>
      <c r="BY72" s="1280"/>
      <c r="BZ72" s="1280"/>
      <c r="CA72" s="1280"/>
      <c r="CB72" s="1280"/>
      <c r="CC72" s="1280"/>
      <c r="CD72" s="1280"/>
      <c r="CE72" s="1280"/>
      <c r="CF72" s="1280" t="s">
        <v>560</v>
      </c>
      <c r="CG72" s="1280"/>
      <c r="CH72" s="1280"/>
      <c r="CI72" s="1280"/>
      <c r="CJ72" s="1280"/>
      <c r="CK72" s="1280"/>
      <c r="CL72" s="1280"/>
      <c r="CM72" s="1280"/>
      <c r="CN72" s="1280" t="s">
        <v>561</v>
      </c>
      <c r="CO72" s="1280"/>
      <c r="CP72" s="1280"/>
      <c r="CQ72" s="1280"/>
      <c r="CR72" s="1280"/>
      <c r="CS72" s="1280"/>
      <c r="CT72" s="1280"/>
      <c r="CU72" s="1280"/>
      <c r="CV72" s="1280" t="s">
        <v>562</v>
      </c>
      <c r="CW72" s="1280"/>
      <c r="CX72" s="1280"/>
      <c r="CY72" s="1280"/>
      <c r="CZ72" s="1280"/>
      <c r="DA72" s="1280"/>
      <c r="DB72" s="1280"/>
      <c r="DC72" s="1280"/>
    </row>
    <row r="73" spans="2:107" ht="13.5">
      <c r="B73" s="369"/>
      <c r="G73" s="1288"/>
      <c r="H73" s="1288"/>
      <c r="I73" s="1288"/>
      <c r="J73" s="1288"/>
      <c r="K73" s="1278"/>
      <c r="L73" s="1278"/>
      <c r="M73" s="1278"/>
      <c r="N73" s="1278"/>
      <c r="AM73" s="375"/>
      <c r="AN73" s="1281" t="s">
        <v>615</v>
      </c>
      <c r="AO73" s="1281"/>
      <c r="AP73" s="1281"/>
      <c r="AQ73" s="1281"/>
      <c r="AR73" s="1281"/>
      <c r="AS73" s="1281"/>
      <c r="AT73" s="1281"/>
      <c r="AU73" s="1281"/>
      <c r="AV73" s="1281"/>
      <c r="AW73" s="1281"/>
      <c r="AX73" s="1281"/>
      <c r="AY73" s="1281"/>
      <c r="AZ73" s="1281"/>
      <c r="BA73" s="1281"/>
      <c r="BB73" s="1281" t="s">
        <v>613</v>
      </c>
      <c r="BC73" s="1281"/>
      <c r="BD73" s="1281"/>
      <c r="BE73" s="1281"/>
      <c r="BF73" s="1281"/>
      <c r="BG73" s="1281"/>
      <c r="BH73" s="1281"/>
      <c r="BI73" s="1281"/>
      <c r="BJ73" s="1281"/>
      <c r="BK73" s="1281"/>
      <c r="BL73" s="1281"/>
      <c r="BM73" s="1281"/>
      <c r="BN73" s="1281"/>
      <c r="BO73" s="1281"/>
      <c r="BP73" s="1279">
        <v>48.6</v>
      </c>
      <c r="BQ73" s="1279"/>
      <c r="BR73" s="1279"/>
      <c r="BS73" s="1279"/>
      <c r="BT73" s="1279"/>
      <c r="BU73" s="1279"/>
      <c r="BV73" s="1279"/>
      <c r="BW73" s="1279"/>
      <c r="BX73" s="1279">
        <v>56.1</v>
      </c>
      <c r="BY73" s="1279"/>
      <c r="BZ73" s="1279"/>
      <c r="CA73" s="1279"/>
      <c r="CB73" s="1279"/>
      <c r="CC73" s="1279"/>
      <c r="CD73" s="1279"/>
      <c r="CE73" s="1279"/>
      <c r="CF73" s="1279">
        <v>63.7</v>
      </c>
      <c r="CG73" s="1279"/>
      <c r="CH73" s="1279"/>
      <c r="CI73" s="1279"/>
      <c r="CJ73" s="1279"/>
      <c r="CK73" s="1279"/>
      <c r="CL73" s="1279"/>
      <c r="CM73" s="1279"/>
      <c r="CN73" s="1279">
        <v>63.1</v>
      </c>
      <c r="CO73" s="1279"/>
      <c r="CP73" s="1279"/>
      <c r="CQ73" s="1279"/>
      <c r="CR73" s="1279"/>
      <c r="CS73" s="1279"/>
      <c r="CT73" s="1279"/>
      <c r="CU73" s="1279"/>
      <c r="CV73" s="1279">
        <v>54.4</v>
      </c>
      <c r="CW73" s="1279"/>
      <c r="CX73" s="1279"/>
      <c r="CY73" s="1279"/>
      <c r="CZ73" s="1279"/>
      <c r="DA73" s="1279"/>
      <c r="DB73" s="1279"/>
      <c r="DC73" s="1279"/>
    </row>
    <row r="74" spans="2:107" ht="13.5">
      <c r="B74" s="369"/>
      <c r="G74" s="1288"/>
      <c r="H74" s="1288"/>
      <c r="I74" s="1288"/>
      <c r="J74" s="1288"/>
      <c r="K74" s="1278"/>
      <c r="L74" s="1278"/>
      <c r="M74" s="1278"/>
      <c r="N74" s="1278"/>
      <c r="AM74" s="375"/>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369"/>
      <c r="G75" s="1288"/>
      <c r="H75" s="1288"/>
      <c r="I75" s="1277"/>
      <c r="J75" s="1277"/>
      <c r="K75" s="1282"/>
      <c r="L75" s="1282"/>
      <c r="M75" s="1282"/>
      <c r="N75" s="1282"/>
      <c r="AM75" s="375"/>
      <c r="AN75" s="1281"/>
      <c r="AO75" s="1281"/>
      <c r="AP75" s="1281"/>
      <c r="AQ75" s="1281"/>
      <c r="AR75" s="1281"/>
      <c r="AS75" s="1281"/>
      <c r="AT75" s="1281"/>
      <c r="AU75" s="1281"/>
      <c r="AV75" s="1281"/>
      <c r="AW75" s="1281"/>
      <c r="AX75" s="1281"/>
      <c r="AY75" s="1281"/>
      <c r="AZ75" s="1281"/>
      <c r="BA75" s="1281"/>
      <c r="BB75" s="1281" t="s">
        <v>612</v>
      </c>
      <c r="BC75" s="1281"/>
      <c r="BD75" s="1281"/>
      <c r="BE75" s="1281"/>
      <c r="BF75" s="1281"/>
      <c r="BG75" s="1281"/>
      <c r="BH75" s="1281"/>
      <c r="BI75" s="1281"/>
      <c r="BJ75" s="1281"/>
      <c r="BK75" s="1281"/>
      <c r="BL75" s="1281"/>
      <c r="BM75" s="1281"/>
      <c r="BN75" s="1281"/>
      <c r="BO75" s="1281"/>
      <c r="BP75" s="1279">
        <v>10.4</v>
      </c>
      <c r="BQ75" s="1279"/>
      <c r="BR75" s="1279"/>
      <c r="BS75" s="1279"/>
      <c r="BT75" s="1279"/>
      <c r="BU75" s="1279"/>
      <c r="BV75" s="1279"/>
      <c r="BW75" s="1279"/>
      <c r="BX75" s="1279">
        <v>10.5</v>
      </c>
      <c r="BY75" s="1279"/>
      <c r="BZ75" s="1279"/>
      <c r="CA75" s="1279"/>
      <c r="CB75" s="1279"/>
      <c r="CC75" s="1279"/>
      <c r="CD75" s="1279"/>
      <c r="CE75" s="1279"/>
      <c r="CF75" s="1279">
        <v>10.9</v>
      </c>
      <c r="CG75" s="1279"/>
      <c r="CH75" s="1279"/>
      <c r="CI75" s="1279"/>
      <c r="CJ75" s="1279"/>
      <c r="CK75" s="1279"/>
      <c r="CL75" s="1279"/>
      <c r="CM75" s="1279"/>
      <c r="CN75" s="1279">
        <v>11.3</v>
      </c>
      <c r="CO75" s="1279"/>
      <c r="CP75" s="1279"/>
      <c r="CQ75" s="1279"/>
      <c r="CR75" s="1279"/>
      <c r="CS75" s="1279"/>
      <c r="CT75" s="1279"/>
      <c r="CU75" s="1279"/>
      <c r="CV75" s="1279">
        <v>11.2</v>
      </c>
      <c r="CW75" s="1279"/>
      <c r="CX75" s="1279"/>
      <c r="CY75" s="1279"/>
      <c r="CZ75" s="1279"/>
      <c r="DA75" s="1279"/>
      <c r="DB75" s="1279"/>
      <c r="DC75" s="1279"/>
    </row>
    <row r="76" spans="2:107" ht="13.5">
      <c r="B76" s="369"/>
      <c r="G76" s="1288"/>
      <c r="H76" s="1288"/>
      <c r="I76" s="1277"/>
      <c r="J76" s="1277"/>
      <c r="K76" s="1282"/>
      <c r="L76" s="1282"/>
      <c r="M76" s="1282"/>
      <c r="N76" s="1282"/>
      <c r="AM76" s="375"/>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369"/>
      <c r="G77" s="1277"/>
      <c r="H77" s="1277"/>
      <c r="I77" s="1277"/>
      <c r="J77" s="1277"/>
      <c r="K77" s="1278"/>
      <c r="L77" s="1278"/>
      <c r="M77" s="1278"/>
      <c r="N77" s="1278"/>
      <c r="AN77" s="1280" t="s">
        <v>614</v>
      </c>
      <c r="AO77" s="1280"/>
      <c r="AP77" s="1280"/>
      <c r="AQ77" s="1280"/>
      <c r="AR77" s="1280"/>
      <c r="AS77" s="1280"/>
      <c r="AT77" s="1280"/>
      <c r="AU77" s="1280"/>
      <c r="AV77" s="1280"/>
      <c r="AW77" s="1280"/>
      <c r="AX77" s="1280"/>
      <c r="AY77" s="1280"/>
      <c r="AZ77" s="1280"/>
      <c r="BA77" s="1280"/>
      <c r="BB77" s="1281" t="s">
        <v>613</v>
      </c>
      <c r="BC77" s="1281"/>
      <c r="BD77" s="1281"/>
      <c r="BE77" s="1281"/>
      <c r="BF77" s="1281"/>
      <c r="BG77" s="1281"/>
      <c r="BH77" s="1281"/>
      <c r="BI77" s="1281"/>
      <c r="BJ77" s="1281"/>
      <c r="BK77" s="1281"/>
      <c r="BL77" s="1281"/>
      <c r="BM77" s="1281"/>
      <c r="BN77" s="1281"/>
      <c r="BO77" s="1281"/>
      <c r="BP77" s="1279">
        <v>31.9</v>
      </c>
      <c r="BQ77" s="1279"/>
      <c r="BR77" s="1279"/>
      <c r="BS77" s="1279"/>
      <c r="BT77" s="1279"/>
      <c r="BU77" s="1279"/>
      <c r="BV77" s="1279"/>
      <c r="BW77" s="1279"/>
      <c r="BX77" s="1279">
        <v>24.2</v>
      </c>
      <c r="BY77" s="1279"/>
      <c r="BZ77" s="1279"/>
      <c r="CA77" s="1279"/>
      <c r="CB77" s="1279"/>
      <c r="CC77" s="1279"/>
      <c r="CD77" s="1279"/>
      <c r="CE77" s="1279"/>
      <c r="CF77" s="1279">
        <v>22.1</v>
      </c>
      <c r="CG77" s="1279"/>
      <c r="CH77" s="1279"/>
      <c r="CI77" s="1279"/>
      <c r="CJ77" s="1279"/>
      <c r="CK77" s="1279"/>
      <c r="CL77" s="1279"/>
      <c r="CM77" s="1279"/>
      <c r="CN77" s="1279">
        <v>20.399999999999999</v>
      </c>
      <c r="CO77" s="1279"/>
      <c r="CP77" s="1279"/>
      <c r="CQ77" s="1279"/>
      <c r="CR77" s="1279"/>
      <c r="CS77" s="1279"/>
      <c r="CT77" s="1279"/>
      <c r="CU77" s="1279"/>
      <c r="CV77" s="1279">
        <v>11.2</v>
      </c>
      <c r="CW77" s="1279"/>
      <c r="CX77" s="1279"/>
      <c r="CY77" s="1279"/>
      <c r="CZ77" s="1279"/>
      <c r="DA77" s="1279"/>
      <c r="DB77" s="1279"/>
      <c r="DC77" s="1279"/>
    </row>
    <row r="78" spans="2:107" ht="13.5">
      <c r="B78" s="369"/>
      <c r="G78" s="1277"/>
      <c r="H78" s="1277"/>
      <c r="I78" s="1277"/>
      <c r="J78" s="1277"/>
      <c r="K78" s="1278"/>
      <c r="L78" s="1278"/>
      <c r="M78" s="1278"/>
      <c r="N78" s="1278"/>
      <c r="AN78" s="1280"/>
      <c r="AO78" s="1280"/>
      <c r="AP78" s="1280"/>
      <c r="AQ78" s="1280"/>
      <c r="AR78" s="1280"/>
      <c r="AS78" s="1280"/>
      <c r="AT78" s="1280"/>
      <c r="AU78" s="1280"/>
      <c r="AV78" s="1280"/>
      <c r="AW78" s="1280"/>
      <c r="AX78" s="1280"/>
      <c r="AY78" s="1280"/>
      <c r="AZ78" s="1280"/>
      <c r="BA78" s="1280"/>
      <c r="BB78" s="1281"/>
      <c r="BC78" s="1281"/>
      <c r="BD78" s="1281"/>
      <c r="BE78" s="1281"/>
      <c r="BF78" s="1281"/>
      <c r="BG78" s="1281"/>
      <c r="BH78" s="1281"/>
      <c r="BI78" s="1281"/>
      <c r="BJ78" s="1281"/>
      <c r="BK78" s="1281"/>
      <c r="BL78" s="1281"/>
      <c r="BM78" s="1281"/>
      <c r="BN78" s="1281"/>
      <c r="BO78" s="1281"/>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369"/>
      <c r="G79" s="1277"/>
      <c r="H79" s="1277"/>
      <c r="I79" s="1283"/>
      <c r="J79" s="1283"/>
      <c r="K79" s="1284"/>
      <c r="L79" s="1284"/>
      <c r="M79" s="1284"/>
      <c r="N79" s="1284"/>
      <c r="AN79" s="1280"/>
      <c r="AO79" s="1280"/>
      <c r="AP79" s="1280"/>
      <c r="AQ79" s="1280"/>
      <c r="AR79" s="1280"/>
      <c r="AS79" s="1280"/>
      <c r="AT79" s="1280"/>
      <c r="AU79" s="1280"/>
      <c r="AV79" s="1280"/>
      <c r="AW79" s="1280"/>
      <c r="AX79" s="1280"/>
      <c r="AY79" s="1280"/>
      <c r="AZ79" s="1280"/>
      <c r="BA79" s="1280"/>
      <c r="BB79" s="1281" t="s">
        <v>612</v>
      </c>
      <c r="BC79" s="1281"/>
      <c r="BD79" s="1281"/>
      <c r="BE79" s="1281"/>
      <c r="BF79" s="1281"/>
      <c r="BG79" s="1281"/>
      <c r="BH79" s="1281"/>
      <c r="BI79" s="1281"/>
      <c r="BJ79" s="1281"/>
      <c r="BK79" s="1281"/>
      <c r="BL79" s="1281"/>
      <c r="BM79" s="1281"/>
      <c r="BN79" s="1281"/>
      <c r="BO79" s="1281"/>
      <c r="BP79" s="1279">
        <v>6.6</v>
      </c>
      <c r="BQ79" s="1279"/>
      <c r="BR79" s="1279"/>
      <c r="BS79" s="1279"/>
      <c r="BT79" s="1279"/>
      <c r="BU79" s="1279"/>
      <c r="BV79" s="1279"/>
      <c r="BW79" s="1279"/>
      <c r="BX79" s="1279">
        <v>6.4</v>
      </c>
      <c r="BY79" s="1279"/>
      <c r="BZ79" s="1279"/>
      <c r="CA79" s="1279"/>
      <c r="CB79" s="1279"/>
      <c r="CC79" s="1279"/>
      <c r="CD79" s="1279"/>
      <c r="CE79" s="1279"/>
      <c r="CF79" s="1279">
        <v>6.3</v>
      </c>
      <c r="CG79" s="1279"/>
      <c r="CH79" s="1279"/>
      <c r="CI79" s="1279"/>
      <c r="CJ79" s="1279"/>
      <c r="CK79" s="1279"/>
      <c r="CL79" s="1279"/>
      <c r="CM79" s="1279"/>
      <c r="CN79" s="1279">
        <v>6.2</v>
      </c>
      <c r="CO79" s="1279"/>
      <c r="CP79" s="1279"/>
      <c r="CQ79" s="1279"/>
      <c r="CR79" s="1279"/>
      <c r="CS79" s="1279"/>
      <c r="CT79" s="1279"/>
      <c r="CU79" s="1279"/>
      <c r="CV79" s="1279">
        <v>5.7</v>
      </c>
      <c r="CW79" s="1279"/>
      <c r="CX79" s="1279"/>
      <c r="CY79" s="1279"/>
      <c r="CZ79" s="1279"/>
      <c r="DA79" s="1279"/>
      <c r="DB79" s="1279"/>
      <c r="DC79" s="1279"/>
    </row>
    <row r="80" spans="2:107" ht="13.5">
      <c r="B80" s="369"/>
      <c r="G80" s="1277"/>
      <c r="H80" s="1277"/>
      <c r="I80" s="1283"/>
      <c r="J80" s="1283"/>
      <c r="K80" s="1284"/>
      <c r="L80" s="1284"/>
      <c r="M80" s="1284"/>
      <c r="N80" s="1284"/>
      <c r="AN80" s="1280"/>
      <c r="AO80" s="1280"/>
      <c r="AP80" s="1280"/>
      <c r="AQ80" s="1280"/>
      <c r="AR80" s="1280"/>
      <c r="AS80" s="1280"/>
      <c r="AT80" s="1280"/>
      <c r="AU80" s="1280"/>
      <c r="AV80" s="1280"/>
      <c r="AW80" s="1280"/>
      <c r="AX80" s="1280"/>
      <c r="AY80" s="1280"/>
      <c r="AZ80" s="1280"/>
      <c r="BA80" s="1280"/>
      <c r="BB80" s="1281"/>
      <c r="BC80" s="1281"/>
      <c r="BD80" s="1281"/>
      <c r="BE80" s="1281"/>
      <c r="BF80" s="1281"/>
      <c r="BG80" s="1281"/>
      <c r="BH80" s="1281"/>
      <c r="BI80" s="1281"/>
      <c r="BJ80" s="1281"/>
      <c r="BK80" s="1281"/>
      <c r="BL80" s="1281"/>
      <c r="BM80" s="1281"/>
      <c r="BN80" s="1281"/>
      <c r="BO80" s="1281"/>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369"/>
    </row>
    <row r="82" spans="2:109" ht="17.2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c r="DD84" s="368"/>
      <c r="DE84" s="368"/>
    </row>
    <row r="85" spans="2:109" ht="13.5">
      <c r="DD85" s="368"/>
      <c r="DE85" s="368"/>
    </row>
  </sheetData>
  <sheetProtection algorithmName="SHA-512" hashValue="Ou/cyrutaLKjWVnsOqab/ZKWCAtu14QXO8XCOF0K5O1JZpkIWQiflsiYotqP5Rfn99wsRsoHmn3aLpMMeKaJMw==" saltValue="ER7Vm1t6VCPonUbXSFPU7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V8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623</v>
      </c>
    </row>
  </sheetData>
  <sheetProtection algorithmName="SHA-512" hashValue="90YZmhz8G1ArHDbHa6oEKVZYmrMTswAOuNths1FQv2CRAvmQ/y5+Za09qsgTUZkwUHd02gtPXdLBsmsxkg80Ng==" saltValue="Gg456JeFRW+NOjz92z2F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V80" zoomScaleNormal="100" zoomScaleSheetLayoutView="55" workbookViewId="0">
      <selection activeCell="AN65" sqref="AN65:DC69"/>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624</v>
      </c>
    </row>
  </sheetData>
  <sheetProtection algorithmName="SHA-512" hashValue="GZrt46LSRj9yj3uFFTCRFt6EQEyLuZNhWOEifgFzKiaJJJVwEzjDKFqLDuFQMHjO+8r6qocc8/3rLPUqLMBikg==" saltValue="7a/QGX2mXkivj+qJl6nT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555</v>
      </c>
      <c r="G2" s="148"/>
      <c r="H2" s="149"/>
    </row>
    <row r="3" spans="1:8">
      <c r="A3" s="145" t="s">
        <v>548</v>
      </c>
      <c r="B3" s="150"/>
      <c r="C3" s="151"/>
      <c r="D3" s="152">
        <v>48691</v>
      </c>
      <c r="E3" s="153"/>
      <c r="F3" s="154">
        <v>47820</v>
      </c>
      <c r="G3" s="155"/>
      <c r="H3" s="156"/>
    </row>
    <row r="4" spans="1:8">
      <c r="A4" s="157"/>
      <c r="B4" s="158"/>
      <c r="C4" s="159"/>
      <c r="D4" s="160">
        <v>31373</v>
      </c>
      <c r="E4" s="161"/>
      <c r="F4" s="162">
        <v>25855</v>
      </c>
      <c r="G4" s="163"/>
      <c r="H4" s="164"/>
    </row>
    <row r="5" spans="1:8">
      <c r="A5" s="145" t="s">
        <v>550</v>
      </c>
      <c r="B5" s="150"/>
      <c r="C5" s="151"/>
      <c r="D5" s="152">
        <v>60809</v>
      </c>
      <c r="E5" s="153"/>
      <c r="F5" s="154">
        <v>41934</v>
      </c>
      <c r="G5" s="155"/>
      <c r="H5" s="156"/>
    </row>
    <row r="6" spans="1:8">
      <c r="A6" s="157"/>
      <c r="B6" s="158"/>
      <c r="C6" s="159"/>
      <c r="D6" s="160">
        <v>46748</v>
      </c>
      <c r="E6" s="161"/>
      <c r="F6" s="162">
        <v>23352</v>
      </c>
      <c r="G6" s="163"/>
      <c r="H6" s="164"/>
    </row>
    <row r="7" spans="1:8">
      <c r="A7" s="145" t="s">
        <v>551</v>
      </c>
      <c r="B7" s="150"/>
      <c r="C7" s="151"/>
      <c r="D7" s="152">
        <v>77047</v>
      </c>
      <c r="E7" s="153"/>
      <c r="F7" s="154">
        <v>45588</v>
      </c>
      <c r="G7" s="155"/>
      <c r="H7" s="156"/>
    </row>
    <row r="8" spans="1:8">
      <c r="A8" s="157"/>
      <c r="B8" s="158"/>
      <c r="C8" s="159"/>
      <c r="D8" s="160">
        <v>47556</v>
      </c>
      <c r="E8" s="161"/>
      <c r="F8" s="162">
        <v>24150</v>
      </c>
      <c r="G8" s="163"/>
      <c r="H8" s="164"/>
    </row>
    <row r="9" spans="1:8">
      <c r="A9" s="145" t="s">
        <v>552</v>
      </c>
      <c r="B9" s="150"/>
      <c r="C9" s="151"/>
      <c r="D9" s="152">
        <v>55436</v>
      </c>
      <c r="E9" s="153"/>
      <c r="F9" s="154">
        <v>45483</v>
      </c>
      <c r="G9" s="155"/>
      <c r="H9" s="156"/>
    </row>
    <row r="10" spans="1:8">
      <c r="A10" s="157"/>
      <c r="B10" s="158"/>
      <c r="C10" s="159"/>
      <c r="D10" s="160">
        <v>31274</v>
      </c>
      <c r="E10" s="161"/>
      <c r="F10" s="162">
        <v>24241</v>
      </c>
      <c r="G10" s="163"/>
      <c r="H10" s="164"/>
    </row>
    <row r="11" spans="1:8">
      <c r="A11" s="145" t="s">
        <v>553</v>
      </c>
      <c r="B11" s="150"/>
      <c r="C11" s="151"/>
      <c r="D11" s="152">
        <v>69237</v>
      </c>
      <c r="E11" s="153"/>
      <c r="F11" s="154">
        <v>45945</v>
      </c>
      <c r="G11" s="155"/>
      <c r="H11" s="156"/>
    </row>
    <row r="12" spans="1:8">
      <c r="A12" s="157"/>
      <c r="B12" s="158"/>
      <c r="C12" s="165"/>
      <c r="D12" s="160">
        <v>55085</v>
      </c>
      <c r="E12" s="161"/>
      <c r="F12" s="162">
        <v>25180</v>
      </c>
      <c r="G12" s="163"/>
      <c r="H12" s="164"/>
    </row>
    <row r="13" spans="1:8">
      <c r="A13" s="145"/>
      <c r="B13" s="150"/>
      <c r="C13" s="166"/>
      <c r="D13" s="167">
        <v>62244</v>
      </c>
      <c r="E13" s="168"/>
      <c r="F13" s="169">
        <v>45354</v>
      </c>
      <c r="G13" s="170"/>
      <c r="H13" s="156"/>
    </row>
    <row r="14" spans="1:8">
      <c r="A14" s="157"/>
      <c r="B14" s="158"/>
      <c r="C14" s="159"/>
      <c r="D14" s="160">
        <v>42407</v>
      </c>
      <c r="E14" s="161"/>
      <c r="F14" s="162">
        <v>24556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7.74</v>
      </c>
      <c r="C19" s="171">
        <f>ROUND(VALUE(SUBSTITUTE(実質収支比率等に係る経年分析!G$48,"▲","-")),2)</f>
        <v>8.17</v>
      </c>
      <c r="D19" s="171">
        <f>ROUND(VALUE(SUBSTITUTE(実質収支比率等に係る経年分析!H$48,"▲","-")),2)</f>
        <v>4.91</v>
      </c>
      <c r="E19" s="171">
        <f>ROUND(VALUE(SUBSTITUTE(実質収支比率等に係る経年分析!I$48,"▲","-")),2)</f>
        <v>3.49</v>
      </c>
      <c r="F19" s="171">
        <f>ROUND(VALUE(SUBSTITUTE(実質収支比率等に係る経年分析!J$48,"▲","-")),2)</f>
        <v>7.62</v>
      </c>
    </row>
    <row r="20" spans="1:11">
      <c r="A20" s="171" t="s">
        <v>55</v>
      </c>
      <c r="B20" s="171">
        <f>ROUND(VALUE(SUBSTITUTE(実質収支比率等に係る経年分析!F$47,"▲","-")),2)</f>
        <v>15.97</v>
      </c>
      <c r="C20" s="171">
        <f>ROUND(VALUE(SUBSTITUTE(実質収支比率等に係る経年分析!G$47,"▲","-")),2)</f>
        <v>15.28</v>
      </c>
      <c r="D20" s="171">
        <f>ROUND(VALUE(SUBSTITUTE(実質収支比率等に係る経年分析!H$47,"▲","-")),2)</f>
        <v>10.91</v>
      </c>
      <c r="E20" s="171">
        <f>ROUND(VALUE(SUBSTITUTE(実質収支比率等に係る経年分析!I$47,"▲","-")),2)</f>
        <v>5.48</v>
      </c>
      <c r="F20" s="171">
        <f>ROUND(VALUE(SUBSTITUTE(実質収支比率等に係る経年分析!J$47,"▲","-")),2)</f>
        <v>9.5</v>
      </c>
    </row>
    <row r="21" spans="1:11">
      <c r="A21" s="171" t="s">
        <v>56</v>
      </c>
      <c r="B21" s="171">
        <f>IF(ISNUMBER(VALUE(SUBSTITUTE(実質収支比率等に係る経年分析!F$49,"▲","-"))),ROUND(VALUE(SUBSTITUTE(実質収支比率等に係る経年分析!F$49,"▲","-")),2),NA())</f>
        <v>-2.75</v>
      </c>
      <c r="C21" s="171">
        <f>IF(ISNUMBER(VALUE(SUBSTITUTE(実質収支比率等に係る経年分析!G$49,"▲","-"))),ROUND(VALUE(SUBSTITUTE(実質収支比率等に係る経年分析!G$49,"▲","-")),2),NA())</f>
        <v>-4.04</v>
      </c>
      <c r="D21" s="171">
        <f>IF(ISNUMBER(VALUE(SUBSTITUTE(実質収支比率等に係る経年分析!H$49,"▲","-"))),ROUND(VALUE(SUBSTITUTE(実質収支比率等に係る経年分析!H$49,"▲","-")),2),NA())</f>
        <v>-11.81</v>
      </c>
      <c r="E21" s="171">
        <f>IF(ISNUMBER(VALUE(SUBSTITUTE(実質収支比率等に係る経年分析!I$49,"▲","-"))),ROUND(VALUE(SUBSTITUTE(実質収支比率等に係る経年分析!I$49,"▲","-")),2),NA())</f>
        <v>-8.9</v>
      </c>
      <c r="F21" s="171">
        <f>IF(ISNUMBER(VALUE(SUBSTITUTE(実質収支比率等に係る経年分析!J$49,"▲","-"))),ROUND(VALUE(SUBSTITUTE(実質収支比率等に係る経年分析!J$49,"▲","-")),2),NA())</f>
        <v>6.96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姶良市国民健康保険特別会計施設勘定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c r="A30" s="172" t="str">
        <f>IF(連結実質赤字比率に係る赤字・黒字の構成分析!C$40="",NA(),連結実質赤字比率に係る赤字・黒字の構成分析!C$40)</f>
        <v>姶良市介護保険特別会計介護サービス事業勘定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c r="A31" s="172" t="str">
        <f>IF(連結実質赤字比率に係る赤字・黒字の構成分析!C$39="",NA(),連結実質赤字比率に係る赤字・黒字の構成分析!C$39)</f>
        <v>姶良市後期高齢者医療特別会計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c r="A32" s="172" t="str">
        <f>IF(連結実質赤字比率に係る赤字・黒字の構成分析!C$38="",NA(),連結実質赤字比率に係る赤字・黒字の構成分析!C$38)</f>
        <v>姶良市国民健康保険特別会計事業勘定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3.33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0.93</v>
      </c>
    </row>
    <row r="33" spans="1:16">
      <c r="A33" s="172" t="str">
        <f>IF(連結実質赤字比率に係る赤字・黒字の構成分析!C$37="",NA(),連結実質赤字比率に係る赤字・黒字の構成分析!C$37)</f>
        <v>姶良市下水道事業会計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1.67</v>
      </c>
    </row>
    <row r="34" spans="1:16">
      <c r="A34" s="172" t="str">
        <f>IF(連結実質赤字比率に係る赤字・黒字の構成分析!C$36="",NA(),連結実質赤字比率に係る赤字・黒字の構成分析!C$36)</f>
        <v>姶良市介護保険特別会計保険事業勘定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1.87</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4.9000000000000004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7.62</v>
      </c>
    </row>
    <row r="36" spans="1:16">
      <c r="A36" s="172" t="str">
        <f>IF(連結実質赤字比率に係る赤字・黒字の構成分析!C$34="",NA(),連結実質赤字比率に係る赤字・黒字の構成分析!C$34)</f>
        <v>姶良市水道事業会計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11.88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9.84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9.8800000000000008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2253</v>
      </c>
      <c r="E42" s="173"/>
      <c r="F42" s="173"/>
      <c r="G42" s="173">
        <f>'実質公債費比率（分子）の構造'!L$52</f>
        <v>2232</v>
      </c>
      <c r="H42" s="173"/>
      <c r="I42" s="173"/>
      <c r="J42" s="173">
        <f>'実質公債費比率（分子）の構造'!M$52</f>
        <v>2115</v>
      </c>
      <c r="K42" s="173"/>
      <c r="L42" s="173"/>
      <c r="M42" s="173">
        <f>'実質公債費比率（分子）の構造'!N$52</f>
        <v>2166</v>
      </c>
      <c r="N42" s="173"/>
      <c r="O42" s="173"/>
      <c r="P42" s="173">
        <f>'実質公債費比率（分子）の構造'!O$52</f>
        <v>2098</v>
      </c>
    </row>
    <row r="43" spans="1:16">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1</v>
      </c>
      <c r="O43" s="173"/>
      <c r="P43" s="173"/>
    </row>
    <row r="44" spans="1:16">
      <c r="A44" s="173" t="s">
        <v>65</v>
      </c>
      <c r="B44" s="173">
        <f>'実質公債費比率（分子）の構造'!K$50</f>
        <v>140</v>
      </c>
      <c r="C44" s="173"/>
      <c r="D44" s="173"/>
      <c r="E44" s="173">
        <f>'実質公債費比率（分子）の構造'!L$50</f>
        <v>144</v>
      </c>
      <c r="F44" s="173"/>
      <c r="G44" s="173"/>
      <c r="H44" s="173">
        <f>'実質公債費比率（分子）の構造'!M$50</f>
        <v>147</v>
      </c>
      <c r="I44" s="173"/>
      <c r="J44" s="173"/>
      <c r="K44" s="173">
        <f>'実質公債費比率（分子）の構造'!N$50</f>
        <v>92</v>
      </c>
      <c r="L44" s="173"/>
      <c r="M44" s="173"/>
      <c r="N44" s="173">
        <f>'実質公債費比率（分子）の構造'!O$50</f>
        <v>61</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47</v>
      </c>
      <c r="C46" s="173"/>
      <c r="D46" s="173"/>
      <c r="E46" s="173">
        <f>'実質公債費比率（分子）の構造'!L$48</f>
        <v>55</v>
      </c>
      <c r="F46" s="173"/>
      <c r="G46" s="173"/>
      <c r="H46" s="173">
        <f>'実質公債費比率（分子）の構造'!M$48</f>
        <v>54</v>
      </c>
      <c r="I46" s="173"/>
      <c r="J46" s="173"/>
      <c r="K46" s="173">
        <f>'実質公債費比率（分子）の構造'!N$48</f>
        <v>56</v>
      </c>
      <c r="L46" s="173"/>
      <c r="M46" s="173"/>
      <c r="N46" s="173">
        <f>'実質公債費比率（分子）の構造'!O$48</f>
        <v>52</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3576</v>
      </c>
      <c r="C49" s="173"/>
      <c r="D49" s="173"/>
      <c r="E49" s="173">
        <f>'実質公債費比率（分子）の構造'!L$45</f>
        <v>3620</v>
      </c>
      <c r="F49" s="173"/>
      <c r="G49" s="173"/>
      <c r="H49" s="173">
        <f>'実質公債費比率（分子）の構造'!M$45</f>
        <v>3732</v>
      </c>
      <c r="I49" s="173"/>
      <c r="J49" s="173"/>
      <c r="K49" s="173">
        <f>'実質公債費比率（分子）の構造'!N$45</f>
        <v>3796</v>
      </c>
      <c r="L49" s="173"/>
      <c r="M49" s="173"/>
      <c r="N49" s="173">
        <f>'実質公債費比率（分子）の構造'!O$45</f>
        <v>3678</v>
      </c>
      <c r="O49" s="173"/>
      <c r="P49" s="173"/>
    </row>
    <row r="50" spans="1:16">
      <c r="A50" s="173" t="s">
        <v>71</v>
      </c>
      <c r="B50" s="173" t="e">
        <f>NA()</f>
        <v>#N/A</v>
      </c>
      <c r="C50" s="173">
        <f>IF(ISNUMBER('実質公債費比率（分子）の構造'!K$53),'実質公債費比率（分子）の構造'!K$53,NA())</f>
        <v>1510</v>
      </c>
      <c r="D50" s="173" t="e">
        <f>NA()</f>
        <v>#N/A</v>
      </c>
      <c r="E50" s="173" t="e">
        <f>NA()</f>
        <v>#N/A</v>
      </c>
      <c r="F50" s="173">
        <f>IF(ISNUMBER('実質公債費比率（分子）の構造'!L$53),'実質公債費比率（分子）の構造'!L$53,NA())</f>
        <v>1587</v>
      </c>
      <c r="G50" s="173" t="e">
        <f>NA()</f>
        <v>#N/A</v>
      </c>
      <c r="H50" s="173" t="e">
        <f>NA()</f>
        <v>#N/A</v>
      </c>
      <c r="I50" s="173">
        <f>IF(ISNUMBER('実質公債費比率（分子）の構造'!M$53),'実質公債費比率（分子）の構造'!M$53,NA())</f>
        <v>1818</v>
      </c>
      <c r="J50" s="173" t="e">
        <f>NA()</f>
        <v>#N/A</v>
      </c>
      <c r="K50" s="173" t="e">
        <f>NA()</f>
        <v>#N/A</v>
      </c>
      <c r="L50" s="173">
        <f>IF(ISNUMBER('実質公債費比率（分子）の構造'!N$53),'実質公債費比率（分子）の構造'!N$53,NA())</f>
        <v>1778</v>
      </c>
      <c r="M50" s="173" t="e">
        <f>NA()</f>
        <v>#N/A</v>
      </c>
      <c r="N50" s="173" t="e">
        <f>NA()</f>
        <v>#N/A</v>
      </c>
      <c r="O50" s="173">
        <f>IF(ISNUMBER('実質公債費比率（分子）の構造'!O$53),'実質公債費比率（分子）の構造'!O$53,NA())</f>
        <v>1694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18838</v>
      </c>
      <c r="E56" s="172"/>
      <c r="F56" s="172"/>
      <c r="G56" s="172">
        <f>'将来負担比率（分子）の構造'!J$52</f>
        <v>19509</v>
      </c>
      <c r="H56" s="172"/>
      <c r="I56" s="172"/>
      <c r="J56" s="172">
        <f>'将来負担比率（分子）の構造'!K$52</f>
        <v>19442</v>
      </c>
      <c r="K56" s="172"/>
      <c r="L56" s="172"/>
      <c r="M56" s="172">
        <f>'将来負担比率（分子）の構造'!L$52</f>
        <v>19207</v>
      </c>
      <c r="N56" s="172"/>
      <c r="O56" s="172"/>
      <c r="P56" s="172">
        <f>'将来負担比率（分子）の構造'!M$52</f>
        <v>19448</v>
      </c>
    </row>
    <row r="57" spans="1:16">
      <c r="A57" s="172" t="s">
        <v>42</v>
      </c>
      <c r="B57" s="172"/>
      <c r="C57" s="172"/>
      <c r="D57" s="172">
        <f>'将来負担比率（分子）の構造'!I$51</f>
        <v>2923</v>
      </c>
      <c r="E57" s="172"/>
      <c r="F57" s="172"/>
      <c r="G57" s="172">
        <f>'将来負担比率（分子）の構造'!J$51</f>
        <v>2270</v>
      </c>
      <c r="H57" s="172"/>
      <c r="I57" s="172"/>
      <c r="J57" s="172">
        <f>'将来負担比率（分子）の構造'!K$51</f>
        <v>2420</v>
      </c>
      <c r="K57" s="172"/>
      <c r="L57" s="172"/>
      <c r="M57" s="172">
        <f>'将来負担比率（分子）の構造'!L$51</f>
        <v>2138</v>
      </c>
      <c r="N57" s="172"/>
      <c r="O57" s="172"/>
      <c r="P57" s="172">
        <f>'将来負担比率（分子）の構造'!M$51</f>
        <v>1993</v>
      </c>
    </row>
    <row r="58" spans="1:16">
      <c r="A58" s="172" t="s">
        <v>41</v>
      </c>
      <c r="B58" s="172"/>
      <c r="C58" s="172"/>
      <c r="D58" s="172">
        <f>'将来負担比率（分子）の構造'!I$50</f>
        <v>6898</v>
      </c>
      <c r="E58" s="172"/>
      <c r="F58" s="172"/>
      <c r="G58" s="172">
        <f>'将来負担比率（分子）の構造'!J$50</f>
        <v>6183</v>
      </c>
      <c r="H58" s="172"/>
      <c r="I58" s="172"/>
      <c r="J58" s="172">
        <f>'将来負担比率（分子）の構造'!K$50</f>
        <v>5464</v>
      </c>
      <c r="K58" s="172"/>
      <c r="L58" s="172"/>
      <c r="M58" s="172">
        <f>'将来負担比率（分子）の構造'!L$50</f>
        <v>4369</v>
      </c>
      <c r="N58" s="172"/>
      <c r="O58" s="172"/>
      <c r="P58" s="172">
        <f>'将来負担比率（分子）の構造'!M$50</f>
        <v>5881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3247</v>
      </c>
      <c r="C62" s="172"/>
      <c r="D62" s="172"/>
      <c r="E62" s="172">
        <f>'将来負担比率（分子）の構造'!J$45</f>
        <v>3630</v>
      </c>
      <c r="F62" s="172"/>
      <c r="G62" s="172"/>
      <c r="H62" s="172">
        <f>'将来負担比率（分子）の構造'!K$45</f>
        <v>3860</v>
      </c>
      <c r="I62" s="172"/>
      <c r="J62" s="172"/>
      <c r="K62" s="172">
        <f>'将来負担比率（分子）の構造'!L$45</f>
        <v>3612</v>
      </c>
      <c r="L62" s="172"/>
      <c r="M62" s="172"/>
      <c r="N62" s="172">
        <f>'将来負担比率（分子）の構造'!M$45</f>
        <v>3989</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578</v>
      </c>
      <c r="C64" s="172"/>
      <c r="D64" s="172"/>
      <c r="E64" s="172">
        <f>'将来負担比率（分子）の構造'!J$43</f>
        <v>629</v>
      </c>
      <c r="F64" s="172"/>
      <c r="G64" s="172"/>
      <c r="H64" s="172">
        <f>'将来負担比率（分子）の構造'!K$43</f>
        <v>700</v>
      </c>
      <c r="I64" s="172"/>
      <c r="J64" s="172"/>
      <c r="K64" s="172">
        <f>'将来負担比率（分子）の構造'!L$43</f>
        <v>690</v>
      </c>
      <c r="L64" s="172"/>
      <c r="M64" s="172"/>
      <c r="N64" s="172">
        <f>'将来負担比率（分子）の構造'!M$43</f>
        <v>574</v>
      </c>
      <c r="O64" s="172"/>
      <c r="P64" s="172"/>
    </row>
    <row r="65" spans="1:16">
      <c r="A65" s="172" t="s">
        <v>32</v>
      </c>
      <c r="B65" s="172">
        <f>'将来負担比率（分子）の構造'!I$42</f>
        <v>914</v>
      </c>
      <c r="C65" s="172"/>
      <c r="D65" s="172"/>
      <c r="E65" s="172">
        <f>'将来負担比率（分子）の構造'!J$42</f>
        <v>880</v>
      </c>
      <c r="F65" s="172"/>
      <c r="G65" s="172"/>
      <c r="H65" s="172">
        <f>'将来負担比率（分子）の構造'!K$42</f>
        <v>734</v>
      </c>
      <c r="I65" s="172"/>
      <c r="J65" s="172"/>
      <c r="K65" s="172">
        <f>'将来負担比率（分子）の構造'!L$42</f>
        <v>641</v>
      </c>
      <c r="L65" s="172"/>
      <c r="M65" s="172"/>
      <c r="N65" s="172">
        <f>'将来負担比率（分子）の構造'!M$42</f>
        <v>580</v>
      </c>
      <c r="O65" s="172"/>
      <c r="P65" s="172"/>
    </row>
    <row r="66" spans="1:16">
      <c r="A66" s="172" t="s">
        <v>31</v>
      </c>
      <c r="B66" s="172">
        <f>'将来負担比率（分子）の構造'!I$41</f>
        <v>31196</v>
      </c>
      <c r="C66" s="172"/>
      <c r="D66" s="172"/>
      <c r="E66" s="172">
        <f>'将来負担比率（分子）の構造'!J$41</f>
        <v>31239</v>
      </c>
      <c r="F66" s="172"/>
      <c r="G66" s="172"/>
      <c r="H66" s="172">
        <f>'将来負担比率（分子）の構造'!K$41</f>
        <v>31599</v>
      </c>
      <c r="I66" s="172"/>
      <c r="J66" s="172"/>
      <c r="K66" s="172">
        <f>'将来負担比率（分子）の構造'!L$41</f>
        <v>30639</v>
      </c>
      <c r="L66" s="172"/>
      <c r="M66" s="172"/>
      <c r="N66" s="172">
        <f>'将来負担比率（分子）の構造'!M$41</f>
        <v>31271</v>
      </c>
      <c r="O66" s="172"/>
      <c r="P66" s="172"/>
    </row>
    <row r="67" spans="1:16">
      <c r="A67" s="172" t="s">
        <v>75</v>
      </c>
      <c r="B67" s="172" t="e">
        <f>NA()</f>
        <v>#N/A</v>
      </c>
      <c r="C67" s="172">
        <f>IF(ISNUMBER('将来負担比率（分子）の構造'!I$53), IF('将来負担比率（分子）の構造'!I$53 &lt; 0, 0, '将来負担比率（分子）の構造'!I$53), NA())</f>
        <v>7276</v>
      </c>
      <c r="D67" s="172" t="e">
        <f>NA()</f>
        <v>#N/A</v>
      </c>
      <c r="E67" s="172" t="e">
        <f>NA()</f>
        <v>#N/A</v>
      </c>
      <c r="F67" s="172">
        <f>IF(ISNUMBER('将来負担比率（分子）の構造'!J$53), IF('将来負担比率（分子）の構造'!J$53 &lt; 0, 0, '将来負担比率（分子）の構造'!J$53), NA())</f>
        <v>8416</v>
      </c>
      <c r="G67" s="172" t="e">
        <f>NA()</f>
        <v>#N/A</v>
      </c>
      <c r="H67" s="172" t="e">
        <f>NA()</f>
        <v>#N/A</v>
      </c>
      <c r="I67" s="172">
        <f>IF(ISNUMBER('将来負担比率（分子）の構造'!K$53), IF('将来負担比率（分子）の構造'!K$53 &lt; 0, 0, '将来負担比率（分子）の構造'!K$53), NA())</f>
        <v>9567</v>
      </c>
      <c r="J67" s="172" t="e">
        <f>NA()</f>
        <v>#N/A</v>
      </c>
      <c r="K67" s="172" t="e">
        <f>NA()</f>
        <v>#N/A</v>
      </c>
      <c r="L67" s="172">
        <f>IF(ISNUMBER('将来負担比率（分子）の構造'!L$53), IF('将来負担比率（分子）の構造'!L$53 &lt; 0, 0, '将来負担比率（分子）の構造'!L$53), NA())</f>
        <v>9869</v>
      </c>
      <c r="M67" s="172" t="e">
        <f>NA()</f>
        <v>#N/A</v>
      </c>
      <c r="N67" s="172" t="e">
        <f>NA()</f>
        <v>#N/A</v>
      </c>
      <c r="O67" s="172">
        <f>IF(ISNUMBER('将来負担比率（分子）の構造'!M$53), IF('将来負担比率（分子）の構造'!M$53 &lt; 0, 0, '将来負担比率（分子）の構造'!M$53), NA())</f>
        <v>9093</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1838</v>
      </c>
      <c r="C72" s="176">
        <f>基金残高に係る経年分析!G55</f>
        <v>956</v>
      </c>
      <c r="D72" s="176">
        <f>基金残高に係る経年分析!H55</f>
        <v>1752</v>
      </c>
    </row>
    <row r="73" spans="1:16">
      <c r="A73" s="175" t="s">
        <v>78</v>
      </c>
      <c r="B73" s="176">
        <f>基金残高に係る経年分析!F56</f>
        <v>139</v>
      </c>
      <c r="C73" s="176">
        <f>基金残高に係る経年分析!G56</f>
        <v>89</v>
      </c>
      <c r="D73" s="176">
        <f>基金残高に係る経年分析!H56</f>
        <v>465</v>
      </c>
    </row>
    <row r="74" spans="1:16">
      <c r="A74" s="175" t="s">
        <v>79</v>
      </c>
      <c r="B74" s="176">
        <f>基金残高に係る経年分析!F57</f>
        <v>2617</v>
      </c>
      <c r="C74" s="176">
        <f>基金残高に係る経年分析!G57</f>
        <v>2411</v>
      </c>
      <c r="D74" s="176">
        <f>基金残高に係る経年分析!H57</f>
        <v>2419</v>
      </c>
    </row>
  </sheetData>
  <sheetProtection algorithmName="SHA-512" hashValue="FPNFP1VZPo+LRWDJXgSfLi8ge+bP6ebtE7fbH6aLfzVH3VIcA9VIEaES6Zv9YUDh4B+Lm3WTynCUY6tHyKrLYA==" saltValue="sQLA9FfvKehb2l3lC6S4Z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2023-03-15T07:08:58Z</cp:lastPrinted>
  <dcterms:created xsi:type="dcterms:W3CDTF">2023-02-20T07:49:59Z</dcterms:created>
  <dcterms:modified xsi:type="dcterms:W3CDTF">2023-11-01T05:53:56Z</dcterms:modified>
  <cp:category/>
</cp:coreProperties>
</file>