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201 企画調査係\令和６年度\31_R6決算担当\01_決算\108_財政状況資料集\04_提出\"/>
    </mc:Choice>
  </mc:AlternateContent>
  <xr:revisionPtr revIDLastSave="0" documentId="13_ncr:1_{466063B8-05E1-4BF9-9686-51F57030B2D0}"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O32" i="10"/>
  <c r="CO33" i="10" s="1"/>
  <c r="CO34" i="10" s="1"/>
  <c r="CO35" i="10" s="1"/>
  <c r="CO36" i="10" s="1"/>
  <c r="CO37" i="10" s="1"/>
  <c r="CO38" i="10" s="1"/>
  <c r="CO39" i="10" s="1"/>
  <c r="CO40" i="10" s="1"/>
  <c r="CO41" i="10" s="1"/>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s="1"/>
  <c r="C37" i="10" s="1"/>
  <c r="C38" i="10" s="1"/>
  <c r="C39" i="10" s="1"/>
  <c r="AM32" i="10"/>
  <c r="AM33" i="10" s="1"/>
  <c r="U32" i="10"/>
  <c r="BE32" i="10" s="1"/>
</calcChain>
</file>

<file path=xl/sharedStrings.xml><?xml version="1.0" encoding="utf-8"?>
<sst xmlns="http://schemas.openxmlformats.org/spreadsheetml/2006/main" count="1156" uniqueCount="569">
  <si>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</si>
  <si>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</si>
  <si>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</si>
  <si>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</si>
  <si>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</si>
  <si>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</si>
  <si>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</si>
  <si>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</si>
  <si>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</si>
  <si>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</si>
  <si>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</si>
  <si>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</si>
  <si>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</si>
  <si>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</si>
  <si>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</si>
  <si>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</si>
  <si>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</si>
  <si>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</si>
  <si>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</si>
  <si>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</si>
  <si>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</si>
  <si>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</si>
  <si>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</si>
  <si>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</si>
  <si>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</si>
  <si>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</si>
  <si>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</si>
  <si>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</si>
  <si>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</si>
  <si>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</si>
  <si>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</si>
  <si>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</si>
  <si>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</si>
  <si>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</si>
  <si>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</si>
  <si>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</si>
  <si>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</si>
  <si>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</si>
  <si>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</si>
  <si>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</si>
  <si>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</si>
  <si>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</si>
  <si>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</si>
  <si>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</si>
  <si>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</si>
  <si>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</si>
  <si>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</si>
  <si>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</si>
  <si>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</si>
  <si>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</si>
  <si>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</si>
  <si>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</si>
  <si>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</si>
  <si>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</si>
  <si>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</si>
  <si>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</si>
  <si>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</si>
  <si>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</si>
  <si>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</si>
  <si>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</si>
  <si>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</si>
  <si>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</si>
  <si>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</si>
  <si>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</si>
  <si>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</si>
  <si>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</si>
  <si>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</si>
  <si>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</si>
  <si>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</si>
  <si>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</si>
  <si>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</si>
  <si>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</si>
  <si>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</si>
  <si>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</si>
  <si>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</si>
  <si>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</si>
  <si>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</si>
  <si>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</si>
  <si>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</si>
  <si>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</si>
  <si>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鹿児島県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</si>
  <si>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</si>
  <si>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</si>
  <si>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</si>
  <si>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</si>
  <si>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</si>
  <si>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</si>
  <si>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</si>
  <si>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</si>
  <si>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</si>
  <si>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</si>
  <si>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</si>
  <si>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</si>
  <si>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</si>
  <si>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</si>
  <si>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</si>
  <si>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</si>
  <si>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</si>
  <si>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</si>
  <si>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</si>
  <si>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</si>
  <si>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</si>
  <si>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</si>
  <si>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</si>
  <si>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</si>
  <si>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</si>
  <si>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</si>
  <si>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</si>
  <si>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</si>
  <si>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</si>
  <si>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</si>
  <si>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</si>
  <si>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</si>
  <si>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</si>
  <si>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</si>
  <si>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</si>
  <si>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</si>
  <si>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</si>
  <si>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</si>
  <si>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</si>
  <si>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</si>
  <si>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</si>
  <si>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</si>
  <si>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</si>
  <si>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</si>
  <si>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</si>
  <si>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</si>
  <si>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</si>
  <si>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</si>
  <si>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</si>
  <si>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</si>
  <si>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</si>
  <si>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</si>
  <si>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</si>
  <si>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</si>
  <si>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</si>
  <si>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</si>
  <si>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</si>
  <si>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</si>
  <si>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</si>
  <si>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</si>
  <si>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</si>
  <si>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</si>
  <si>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</si>
  <si>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</si>
  <si>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</si>
  <si>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</si>
  <si>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</si>
  <si>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</si>
  <si>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</si>
  <si>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</si>
  <si>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</si>
  <si>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</si>
  <si>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</si>
  <si>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</si>
  <si>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</si>
  <si>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</si>
  <si>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</si>
  <si>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</si>
  <si>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</si>
  <si>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</si>
  <si>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</si>
  <si>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</si>
  <si>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</si>
  <si>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</si>
  <si>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</si>
  <si>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</si>
  <si>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</si>
  <si>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</si>
  <si>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</si>
  <si>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</si>
  <si>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</si>
  <si>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</si>
  <si>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</si>
  <si>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</si>
  <si>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</si>
  <si>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</si>
  <si>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</si>
  <si>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</si>
  <si>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</si>
  <si>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</si>
  <si>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</si>
  <si>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鹿児島県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</si>
  <si>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</si>
  <si>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</si>
  <si>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</si>
  <si>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</si>
  <si>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</si>
  <si>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</si>
  <si>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</si>
  <si>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</si>
  <si>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</si>
  <si>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</si>
  <si>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</si>
  <si>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</si>
  <si>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</si>
  <si>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</si>
  <si>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</si>
  <si>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</si>
  <si>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</si>
  <si>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</si>
  <si>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</si>
  <si>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</si>
  <si>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</si>
  <si>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</si>
  <si>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</si>
  <si>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</si>
  <si>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</si>
  <si>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</si>
  <si>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</si>
  <si>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</si>
  <si>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</si>
  <si>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</si>
  <si>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</si>
  <si>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</si>
  <si>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</si>
  <si>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</si>
  <si>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</si>
  <si>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</si>
  <si>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</si>
  <si>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</si>
  <si>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</si>
  <si>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</si>
  <si>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</si>
  <si>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</si>
  <si>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</si>
  <si>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</si>
  <si>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</si>
  <si>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</si>
  <si>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</si>
  <si>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</si>
  <si>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</si>
  <si>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</si>
  <si>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</si>
  <si>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</si>
  <si>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</si>
  <si>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</si>
  <si>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</si>
  <si>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</si>
  <si>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</si>
  <si>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</si>
  <si>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</si>
  <si>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</si>
  <si>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</si>
  <si>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</si>
  <si>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</si>
  <si>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</si>
  <si>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</si>
  <si>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</si>
  <si>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</si>
  <si>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</si>
  <si>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</si>
  <si>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</si>
  <si>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</si>
  <si>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</si>
  <si>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</si>
  <si>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</si>
  <si>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</si>
  <si>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</si>
  <si>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</si>
  <si>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</si>
  <si>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</si>
  <si>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</si>
  <si>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</si>
  <si>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</si>
  <si>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</si>
  <si>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</si>
  <si>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</si>
  <si>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</si>
  <si>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</si>
  <si>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</si>
  <si>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</si>
  <si>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</si>
  <si>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</si>
  <si>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</si>
  <si>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</si>
  <si>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</si>
  <si>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</si>
  <si>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</si>
  <si>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</si>
  <si>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</si>
  <si>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</si>
  <si>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</si>
  <si>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</si>
  <si>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</si>
  <si>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</si>
  <si>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</si>
  <si>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</si>
  <si>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</si>
  <si>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</si>
  <si>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</si>
  <si>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</si>
  <si>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</si>
  <si>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</si>
  <si>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</si>
  <si>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</si>
  <si>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</si>
  <si>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</si>
  <si>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</si>
  <si>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</si>
  <si>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</si>
  <si>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</si>
  <si>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</si>
  <si>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</si>
  <si>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</si>
  <si>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</si>
  <si>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</si>
  <si>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</si>
  <si>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</si>
  <si>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</si>
  <si>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</si>
  <si>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</si>
  <si>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</si>
  <si>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</si>
  <si>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</si>
  <si>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</si>
  <si>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</si>
  <si>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</si>
  <si>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</si>
  <si>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</si>
  <si>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</si>
  <si>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</si>
  <si>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</si>
  <si>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</si>
  <si>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</si>
  <si>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</si>
  <si>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</si>
  <si>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</si>
  <si>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</si>
  <si>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</si>
  <si>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</si>
  <si>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</si>
  <si>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</si>
  <si>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</si>
  <si>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鹿児島県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</si>
  <si>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</si>
  <si>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</si>
  <si>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</si>
  <si>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</si>
  <si>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</si>
  <si>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</si>
  <si>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</si>
  <si>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</si>
  <si>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</si>
  <si>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</si>
  <si>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</si>
  <si>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</si>
  <si>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</si>
  <si>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</si>
  <si>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</si>
  <si>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</si>
  <si>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</si>
  <si>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</si>
  <si>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</si>
  <si>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</si>
  <si>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母子父子寡婦福祉資金貸付事業特別会計</t>
    <phoneticPr fontId="3"/>
  </si>
  <si>
    <t>中小企業支援資金貸付事業特別会計</t>
    <phoneticPr fontId="3"/>
  </si>
  <si>
    <t>就農支援資金貸付事業特別会計</t>
    <phoneticPr fontId="3"/>
  </si>
  <si>
    <t>公共土木用地取得先行事業等特別会計</t>
    <phoneticPr fontId="3"/>
  </si>
  <si>
    <t>林業・木材産業改善資金貸付事業特別会計</t>
    <phoneticPr fontId="3"/>
  </si>
  <si>
    <t>沿岸漁業改善資金貸付事業特別会計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</si>
  <si>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</si>
  <si>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</si>
  <si>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</si>
  <si>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</si>
  <si>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</si>
  <si>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</si>
  <si>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</si>
  <si>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</si>
  <si>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</si>
  <si>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</si>
  <si>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</si>
  <si>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</si>
  <si>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</si>
  <si>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</si>
  <si>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</si>
  <si>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鹿児島県工業用水道事業特別会計</t>
    <phoneticPr fontId="3"/>
  </si>
  <si>
    <t>法適用企業</t>
    <phoneticPr fontId="3"/>
  </si>
  <si>
    <t>鹿児島県病院事業特別会計</t>
    <phoneticPr fontId="3"/>
  </si>
  <si>
    <t>鹿児島県港湾整備事業特別会計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</si>
  <si>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</si>
  <si>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</si>
  <si>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</si>
  <si>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</si>
  <si>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</si>
  <si>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</si>
  <si>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</si>
  <si>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</si>
  <si>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</si>
  <si>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</si>
  <si>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</si>
  <si>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</si>
  <si>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</si>
  <si>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</si>
  <si>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</si>
  <si>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</si>
  <si>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</si>
  <si>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</si>
  <si>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</si>
  <si>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</si>
  <si>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</si>
  <si>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</si>
  <si>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</si>
  <si>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</si>
  <si>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</si>
  <si>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</si>
  <si>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</si>
  <si>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</si>
  <si>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</si>
  <si>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</si>
  <si>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</si>
  <si>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</si>
  <si>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</si>
  <si>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</si>
  <si>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</si>
  <si>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</si>
  <si>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</si>
  <si>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</si>
  <si>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</si>
  <si>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</si>
  <si>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</si>
  <si>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</si>
  <si>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</si>
  <si>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</si>
  <si>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</si>
  <si>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</si>
  <si>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</si>
  <si>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</si>
  <si>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</si>
  <si>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</si>
  <si>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</si>
  <si>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</si>
  <si>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</si>
  <si>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</si>
  <si>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</si>
  <si>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</si>
  <si>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</si>
  <si>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</si>
  <si>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</si>
  <si>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</si>
  <si>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</si>
  <si>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</si>
  <si>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</si>
  <si>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</si>
  <si>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</si>
  <si>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</si>
  <si>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</si>
  <si>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</si>
  <si>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</si>
  <si>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</si>
  <si>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</si>
  <si>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</si>
  <si>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</si>
  <si>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</si>
  <si>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</si>
  <si>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</si>
  <si>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</si>
  <si>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</si>
  <si>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</si>
  <si>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</si>
  <si>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</si>
  <si>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</si>
  <si>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</si>
  <si>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</si>
  <si>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</si>
  <si>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</si>
  <si>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</si>
  <si>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</si>
  <si>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</si>
  <si>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</si>
  <si>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</si>
  <si>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</si>
  <si>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</si>
  <si>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</si>
  <si>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</si>
  <si>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</si>
  <si>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</si>
  <si>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</si>
  <si>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</si>
  <si>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</si>
  <si>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</si>
  <si>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</si>
  <si>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</si>
  <si>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</si>
  <si>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</si>
  <si>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</si>
  <si>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</si>
  <si>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</si>
  <si>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</si>
  <si>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</si>
  <si>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</si>
  <si>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</si>
  <si>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</si>
  <si>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</si>
  <si>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</si>
  <si>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</si>
  <si>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</si>
  <si>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</si>
  <si>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</si>
  <si>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</si>
  <si>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</si>
  <si>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</si>
  <si>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</si>
  <si>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</si>
  <si>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</si>
  <si>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</si>
  <si>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</si>
  <si>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</si>
  <si>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</si>
  <si>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</si>
  <si>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</si>
  <si>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</si>
  <si>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</si>
  <si>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0.61</t>
  </si>
  <si>
    <t>▲ 0.97</t>
  </si>
  <si>
    <t>一般会計</t>
  </si>
  <si>
    <t>鹿児島県病院事業特別会計</t>
  </si>
  <si>
    <t>国民健康保険事業特別会計</t>
  </si>
  <si>
    <t>鹿児島県港湾整備事業特別会計</t>
  </si>
  <si>
    <t>鹿児島県工業用水道事業特別会計</t>
  </si>
  <si>
    <t>公債管理特別会計</t>
  </si>
  <si>
    <t>公共土木用地取得先行事業等特別会計</t>
  </si>
  <si>
    <t>母子父子寡婦福祉資金貸付事業特別会計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</si>
  <si>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</si>
  <si>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</si>
  <si>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</si>
  <si>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</si>
  <si>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</si>
  <si>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</si>
  <si>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</si>
  <si>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</si>
  <si>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安心・安全ふるさと創生基金</t>
  </si>
  <si>
    <t>後期高齢者医療財政安定化基金</t>
  </si>
  <si>
    <t>地域医療介護総合確保基金</t>
    <rPh sb="0" eb="2">
      <t>チイキ</t>
    </rPh>
    <rPh sb="2" eb="4">
      <t>イリョウ</t>
    </rPh>
    <rPh sb="4" eb="6">
      <t>カイゴ</t>
    </rPh>
    <rPh sb="6" eb="8">
      <t>ソウゴウ</t>
    </rPh>
    <rPh sb="8" eb="10">
      <t>カクホ</t>
    </rPh>
    <rPh sb="10" eb="12">
      <t>キキン</t>
    </rPh>
    <phoneticPr fontId="2"/>
  </si>
  <si>
    <t>県有施設整備積立基金</t>
  </si>
  <si>
    <t>退職手当基金</t>
    <rPh sb="0" eb="2">
      <t>タイショク</t>
    </rPh>
    <rPh sb="2" eb="4">
      <t>テアテ</t>
    </rPh>
    <rPh sb="4" eb="6">
      <t>キキン</t>
    </rPh>
    <phoneticPr fontId="2"/>
  </si>
  <si>
    <t>-</t>
    <phoneticPr fontId="2"/>
  </si>
  <si>
    <t>（公財）鹿児島県文化振興財団</t>
    <rPh sb="1" eb="3">
      <t>コウザイ</t>
    </rPh>
    <rPh sb="4" eb="8">
      <t>カゴシマケン</t>
    </rPh>
    <rPh sb="8" eb="10">
      <t>ブンカ</t>
    </rPh>
    <rPh sb="10" eb="12">
      <t>シンコウ</t>
    </rPh>
    <rPh sb="12" eb="14">
      <t>ザイダン</t>
    </rPh>
    <phoneticPr fontId="3"/>
  </si>
  <si>
    <t>○</t>
  </si>
  <si>
    <t>（公社）鹿児島県森林整備公社</t>
    <rPh sb="1" eb="3">
      <t>コウシャ</t>
    </rPh>
    <rPh sb="4" eb="8">
      <t>カゴシマケン</t>
    </rPh>
    <rPh sb="8" eb="10">
      <t>シンリン</t>
    </rPh>
    <rPh sb="10" eb="12">
      <t>セイビ</t>
    </rPh>
    <rPh sb="12" eb="14">
      <t>コウシャ</t>
    </rPh>
    <phoneticPr fontId="3"/>
  </si>
  <si>
    <t>（公財）万之瀬川水源基金</t>
    <rPh sb="4" eb="5">
      <t>マン</t>
    </rPh>
    <rPh sb="5" eb="7">
      <t>ノセ</t>
    </rPh>
    <rPh sb="7" eb="8">
      <t>ガワ</t>
    </rPh>
    <rPh sb="8" eb="10">
      <t>スイゲン</t>
    </rPh>
    <rPh sb="10" eb="12">
      <t>キキン</t>
    </rPh>
    <phoneticPr fontId="3"/>
  </si>
  <si>
    <t>（公財）鹿児島県林業担い手育成基金</t>
    <rPh sb="4" eb="7">
      <t>カゴシマ</t>
    </rPh>
    <rPh sb="7" eb="8">
      <t>ケン</t>
    </rPh>
    <rPh sb="8" eb="10">
      <t>リンギョウ</t>
    </rPh>
    <rPh sb="10" eb="11">
      <t>ニナ</t>
    </rPh>
    <rPh sb="12" eb="13">
      <t>テ</t>
    </rPh>
    <rPh sb="13" eb="15">
      <t>イクセイ</t>
    </rPh>
    <rPh sb="15" eb="17">
      <t>キキン</t>
    </rPh>
    <phoneticPr fontId="3"/>
  </si>
  <si>
    <t>（公財)鹿児島県環境整備公社</t>
    <rPh sb="1" eb="3">
      <t>コウザイ</t>
    </rPh>
    <rPh sb="4" eb="7">
      <t>カゴシマ</t>
    </rPh>
    <rPh sb="7" eb="8">
      <t>ケン</t>
    </rPh>
    <rPh sb="8" eb="10">
      <t>カンキョウ</t>
    </rPh>
    <rPh sb="10" eb="12">
      <t>セイビ</t>
    </rPh>
    <rPh sb="12" eb="14">
      <t>コウシャ</t>
    </rPh>
    <phoneticPr fontId="3"/>
  </si>
  <si>
    <t>（一財）鹿児島県環境技術協会</t>
    <rPh sb="1" eb="2">
      <t>イチ</t>
    </rPh>
    <rPh sb="2" eb="3">
      <t>ザイ</t>
    </rPh>
    <rPh sb="4" eb="8">
      <t>カゴシマケン</t>
    </rPh>
    <rPh sb="8" eb="10">
      <t>カンキョウ</t>
    </rPh>
    <rPh sb="10" eb="12">
      <t>ギジュツ</t>
    </rPh>
    <rPh sb="12" eb="14">
      <t>キョウカイ</t>
    </rPh>
    <phoneticPr fontId="3"/>
  </si>
  <si>
    <t>（公財）屋久島環境文化財団</t>
    <rPh sb="4" eb="7">
      <t>ヤクシマ</t>
    </rPh>
    <rPh sb="7" eb="9">
      <t>カンキョウ</t>
    </rPh>
    <rPh sb="9" eb="11">
      <t>ブンカ</t>
    </rPh>
    <rPh sb="11" eb="13">
      <t>ザイダン</t>
    </rPh>
    <phoneticPr fontId="3"/>
  </si>
  <si>
    <t>（公財）かごしまみどりの基金</t>
    <rPh sb="1" eb="3">
      <t>コウザイ</t>
    </rPh>
    <rPh sb="12" eb="14">
      <t>キキン</t>
    </rPh>
    <phoneticPr fontId="3"/>
  </si>
  <si>
    <t>（公財）鹿児島県県民総合保健センター</t>
    <rPh sb="1" eb="3">
      <t>コウザイ</t>
    </rPh>
    <rPh sb="4" eb="8">
      <t>カゴシマケン</t>
    </rPh>
    <rPh sb="8" eb="10">
      <t>ケンミン</t>
    </rPh>
    <rPh sb="10" eb="12">
      <t>ソウゴウ</t>
    </rPh>
    <rPh sb="12" eb="14">
      <t>ホケン</t>
    </rPh>
    <phoneticPr fontId="3"/>
  </si>
  <si>
    <t>（公財）鹿児島県移植医療アイバンク推進協会</t>
    <rPh sb="1" eb="3">
      <t>コウザイ</t>
    </rPh>
    <rPh sb="4" eb="8">
      <t>カゴシマケン</t>
    </rPh>
    <rPh sb="8" eb="10">
      <t>イショク</t>
    </rPh>
    <rPh sb="10" eb="12">
      <t>イリョウ</t>
    </rPh>
    <rPh sb="17" eb="19">
      <t>スイシン</t>
    </rPh>
    <rPh sb="19" eb="21">
      <t>キョウカイ</t>
    </rPh>
    <phoneticPr fontId="3"/>
  </si>
  <si>
    <t>（公財）鹿児島県生活衛生営業指導センター</t>
    <rPh sb="4" eb="8">
      <t>カゴシマケン</t>
    </rPh>
    <rPh sb="8" eb="10">
      <t>セイカツ</t>
    </rPh>
    <rPh sb="10" eb="12">
      <t>エイセイ</t>
    </rPh>
    <rPh sb="12" eb="14">
      <t>エイギョウ</t>
    </rPh>
    <rPh sb="14" eb="16">
      <t>シドウ</t>
    </rPh>
    <phoneticPr fontId="3"/>
  </si>
  <si>
    <t>㈱鹿児島頭脳センター</t>
    <rPh sb="1" eb="4">
      <t>カゴシマ</t>
    </rPh>
    <rPh sb="4" eb="6">
      <t>ズノウ</t>
    </rPh>
    <phoneticPr fontId="3"/>
  </si>
  <si>
    <t>（公社）鹿児島県農業・農村振興協会</t>
    <rPh sb="1" eb="3">
      <t>コウシャ</t>
    </rPh>
    <rPh sb="4" eb="8">
      <t>カゴシマケン</t>
    </rPh>
    <rPh sb="8" eb="10">
      <t>ノウギョウ</t>
    </rPh>
    <rPh sb="11" eb="13">
      <t>ノウソン</t>
    </rPh>
    <rPh sb="13" eb="15">
      <t>シンコウ</t>
    </rPh>
    <rPh sb="15" eb="17">
      <t>キョウカイ</t>
    </rPh>
    <phoneticPr fontId="3"/>
  </si>
  <si>
    <t>（公財）鹿児島県地域振興公社</t>
    <rPh sb="1" eb="2">
      <t>コウ</t>
    </rPh>
    <rPh sb="2" eb="3">
      <t>ザイ</t>
    </rPh>
    <rPh sb="4" eb="8">
      <t>カゴシマケン</t>
    </rPh>
    <rPh sb="8" eb="10">
      <t>チイキ</t>
    </rPh>
    <rPh sb="10" eb="12">
      <t>シンコウ</t>
    </rPh>
    <rPh sb="12" eb="14">
      <t>コウシャ</t>
    </rPh>
    <phoneticPr fontId="3"/>
  </si>
  <si>
    <t>（公社）鹿児島県青果物生産出荷安定基金協会</t>
    <rPh sb="4" eb="7">
      <t>カゴシマ</t>
    </rPh>
    <rPh sb="7" eb="8">
      <t>ケン</t>
    </rPh>
    <rPh sb="8" eb="11">
      <t>セイカブツ</t>
    </rPh>
    <rPh sb="11" eb="13">
      <t>セイサン</t>
    </rPh>
    <rPh sb="13" eb="15">
      <t>シュッカ</t>
    </rPh>
    <rPh sb="15" eb="17">
      <t>アンテイ</t>
    </rPh>
    <rPh sb="17" eb="19">
      <t>キキン</t>
    </rPh>
    <rPh sb="19" eb="21">
      <t>キョウカイ</t>
    </rPh>
    <phoneticPr fontId="3"/>
  </si>
  <si>
    <t>（公社）鹿児島県茶業会議所</t>
    <rPh sb="4" eb="8">
      <t>カゴシマケン</t>
    </rPh>
    <rPh sb="8" eb="10">
      <t>チャギョウ</t>
    </rPh>
    <rPh sb="10" eb="13">
      <t>カイギショ</t>
    </rPh>
    <phoneticPr fontId="3"/>
  </si>
  <si>
    <t>（公社）鹿児島県畜産協会</t>
    <rPh sb="1" eb="3">
      <t>コウシャ</t>
    </rPh>
    <phoneticPr fontId="3"/>
  </si>
  <si>
    <t>（公社）鹿児島県家畜畜産物衛生指導協会</t>
    <rPh sb="1" eb="3">
      <t>コウシャ</t>
    </rPh>
    <rPh sb="4" eb="8">
      <t>カゴシマケン</t>
    </rPh>
    <rPh sb="8" eb="10">
      <t>カチク</t>
    </rPh>
    <rPh sb="10" eb="13">
      <t>チクサンブツ</t>
    </rPh>
    <rPh sb="13" eb="15">
      <t>エイセイ</t>
    </rPh>
    <rPh sb="15" eb="17">
      <t>シドウ</t>
    </rPh>
    <rPh sb="17" eb="19">
      <t>キョウカイ</t>
    </rPh>
    <phoneticPr fontId="3"/>
  </si>
  <si>
    <t>（一社）鹿児島県種豚改良協会</t>
    <rPh sb="1" eb="2">
      <t>イチ</t>
    </rPh>
    <rPh sb="2" eb="3">
      <t>シャ</t>
    </rPh>
    <rPh sb="4" eb="8">
      <t>カゴシマケン</t>
    </rPh>
    <rPh sb="8" eb="9">
      <t>シュ</t>
    </rPh>
    <rPh sb="9" eb="10">
      <t>トン</t>
    </rPh>
    <rPh sb="10" eb="12">
      <t>カイリョウ</t>
    </rPh>
    <rPh sb="12" eb="14">
      <t>キョウカイ</t>
    </rPh>
    <phoneticPr fontId="3"/>
  </si>
  <si>
    <t>鹿児島県住宅供給公社</t>
    <rPh sb="0" eb="4">
      <t>カゴシマケン</t>
    </rPh>
    <rPh sb="4" eb="6">
      <t>ジュウタク</t>
    </rPh>
    <rPh sb="6" eb="8">
      <t>キョウキュウ</t>
    </rPh>
    <rPh sb="8" eb="10">
      <t>コウシャ</t>
    </rPh>
    <phoneticPr fontId="3"/>
  </si>
  <si>
    <t>（公財）鹿児島県建設技術センター</t>
    <rPh sb="1" eb="3">
      <t>コウザイ</t>
    </rPh>
    <rPh sb="4" eb="8">
      <t>カゴシマケン</t>
    </rPh>
    <rPh sb="8" eb="10">
      <t>ケンセツ</t>
    </rPh>
    <rPh sb="10" eb="12">
      <t>ギジュツ</t>
    </rPh>
    <phoneticPr fontId="3"/>
  </si>
  <si>
    <t>鹿児島県道路公社</t>
    <rPh sb="0" eb="4">
      <t>カゴシマケン</t>
    </rPh>
    <rPh sb="4" eb="6">
      <t>ドウロ</t>
    </rPh>
    <rPh sb="6" eb="8">
      <t>コウシャ</t>
    </rPh>
    <phoneticPr fontId="3"/>
  </si>
  <si>
    <t>肥薩おれんじ鉄道㈱</t>
  </si>
  <si>
    <t>（公財）かごしま産業支援センター</t>
  </si>
  <si>
    <t>（公財）かごしま豊かな海づくり協会</t>
  </si>
  <si>
    <t>（公財）奄美群島地域産業振興基金協会</t>
  </si>
  <si>
    <t>（公財）南薩地域地場産業振興センター</t>
  </si>
  <si>
    <t>（公財）鹿児島県国際交流協会</t>
  </si>
  <si>
    <t>（公社）鹿児島県糖業振興協会</t>
  </si>
  <si>
    <t>（公財）鹿児島県育英財団</t>
  </si>
  <si>
    <t>（公財）鹿児島県暴力追放運動推進センター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</si>
</sst>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6F49-4E37-8981-BABDF57BF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94060</c:v>
                </c:pt>
                <c:pt idx="1">
                  <c:v>102597</c:v>
                </c:pt>
                <c:pt idx="2">
                  <c:v>105836</c:v>
                </c:pt>
                <c:pt idx="3">
                  <c:v>102977</c:v>
                </c:pt>
                <c:pt idx="4">
                  <c:v>103036</c:v>
                </c:pt>
              </c:numCache>
            </c:numRef>
          </c:val>
          <c:smooth val="0"/>
          <c:extLst>
            <c:ext xmlns:c16="http://schemas.microsoft.com/office/drawing/2014/chart" uri="{C3380CC4-5D6E-409C-BE32-E72D297353CC}">
              <c16:uniqueId val="{00000001-6F49-4E37-8981-BABDF57BF5B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c:v>
                </c:pt>
                <c:pt idx="1">
                  <c:v>3.92</c:v>
                </c:pt>
                <c:pt idx="2">
                  <c:v>3.17</c:v>
                </c:pt>
                <c:pt idx="3">
                  <c:v>4.3499999999999996</c:v>
                </c:pt>
                <c:pt idx="4">
                  <c:v>3.39</c:v>
                </c:pt>
              </c:numCache>
            </c:numRef>
          </c:val>
          <c:extLst>
            <c:ext xmlns:c16="http://schemas.microsoft.com/office/drawing/2014/chart" uri="{C3380CC4-5D6E-409C-BE32-E72D297353CC}">
              <c16:uniqueId val="{00000000-5458-4902-B707-A1B0BD228C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3.69</c:v>
                </c:pt>
                <c:pt idx="1">
                  <c:v>3.63</c:v>
                </c:pt>
                <c:pt idx="2">
                  <c:v>3.54</c:v>
                </c:pt>
                <c:pt idx="3">
                  <c:v>3.63</c:v>
                </c:pt>
                <c:pt idx="4">
                  <c:v>3.63</c:v>
                </c:pt>
              </c:numCache>
            </c:numRef>
          </c:val>
          <c:extLst>
            <c:ext xmlns:c16="http://schemas.microsoft.com/office/drawing/2014/chart" uri="{C3380CC4-5D6E-409C-BE32-E72D297353CC}">
              <c16:uniqueId val="{00000001-5458-4902-B707-A1B0BD228C6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2.5299999999999998</c:v>
                </c:pt>
                <c:pt idx="2">
                  <c:v>-0.61</c:v>
                </c:pt>
                <c:pt idx="3">
                  <c:v>1.1000000000000001</c:v>
                </c:pt>
                <c:pt idx="4">
                  <c:v>-0.97</c:v>
                </c:pt>
              </c:numCache>
            </c:numRef>
          </c:val>
          <c:smooth val="0"/>
          <c:extLst>
            <c:ext xmlns:c16="http://schemas.microsoft.com/office/drawing/2014/chart" uri="{C3380CC4-5D6E-409C-BE32-E72D297353CC}">
              <c16:uniqueId val="{00000002-5458-4902-B707-A1B0BD228C6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7EC-4AF1-939C-0200D237A8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EC-4AF1-939C-0200D237A826}"/>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EC-4AF1-939C-0200D237A826}"/>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7EC-4AF1-939C-0200D237A826}"/>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F7EC-4AF1-939C-0200D237A826}"/>
            </c:ext>
          </c:extLst>
        </c:ser>
        <c:ser>
          <c:idx val="5"/>
          <c:order val="5"/>
          <c:tx>
            <c:strRef>
              <c:f>データシート!$A$32</c:f>
              <c:strCache>
                <c:ptCount val="1"/>
                <c:pt idx="0">
                  <c:v>鹿児島県工業用水道事業特別会計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0.23</c:v>
                </c:pt>
                <c:pt idx="4">
                  <c:v>#N/A</c:v>
                </c:pt>
                <c:pt idx="5">
                  <c:v>0.23</c:v>
                </c:pt>
                <c:pt idx="6">
                  <c:v>#N/A</c:v>
                </c:pt>
                <c:pt idx="7">
                  <c:v>0.24</c:v>
                </c:pt>
                <c:pt idx="8">
                  <c:v>#N/A</c:v>
                </c:pt>
                <c:pt idx="9">
                  <c:v>0.23</c:v>
                </c:pt>
              </c:numCache>
            </c:numRef>
          </c:val>
          <c:extLst>
            <c:ext xmlns:c16="http://schemas.microsoft.com/office/drawing/2014/chart" uri="{C3380CC4-5D6E-409C-BE32-E72D297353CC}">
              <c16:uniqueId val="{00000005-F7EC-4AF1-939C-0200D237A826}"/>
            </c:ext>
          </c:extLst>
        </c:ser>
        <c:ser>
          <c:idx val="6"/>
          <c:order val="6"/>
          <c:tx>
            <c:strRef>
              <c:f>データシート!$A$33</c:f>
              <c:strCache>
                <c:ptCount val="1"/>
                <c:pt idx="0">
                  <c:v>鹿児島県港湾整備事業特別会計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0.62</c:v>
                </c:pt>
                <c:pt idx="2">
                  <c:v>#N/A</c:v>
                </c:pt>
                <c:pt idx="3">
                  <c:v>0.55000000000000004</c:v>
                </c:pt>
                <c:pt idx="4">
                  <c:v>#N/A</c:v>
                </c:pt>
                <c:pt idx="5">
                  <c:v>0.5</c:v>
                </c:pt>
                <c:pt idx="6">
                  <c:v>#N/A</c:v>
                </c:pt>
                <c:pt idx="7">
                  <c:v>0.49</c:v>
                </c:pt>
                <c:pt idx="8">
                  <c:v>#N/A</c:v>
                </c:pt>
                <c:pt idx="9">
                  <c:v>0.48</c:v>
                </c:pt>
              </c:numCache>
            </c:numRef>
          </c:val>
          <c:extLst>
            <c:ext xmlns:c16="http://schemas.microsoft.com/office/drawing/2014/chart" uri="{C3380CC4-5D6E-409C-BE32-E72D297353CC}">
              <c16:uniqueId val="{00000006-F7EC-4AF1-939C-0200D237A82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1.48</c:v>
                </c:pt>
                <c:pt idx="4">
                  <c:v>#N/A</c:v>
                </c:pt>
                <c:pt idx="5">
                  <c:v>0.91</c:v>
                </c:pt>
                <c:pt idx="6">
                  <c:v>#N/A</c:v>
                </c:pt>
                <c:pt idx="7">
                  <c:v>0.6</c:v>
                </c:pt>
                <c:pt idx="8">
                  <c:v>#N/A</c:v>
                </c:pt>
                <c:pt idx="9">
                  <c:v>0.88</c:v>
                </c:pt>
              </c:numCache>
            </c:numRef>
          </c:val>
          <c:extLst>
            <c:ext xmlns:c16="http://schemas.microsoft.com/office/drawing/2014/chart" uri="{C3380CC4-5D6E-409C-BE32-E72D297353CC}">
              <c16:uniqueId val="{00000007-F7EC-4AF1-939C-0200D237A826}"/>
            </c:ext>
          </c:extLst>
        </c:ser>
        <c:ser>
          <c:idx val="8"/>
          <c:order val="8"/>
          <c:tx>
            <c:strRef>
              <c:f>データシート!$A$35</c:f>
              <c:strCache>
                <c:ptCount val="1"/>
                <c:pt idx="0">
                  <c:v>鹿児島県病院事業特別会計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1.95</c:v>
                </c:pt>
                <c:pt idx="2">
                  <c:v>#N/A</c:v>
                </c:pt>
                <c:pt idx="3">
                  <c:v>2.09</c:v>
                </c:pt>
                <c:pt idx="4">
                  <c:v>#N/A</c:v>
                </c:pt>
                <c:pt idx="5">
                  <c:v>2.4300000000000002</c:v>
                </c:pt>
                <c:pt idx="6">
                  <c:v>#N/A</c:v>
                </c:pt>
                <c:pt idx="7">
                  <c:v>2.98</c:v>
                </c:pt>
                <c:pt idx="8">
                  <c:v>#N/A</c:v>
                </c:pt>
                <c:pt idx="9">
                  <c:v>3.14</c:v>
                </c:pt>
              </c:numCache>
            </c:numRef>
          </c:val>
          <c:extLst>
            <c:ext xmlns:c16="http://schemas.microsoft.com/office/drawing/2014/chart" uri="{C3380CC4-5D6E-409C-BE32-E72D297353CC}">
              <c16:uniqueId val="{00000008-F7EC-4AF1-939C-0200D237A8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c:v>
                </c:pt>
                <c:pt idx="2">
                  <c:v>#N/A</c:v>
                </c:pt>
                <c:pt idx="3">
                  <c:v>3.9</c:v>
                </c:pt>
                <c:pt idx="4">
                  <c:v>#N/A</c:v>
                </c:pt>
                <c:pt idx="5">
                  <c:v>3.16</c:v>
                </c:pt>
                <c:pt idx="6">
                  <c:v>#N/A</c:v>
                </c:pt>
                <c:pt idx="7">
                  <c:v>4.3499999999999996</c:v>
                </c:pt>
                <c:pt idx="8">
                  <c:v>#N/A</c:v>
                </c:pt>
                <c:pt idx="9">
                  <c:v>3.38</c:v>
                </c:pt>
              </c:numCache>
            </c:numRef>
          </c:val>
          <c:extLst>
            <c:ext xmlns:c16="http://schemas.microsoft.com/office/drawing/2014/chart" uri="{C3380CC4-5D6E-409C-BE32-E72D297353CC}">
              <c16:uniqueId val="{00000009-F7EC-4AF1-939C-0200D237A82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82433</c:v>
                </c:pt>
                <c:pt idx="5">
                  <c:v>78299</c:v>
                </c:pt>
                <c:pt idx="8">
                  <c:v>72732</c:v>
                </c:pt>
                <c:pt idx="11">
                  <c:v>68743</c:v>
                </c:pt>
                <c:pt idx="14">
                  <c:v>66270</c:v>
                </c:pt>
              </c:numCache>
            </c:numRef>
          </c:val>
          <c:extLst>
            <c:ext xmlns:c16="http://schemas.microsoft.com/office/drawing/2014/chart" uri="{C3380CC4-5D6E-409C-BE32-E72D297353CC}">
              <c16:uniqueId val="{00000000-FA7F-46E3-BC3C-1CB63D28C5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7F-46E3-BC3C-1CB63D28C5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1181</c:v>
                </c:pt>
                <c:pt idx="3">
                  <c:v>904</c:v>
                </c:pt>
                <c:pt idx="6">
                  <c:v>806</c:v>
                </c:pt>
                <c:pt idx="9">
                  <c:v>802</c:v>
                </c:pt>
                <c:pt idx="12">
                  <c:v>1383</c:v>
                </c:pt>
              </c:numCache>
            </c:numRef>
          </c:val>
          <c:extLst>
            <c:ext xmlns:c16="http://schemas.microsoft.com/office/drawing/2014/chart" uri="{C3380CC4-5D6E-409C-BE32-E72D297353CC}">
              <c16:uniqueId val="{00000002-FA7F-46E3-BC3C-1CB63D28C5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7F-46E3-BC3C-1CB63D28C5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965</c:v>
                </c:pt>
                <c:pt idx="3">
                  <c:v>686</c:v>
                </c:pt>
                <c:pt idx="6">
                  <c:v>612</c:v>
                </c:pt>
                <c:pt idx="9">
                  <c:v>442</c:v>
                </c:pt>
                <c:pt idx="12">
                  <c:v>516</c:v>
                </c:pt>
              </c:numCache>
            </c:numRef>
          </c:val>
          <c:extLst>
            <c:ext xmlns:c16="http://schemas.microsoft.com/office/drawing/2014/chart" uri="{C3380CC4-5D6E-409C-BE32-E72D297353CC}">
              <c16:uniqueId val="{00000004-FA7F-46E3-BC3C-1CB63D28C5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28038</c:v>
                </c:pt>
                <c:pt idx="3">
                  <c:v>29155</c:v>
                </c:pt>
                <c:pt idx="6">
                  <c:v>29955</c:v>
                </c:pt>
                <c:pt idx="9">
                  <c:v>31071</c:v>
                </c:pt>
                <c:pt idx="12">
                  <c:v>31759</c:v>
                </c:pt>
              </c:numCache>
            </c:numRef>
          </c:val>
          <c:extLst>
            <c:ext xmlns:c16="http://schemas.microsoft.com/office/drawing/2014/chart" uri="{C3380CC4-5D6E-409C-BE32-E72D297353CC}">
              <c16:uniqueId val="{00000005-FA7F-46E3-BC3C-1CB63D28C5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7F-46E3-BC3C-1CB63D28C5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97458</c:v>
                </c:pt>
                <c:pt idx="3">
                  <c:v>93023</c:v>
                </c:pt>
                <c:pt idx="6">
                  <c:v>90245</c:v>
                </c:pt>
                <c:pt idx="9">
                  <c:v>84947</c:v>
                </c:pt>
                <c:pt idx="12">
                  <c:v>79608</c:v>
                </c:pt>
              </c:numCache>
            </c:numRef>
          </c:val>
          <c:extLst>
            <c:ext xmlns:c16="http://schemas.microsoft.com/office/drawing/2014/chart" uri="{C3380CC4-5D6E-409C-BE32-E72D297353CC}">
              <c16:uniqueId val="{00000007-FA7F-46E3-BC3C-1CB63D28C52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45209</c:v>
                </c:pt>
                <c:pt idx="2">
                  <c:v>#N/A</c:v>
                </c:pt>
                <c:pt idx="3">
                  <c:v>#N/A</c:v>
                </c:pt>
                <c:pt idx="4">
                  <c:v>45469</c:v>
                </c:pt>
                <c:pt idx="5">
                  <c:v>#N/A</c:v>
                </c:pt>
                <c:pt idx="6">
                  <c:v>#N/A</c:v>
                </c:pt>
                <c:pt idx="7">
                  <c:v>48886</c:v>
                </c:pt>
                <c:pt idx="8">
                  <c:v>#N/A</c:v>
                </c:pt>
                <c:pt idx="9">
                  <c:v>#N/A</c:v>
                </c:pt>
                <c:pt idx="10">
                  <c:v>48519</c:v>
                </c:pt>
                <c:pt idx="11">
                  <c:v>#N/A</c:v>
                </c:pt>
                <c:pt idx="12">
                  <c:v>#N/A</c:v>
                </c:pt>
                <c:pt idx="13">
                  <c:v>46996</c:v>
                </c:pt>
                <c:pt idx="14">
                  <c:v>#N/A</c:v>
                </c:pt>
              </c:numCache>
            </c:numRef>
          </c:val>
          <c:smooth val="0"/>
          <c:extLst>
            <c:ext xmlns:c16="http://schemas.microsoft.com/office/drawing/2014/chart" uri="{C3380CC4-5D6E-409C-BE32-E72D297353CC}">
              <c16:uniqueId val="{00000008-FA7F-46E3-BC3C-1CB63D28C52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873762</c:v>
                </c:pt>
                <c:pt idx="5">
                  <c:v>870818</c:v>
                </c:pt>
                <c:pt idx="8">
                  <c:v>861586</c:v>
                </c:pt>
                <c:pt idx="11">
                  <c:v>829064</c:v>
                </c:pt>
                <c:pt idx="14">
                  <c:v>790057</c:v>
                </c:pt>
              </c:numCache>
            </c:numRef>
          </c:val>
          <c:extLst>
            <c:ext xmlns:c16="http://schemas.microsoft.com/office/drawing/2014/chart" uri="{C3380CC4-5D6E-409C-BE32-E72D297353CC}">
              <c16:uniqueId val="{00000000-E587-4C88-9C12-8E1074955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36564</c:v>
                </c:pt>
                <c:pt idx="5">
                  <c:v>35300</c:v>
                </c:pt>
                <c:pt idx="8">
                  <c:v>33270</c:v>
                </c:pt>
                <c:pt idx="11">
                  <c:v>32717</c:v>
                </c:pt>
                <c:pt idx="14">
                  <c:v>31892</c:v>
                </c:pt>
              </c:numCache>
            </c:numRef>
          </c:val>
          <c:extLst>
            <c:ext xmlns:c16="http://schemas.microsoft.com/office/drawing/2014/chart" uri="{C3380CC4-5D6E-409C-BE32-E72D297353CC}">
              <c16:uniqueId val="{00000001-E587-4C88-9C12-8E1074955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168623</c:v>
                </c:pt>
                <c:pt idx="5">
                  <c:v>179366</c:v>
                </c:pt>
                <c:pt idx="8">
                  <c:v>213028</c:v>
                </c:pt>
                <c:pt idx="11">
                  <c:v>224723</c:v>
                </c:pt>
                <c:pt idx="14">
                  <c:v>243554</c:v>
                </c:pt>
              </c:numCache>
            </c:numRef>
          </c:val>
          <c:extLst>
            <c:ext xmlns:c16="http://schemas.microsoft.com/office/drawing/2014/chart" uri="{C3380CC4-5D6E-409C-BE32-E72D297353CC}">
              <c16:uniqueId val="{00000002-E587-4C88-9C12-8E1074955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87-4C88-9C12-8E1074955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87-4C88-9C12-8E1074955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9860</c:v>
                </c:pt>
                <c:pt idx="3">
                  <c:v>9293</c:v>
                </c:pt>
                <c:pt idx="6">
                  <c:v>9132</c:v>
                </c:pt>
                <c:pt idx="9">
                  <c:v>13093</c:v>
                </c:pt>
                <c:pt idx="12">
                  <c:v>9060</c:v>
                </c:pt>
              </c:numCache>
            </c:numRef>
          </c:val>
          <c:extLst>
            <c:ext xmlns:c16="http://schemas.microsoft.com/office/drawing/2014/chart" uri="{C3380CC4-5D6E-409C-BE32-E72D297353CC}">
              <c16:uniqueId val="{00000005-E587-4C88-9C12-8E1074955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214125</c:v>
                </c:pt>
                <c:pt idx="3">
                  <c:v>213144</c:v>
                </c:pt>
                <c:pt idx="6">
                  <c:v>209850</c:v>
                </c:pt>
                <c:pt idx="9">
                  <c:v>204041</c:v>
                </c:pt>
                <c:pt idx="12">
                  <c:v>204125</c:v>
                </c:pt>
              </c:numCache>
            </c:numRef>
          </c:val>
          <c:extLst>
            <c:ext xmlns:c16="http://schemas.microsoft.com/office/drawing/2014/chart" uri="{C3380CC4-5D6E-409C-BE32-E72D297353CC}">
              <c16:uniqueId val="{00000006-E587-4C88-9C12-8E1074955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587-4C88-9C12-8E1074955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6035</c:v>
                </c:pt>
                <c:pt idx="3">
                  <c:v>4629</c:v>
                </c:pt>
                <c:pt idx="6">
                  <c:v>5940</c:v>
                </c:pt>
                <c:pt idx="9">
                  <c:v>6436</c:v>
                </c:pt>
                <c:pt idx="12">
                  <c:v>8742</c:v>
                </c:pt>
              </c:numCache>
            </c:numRef>
          </c:val>
          <c:extLst>
            <c:ext xmlns:c16="http://schemas.microsoft.com/office/drawing/2014/chart" uri="{C3380CC4-5D6E-409C-BE32-E72D297353CC}">
              <c16:uniqueId val="{00000008-E587-4C88-9C12-8E1074955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3248</c:v>
                </c:pt>
                <c:pt idx="3">
                  <c:v>2255</c:v>
                </c:pt>
                <c:pt idx="6">
                  <c:v>1624</c:v>
                </c:pt>
                <c:pt idx="9">
                  <c:v>1114</c:v>
                </c:pt>
                <c:pt idx="12">
                  <c:v>783</c:v>
                </c:pt>
              </c:numCache>
            </c:numRef>
          </c:val>
          <c:extLst>
            <c:ext xmlns:c16="http://schemas.microsoft.com/office/drawing/2014/chart" uri="{C3380CC4-5D6E-409C-BE32-E72D297353CC}">
              <c16:uniqueId val="{00000009-E587-4C88-9C12-8E1074955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1707844</c:v>
                </c:pt>
                <c:pt idx="3">
                  <c:v>1717971</c:v>
                </c:pt>
                <c:pt idx="6">
                  <c:v>1713769</c:v>
                </c:pt>
                <c:pt idx="9">
                  <c:v>1687785</c:v>
                </c:pt>
                <c:pt idx="12">
                  <c:v>1665782</c:v>
                </c:pt>
              </c:numCache>
            </c:numRef>
          </c:val>
          <c:extLst>
            <c:ext xmlns:c16="http://schemas.microsoft.com/office/drawing/2014/chart" uri="{C3380CC4-5D6E-409C-BE32-E72D297353CC}">
              <c16:uniqueId val="{0000000A-E587-4C88-9C12-8E107495572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862163</c:v>
                </c:pt>
                <c:pt idx="2">
                  <c:v>#N/A</c:v>
                </c:pt>
                <c:pt idx="3">
                  <c:v>#N/A</c:v>
                </c:pt>
                <c:pt idx="4">
                  <c:v>861807</c:v>
                </c:pt>
                <c:pt idx="5">
                  <c:v>#N/A</c:v>
                </c:pt>
                <c:pt idx="6">
                  <c:v>#N/A</c:v>
                </c:pt>
                <c:pt idx="7">
                  <c:v>832430</c:v>
                </c:pt>
                <c:pt idx="8">
                  <c:v>#N/A</c:v>
                </c:pt>
                <c:pt idx="9">
                  <c:v>#N/A</c:v>
                </c:pt>
                <c:pt idx="10">
                  <c:v>825965</c:v>
                </c:pt>
                <c:pt idx="11">
                  <c:v>#N/A</c:v>
                </c:pt>
                <c:pt idx="12">
                  <c:v>#N/A</c:v>
                </c:pt>
                <c:pt idx="13">
                  <c:v>822989</c:v>
                </c:pt>
                <c:pt idx="14">
                  <c:v>#N/A</c:v>
                </c:pt>
              </c:numCache>
            </c:numRef>
          </c:val>
          <c:smooth val="0"/>
          <c:extLst>
            <c:ext xmlns:c16="http://schemas.microsoft.com/office/drawing/2014/chart" uri="{C3380CC4-5D6E-409C-BE32-E72D297353CC}">
              <c16:uniqueId val="{0000000B-E587-4C88-9C12-8E107495572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17560</c:v>
                </c:pt>
                <c:pt idx="1">
                  <c:v>17562</c:v>
                </c:pt>
                <c:pt idx="2">
                  <c:v>17572</c:v>
                </c:pt>
              </c:numCache>
            </c:numRef>
          </c:val>
          <c:extLst>
            <c:ext xmlns:c16="http://schemas.microsoft.com/office/drawing/2014/chart" uri="{C3380CC4-5D6E-409C-BE32-E72D297353CC}">
              <c16:uniqueId val="{00000000-67BE-4B41-8E42-14E2F45B40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7440</c:v>
                </c:pt>
                <c:pt idx="1">
                  <c:v>7441</c:v>
                </c:pt>
                <c:pt idx="2">
                  <c:v>7445</c:v>
                </c:pt>
              </c:numCache>
            </c:numRef>
          </c:val>
          <c:extLst>
            <c:ext xmlns:c16="http://schemas.microsoft.com/office/drawing/2014/chart" uri="{C3380CC4-5D6E-409C-BE32-E72D297353CC}">
              <c16:uniqueId val="{00000001-67BE-4B41-8E42-14E2F45B40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74003</c:v>
                </c:pt>
                <c:pt idx="1">
                  <c:v>75239</c:v>
                </c:pt>
                <c:pt idx="2">
                  <c:v>81855</c:v>
                </c:pt>
              </c:numCache>
            </c:numRef>
          </c:val>
          <c:extLst>
            <c:ext xmlns:c16="http://schemas.microsoft.com/office/drawing/2014/chart" uri="{C3380CC4-5D6E-409C-BE32-E72D297353CC}">
              <c16:uniqueId val="{00000002-67BE-4B41-8E42-14E2F45B40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令和５年度は前年度と同程度となり，グループ内平均を</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本県は，高齢化が進行するとともに，外海離島や半島を有しており，多くの県有施設等を維持する必要があることなどから，財政需要が増大しており，依然として予断を許さない財政状況にある。</a:t>
          </a:r>
        </a:p>
        <a:p>
          <a:r>
            <a:rPr kumimoji="1" lang="ja-JP" altLang="en-US" sz="1200">
              <a:latin typeface="ＭＳ Ｐゴシック" panose="020B0600070205080204" pitchFamily="50" charset="-128"/>
              <a:ea typeface="ＭＳ Ｐゴシック" panose="020B0600070205080204" pitchFamily="50" charset="-128"/>
            </a:rPr>
            <a:t>　引き続き，持続可能な行財政構造を構築するため，行財政改革に取り組んでいるところである。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前年度より</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ポイント低下したものの，グループ内で最も高い</a:t>
          </a:r>
          <a:r>
            <a:rPr kumimoji="1" lang="en-US" altLang="ja-JP" sz="1050">
              <a:latin typeface="ＭＳ Ｐゴシック" panose="020B0600070205080204" pitchFamily="50" charset="-128"/>
              <a:ea typeface="ＭＳ Ｐゴシック" panose="020B0600070205080204" pitchFamily="50" charset="-128"/>
            </a:rPr>
            <a:t>96.7</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令和５年度は，普通交付税とその振替である臨時財政対策債の合計額が減となったことなどにより，分母である歳入が減少した一方で，職員の定年年齢の段階的な引上げに伴う退職手当の減などにより人件費が減少したことや，過去に発行した県債の償還の進行等により公債費が減少したことなどにより，分子である歳出が減少しており，分子である歳出の減が分母である歳入の減を上回ったことにより低下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普通建設事業費の水準等を適切に管理することにより公債費を適正な規模で管理するとともに，人件費については，適正な給与水準を維持しつつ業務量等に応じたメリハリのある適正な定員管理を行うことにより，地方公務員の定年引上げに伴う影響にも十分に留意しながら適正な規模を確保するなど財政構造の改善を図っていくこととし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117022</xdr:rowOff>
    </xdr:from>
    <xdr:to>
      <xdr:col>23</xdr:col>
      <xdr:colOff>133350</xdr:colOff>
      <xdr:row>67</xdr:row>
      <xdr:rowOff>135165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432722"/>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67</xdr:row>
      <xdr:rowOff>135165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052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67</xdr:row>
      <xdr:rowOff>100693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60528"/>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100693</xdr:rowOff>
    </xdr:from>
    <xdr:to>
      <xdr:col>11</xdr:col>
      <xdr:colOff>31750</xdr:colOff>
      <xdr:row>67</xdr:row>
      <xdr:rowOff>152400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8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66222</xdr:rowOff>
    </xdr:from>
    <xdr:to>
      <xdr:col>23</xdr:col>
      <xdr:colOff>184150</xdr:colOff>
      <xdr:row>66</xdr:row>
      <xdr:rowOff>167822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133549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84365</xdr:rowOff>
    </xdr:from>
    <xdr:to>
      <xdr:col>19</xdr:col>
      <xdr:colOff>184150</xdr:colOff>
      <xdr:row>68</xdr:row>
      <xdr:rowOff>14515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170742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65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166205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49893</xdr:rowOff>
    </xdr:from>
    <xdr:to>
      <xdr:col>11</xdr:col>
      <xdr:colOff>82550</xdr:colOff>
      <xdr:row>67</xdr:row>
      <xdr:rowOff>151493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136270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7,114</a:t>
          </a:r>
          <a:r>
            <a:rPr kumimoji="1" lang="ja-JP" altLang="en-US" sz="1150">
              <a:latin typeface="ＭＳ Ｐゴシック" panose="020B0600070205080204" pitchFamily="50" charset="-128"/>
              <a:ea typeface="ＭＳ Ｐゴシック" panose="020B0600070205080204" pitchFamily="50" charset="-128"/>
            </a:rPr>
            <a:t>円減少し，グループ内平均を下回る</a:t>
          </a:r>
          <a:r>
            <a:rPr kumimoji="1" lang="en-US" altLang="ja-JP" sz="1150">
              <a:latin typeface="ＭＳ Ｐゴシック" panose="020B0600070205080204" pitchFamily="50" charset="-128"/>
              <a:ea typeface="ＭＳ Ｐゴシック" panose="020B0600070205080204" pitchFamily="50" charset="-128"/>
            </a:rPr>
            <a:t>157,887</a:t>
          </a:r>
          <a:r>
            <a:rPr kumimoji="1" lang="ja-JP" altLang="en-US" sz="1150">
              <a:latin typeface="ＭＳ Ｐゴシック" panose="020B0600070205080204" pitchFamily="50" charset="-128"/>
              <a:ea typeface="ＭＳ Ｐゴシック" panose="020B0600070205080204" pitchFamily="50" charset="-128"/>
            </a:rPr>
            <a:t>円となっている。</a:t>
          </a:r>
        </a:p>
        <a:p>
          <a:r>
            <a:rPr kumimoji="1" lang="ja-JP" altLang="en-US" sz="1150">
              <a:latin typeface="ＭＳ Ｐゴシック" panose="020B0600070205080204" pitchFamily="50" charset="-128"/>
              <a:ea typeface="ＭＳ Ｐゴシック" panose="020B0600070205080204" pitchFamily="50" charset="-128"/>
            </a:rPr>
            <a:t>　令和５年度は，分母である人口が減少している一方で，新型コロナウイルス感染症対策に要する経費の減などにより物件費が減少し，分子である人件費・物件費等の減が分母である人口の減を上回ったことにより人口１人当たりの人件費・物件費等決算額は前年度より減となっている。　</a:t>
          </a:r>
        </a:p>
        <a:p>
          <a:r>
            <a:rPr kumimoji="1" lang="ja-JP" altLang="en-US" sz="1150">
              <a:latin typeface="ＭＳ Ｐゴシック" panose="020B0600070205080204" pitchFamily="50" charset="-128"/>
              <a:ea typeface="ＭＳ Ｐゴシック" panose="020B0600070205080204" pitchFamily="50" charset="-128"/>
            </a:rPr>
            <a:t>　人件費については，適正な給与水準を維持しつつ業務量等に応じたメリハリのある適正な定員管理を行うことにより，地方公務員の定年引上げに伴う影響にも十分に留意しながら適正な規模を確保するなど持続可能な財政構造の構築を進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160711</xdr:rowOff>
    </xdr:from>
    <xdr:to>
      <xdr:col>23</xdr:col>
      <xdr:colOff>133350</xdr:colOff>
      <xdr:row>85</xdr:row>
      <xdr:rowOff>132311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62511"/>
          <a:ext cx="838200" cy="1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162843</xdr:rowOff>
    </xdr:from>
    <xdr:to>
      <xdr:col>19</xdr:col>
      <xdr:colOff>133350</xdr:colOff>
      <xdr:row>85</xdr:row>
      <xdr:rowOff>132311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64643"/>
          <a:ext cx="889000" cy="1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17157</xdr:rowOff>
    </xdr:from>
    <xdr:to>
      <xdr:col>15</xdr:col>
      <xdr:colOff>82550</xdr:colOff>
      <xdr:row>84</xdr:row>
      <xdr:rowOff>162843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8957"/>
          <a:ext cx="889000" cy="1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109964</xdr:rowOff>
    </xdr:from>
    <xdr:to>
      <xdr:col>11</xdr:col>
      <xdr:colOff>31750</xdr:colOff>
      <xdr:row>84</xdr:row>
      <xdr:rowOff>17157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40314"/>
          <a:ext cx="889000" cy="7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109911</xdr:rowOff>
    </xdr:from>
    <xdr:to>
      <xdr:col>23</xdr:col>
      <xdr:colOff>184150</xdr:colOff>
      <xdr:row>85</xdr:row>
      <xdr:rowOff>40061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126438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81511</xdr:rowOff>
    </xdr:from>
    <xdr:to>
      <xdr:col>19</xdr:col>
      <xdr:colOff>184150</xdr:colOff>
      <xdr:row>86</xdr:row>
      <xdr:rowOff>11661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21838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112043</xdr:rowOff>
    </xdr:from>
    <xdr:to>
      <xdr:col>15</xdr:col>
      <xdr:colOff>133350</xdr:colOff>
      <xdr:row>85</xdr:row>
      <xdr:rowOff>42193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52370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137807</xdr:rowOff>
    </xdr:from>
    <xdr:to>
      <xdr:col>11</xdr:col>
      <xdr:colOff>82550</xdr:colOff>
      <xdr:row>84</xdr:row>
      <xdr:rowOff>67957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78134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59164</xdr:rowOff>
    </xdr:from>
    <xdr:to>
      <xdr:col>7</xdr:col>
      <xdr:colOff>31750</xdr:colOff>
      <xdr:row>83</xdr:row>
      <xdr:rowOff>160764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170941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a:t>
          </a:r>
          <a:r>
            <a:rPr kumimoji="1" lang="en-US" altLang="ja-JP" sz="1200">
              <a:latin typeface="ＭＳ Ｐゴシック" panose="020B0600070205080204" pitchFamily="50" charset="-128"/>
              <a:ea typeface="ＭＳ Ｐゴシック" panose="020B0600070205080204" pitchFamily="50" charset="-128"/>
            </a:rPr>
            <a:t>96.2</a:t>
          </a:r>
          <a:r>
            <a:rPr kumimoji="1" lang="ja-JP" altLang="en-US" sz="1200">
              <a:latin typeface="ＭＳ Ｐゴシック" panose="020B0600070205080204" pitchFamily="50" charset="-128"/>
              <a:ea typeface="ＭＳ Ｐゴシック" panose="020B0600070205080204" pitchFamily="50" charset="-128"/>
            </a:rPr>
            <a:t>となっており，グループ内で最も低くなっている。　</a:t>
          </a:r>
        </a:p>
        <a:p>
          <a:r>
            <a:rPr kumimoji="1" lang="ja-JP" altLang="en-US" sz="1200">
              <a:latin typeface="ＭＳ Ｐゴシック" panose="020B0600070205080204" pitchFamily="50" charset="-128"/>
              <a:ea typeface="ＭＳ Ｐゴシック" panose="020B0600070205080204" pitchFamily="50" charset="-128"/>
            </a:rPr>
            <a:t>　これは，職務給の徹底などの取組によるものである。</a:t>
          </a:r>
        </a:p>
        <a:p>
          <a:r>
            <a:rPr kumimoji="1" lang="ja-JP" altLang="en-US" sz="1200">
              <a:latin typeface="ＭＳ Ｐゴシック" panose="020B0600070205080204" pitchFamily="50" charset="-128"/>
              <a:ea typeface="ＭＳ Ｐゴシック" panose="020B0600070205080204" pitchFamily="50" charset="-128"/>
            </a:rPr>
            <a:t>　今後とも，給与制度の適切な運用に努めることとしている。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130629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121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130629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121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96157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96157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79829</xdr:rowOff>
    </xdr:from>
    <xdr:to>
      <xdr:col>77</xdr:col>
      <xdr:colOff>95250</xdr:colOff>
      <xdr:row>81</xdr:row>
      <xdr:rowOff>9979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20156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56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29.92</a:t>
          </a:r>
          <a:r>
            <a:rPr kumimoji="1" lang="ja-JP" altLang="en-US" sz="1200">
              <a:latin typeface="ＭＳ Ｐゴシック" panose="020B0600070205080204" pitchFamily="50" charset="-128"/>
              <a:ea typeface="ＭＳ Ｐゴシック" panose="020B0600070205080204" pitchFamily="50" charset="-128"/>
            </a:rPr>
            <a:t>人増加し，グループ内平均を上回る</a:t>
          </a:r>
          <a:r>
            <a:rPr kumimoji="1" lang="en-US" altLang="ja-JP" sz="1200">
              <a:latin typeface="ＭＳ Ｐゴシック" panose="020B0600070205080204" pitchFamily="50" charset="-128"/>
              <a:ea typeface="ＭＳ Ｐゴシック" panose="020B0600070205080204" pitchFamily="50" charset="-128"/>
            </a:rPr>
            <a:t>1,624.95</a:t>
          </a:r>
          <a:r>
            <a:rPr kumimoji="1" lang="ja-JP" altLang="en-US" sz="1200">
              <a:latin typeface="ＭＳ Ｐゴシック" panose="020B0600070205080204" pitchFamily="50" charset="-128"/>
              <a:ea typeface="ＭＳ Ｐゴシック" panose="020B0600070205080204" pitchFamily="50" charset="-128"/>
            </a:rPr>
            <a:t>人となっている。</a:t>
          </a:r>
        </a:p>
        <a:p>
          <a:r>
            <a:rPr kumimoji="1" lang="ja-JP" altLang="en-US" sz="1200">
              <a:latin typeface="ＭＳ Ｐゴシック" panose="020B0600070205080204" pitchFamily="50" charset="-128"/>
              <a:ea typeface="ＭＳ Ｐゴシック" panose="020B0600070205080204" pitchFamily="50" charset="-128"/>
            </a:rPr>
            <a:t>　引き続き，新たな行政需要にも対応した簡素で効率的な組織機構の整備や業務量等に応じたメリハリのある適正な定員管理を行うこととしている。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42923</xdr:rowOff>
    </xdr:from>
    <xdr:to>
      <xdr:col>81</xdr:col>
      <xdr:colOff>44450</xdr:colOff>
      <xdr:row>65</xdr:row>
      <xdr:rowOff>103087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87173"/>
          <a:ext cx="838200" cy="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4476</xdr:rowOff>
    </xdr:from>
    <xdr:to>
      <xdr:col>77</xdr:col>
      <xdr:colOff>44450</xdr:colOff>
      <xdr:row>65</xdr:row>
      <xdr:rowOff>42923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48726"/>
          <a:ext cx="8890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151574</xdr:rowOff>
    </xdr:from>
    <xdr:to>
      <xdr:col>72</xdr:col>
      <xdr:colOff>203200</xdr:colOff>
      <xdr:row>65</xdr:row>
      <xdr:rowOff>4476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24374"/>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105271</xdr:rowOff>
    </xdr:from>
    <xdr:to>
      <xdr:col>68</xdr:col>
      <xdr:colOff>152400</xdr:colOff>
      <xdr:row>64</xdr:row>
      <xdr:rowOff>151574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06621"/>
          <a:ext cx="889000" cy="2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52287</xdr:rowOff>
    </xdr:from>
    <xdr:to>
      <xdr:col>81</xdr:col>
      <xdr:colOff>95250</xdr:colOff>
      <xdr:row>65</xdr:row>
      <xdr:rowOff>153887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24364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6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163573</xdr:rowOff>
    </xdr:from>
    <xdr:to>
      <xdr:col>77</xdr:col>
      <xdr:colOff>95250</xdr:colOff>
      <xdr:row>65</xdr:row>
      <xdr:rowOff>93723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78500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2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125126</xdr:rowOff>
    </xdr:from>
    <xdr:to>
      <xdr:col>73</xdr:col>
      <xdr:colOff>44450</xdr:colOff>
      <xdr:row>65</xdr:row>
      <xdr:rowOff>55276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40053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8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100774</xdr:rowOff>
    </xdr:from>
    <xdr:to>
      <xdr:col>68</xdr:col>
      <xdr:colOff>203200</xdr:colOff>
      <xdr:row>65</xdr:row>
      <xdr:rowOff>30924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15701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5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54471</xdr:rowOff>
    </xdr:from>
    <xdr:to>
      <xdr:col>64</xdr:col>
      <xdr:colOff>152400</xdr:colOff>
      <xdr:row>63</xdr:row>
      <xdr:rowOff>156071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166248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2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前年度と同程度となり，グループ内平均を上回る</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令和５年度は，過去３か年の平均が前年度と同程度となる一方で，標準財政規模に対する元利償還金等の額がグループ内の他団体を引き続き上回っていることから，実質公債費比率は引き続きグループ内平均を上回る状況が続いている。</a:t>
          </a:r>
        </a:p>
        <a:p>
          <a:r>
            <a:rPr kumimoji="1" lang="ja-JP" altLang="en-US" sz="1200">
              <a:latin typeface="ＭＳ Ｐゴシック" panose="020B0600070205080204" pitchFamily="50" charset="-128"/>
              <a:ea typeface="ＭＳ Ｐゴシック" panose="020B0600070205080204" pitchFamily="50" charset="-128"/>
            </a:rPr>
            <a:t>　引き続き，普通建設事業費の水準等を適切に管理することにより公債費を適正な規模で管理することとしている。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157692</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157692</xdr:rowOff>
    </xdr:from>
    <xdr:to>
      <xdr:col>72</xdr:col>
      <xdr:colOff>203200</xdr:colOff>
      <xdr:row>40</xdr:row>
      <xdr:rowOff>26458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66675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106892</xdr:rowOff>
    </xdr:from>
    <xdr:to>
      <xdr:col>73</xdr:col>
      <xdr:colOff>44450</xdr:colOff>
      <xdr:row>40</xdr:row>
      <xdr:rowOff>37042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21819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62035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102252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30"/>
            </a:lnSpc>
          </a:pPr>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200">
              <a:latin typeface="ＭＳ Ｐゴシック" panose="020B0600070205080204" pitchFamily="50" charset="-128"/>
              <a:ea typeface="ＭＳ Ｐゴシック" panose="020B0600070205080204" pitchFamily="50" charset="-128"/>
            </a:rPr>
            <a:t>196.2</a:t>
          </a:r>
          <a:r>
            <a:rPr kumimoji="1" lang="ja-JP" altLang="en-US" sz="1200">
              <a:latin typeface="ＭＳ Ｐゴシック" panose="020B0600070205080204" pitchFamily="50" charset="-128"/>
              <a:ea typeface="ＭＳ Ｐゴシック" panose="020B0600070205080204" pitchFamily="50" charset="-128"/>
            </a:rPr>
            <a:t>％となっている。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令和５年度は，一般会計の地方債現在高の減等により，低下したものである。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また，標準財政規模に対する県債残高の規模がグループ内の他団体を引き続き上回っていることから，将来負担比率がグループ内平均を上回る状況が続いている。</a:t>
          </a:r>
        </a:p>
        <a:p>
          <a:pPr>
            <a:lnSpc>
              <a:spcPts val="1430"/>
            </a:lnSpc>
          </a:pPr>
          <a:r>
            <a:rPr kumimoji="1" lang="ja-JP" altLang="en-US" sz="1200">
              <a:latin typeface="ＭＳ Ｐゴシック" panose="020B0600070205080204" pitchFamily="50" charset="-128"/>
              <a:ea typeface="ＭＳ Ｐゴシック" panose="020B0600070205080204" pitchFamily="50" charset="-128"/>
            </a:rPr>
            <a:t>　引き続き，行財政運営指針に基づき，臨時財政対策債等を除く本県が独自に発行する県債残高について，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兆円程度の残高で推移するよう管理することとしている。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140411</xdr:rowOff>
    </xdr:from>
    <xdr:to>
      <xdr:col>81</xdr:col>
      <xdr:colOff>44450</xdr:colOff>
      <xdr:row>19</xdr:row>
      <xdr:rowOff>148133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397961"/>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136068</xdr:rowOff>
    </xdr:from>
    <xdr:to>
      <xdr:col>77</xdr:col>
      <xdr:colOff>44450</xdr:colOff>
      <xdr:row>19</xdr:row>
      <xdr:rowOff>148133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3936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136068</xdr:rowOff>
    </xdr:from>
    <xdr:to>
      <xdr:col>72</xdr:col>
      <xdr:colOff>203200</xdr:colOff>
      <xdr:row>20</xdr:row>
      <xdr:rowOff>45694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393618"/>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45694</xdr:rowOff>
    </xdr:from>
    <xdr:to>
      <xdr:col>68</xdr:col>
      <xdr:colOff>152400</xdr:colOff>
      <xdr:row>20</xdr:row>
      <xdr:rowOff>72720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474694"/>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89611</xdr:rowOff>
    </xdr:from>
    <xdr:to>
      <xdr:col>81</xdr:col>
      <xdr:colOff>95250</xdr:colOff>
      <xdr:row>20</xdr:row>
      <xdr:rowOff>19761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3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61688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97333</xdr:rowOff>
    </xdr:from>
    <xdr:to>
      <xdr:col>77</xdr:col>
      <xdr:colOff>95250</xdr:colOff>
      <xdr:row>20</xdr:row>
      <xdr:rowOff>27483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3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12260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4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85268</xdr:rowOff>
    </xdr:from>
    <xdr:to>
      <xdr:col>73</xdr:col>
      <xdr:colOff>44450</xdr:colOff>
      <xdr:row>20</xdr:row>
      <xdr:rowOff>15418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4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166344</xdr:rowOff>
    </xdr:from>
    <xdr:to>
      <xdr:col>68</xdr:col>
      <xdr:colOff>203200</xdr:colOff>
      <xdr:row>20</xdr:row>
      <xdr:rowOff>96494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81271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51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21920</xdr:rowOff>
    </xdr:from>
    <xdr:to>
      <xdr:col>64</xdr:col>
      <xdr:colOff>152400</xdr:colOff>
      <xdr:row>20</xdr:row>
      <xdr:rowOff>123520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108297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5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050">
              <a:latin typeface="ＭＳ Ｐゴシック" panose="020B0600070205080204" pitchFamily="50" charset="-128"/>
              <a:ea typeface="ＭＳ Ｐゴシック" panose="020B0600070205080204" pitchFamily="50" charset="-128"/>
            </a:rPr>
            <a:t>37.4</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一方で，職員の定年年齢の段階的な引上げに伴う退職手当の減などにより人件費が減少したことにより，前年度と比較し低下したものである。</a:t>
          </a:r>
        </a:p>
        <a:p>
          <a:r>
            <a:rPr kumimoji="1" lang="ja-JP" altLang="en-US" sz="1050">
              <a:latin typeface="ＭＳ Ｐゴシック" panose="020B0600070205080204" pitchFamily="50" charset="-128"/>
              <a:ea typeface="ＭＳ Ｐゴシック" panose="020B0600070205080204" pitchFamily="50" charset="-128"/>
            </a:rPr>
            <a:t>　今後とも，適正な給与水準を維持しつつ業務量等に応じたメリハリのある適正な定員管理を行うことなどにより，地方公務員の定年引上げに伴う影響にも十分に留意しながら，適正な規模を確保する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39</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78814"/>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53522</xdr:rowOff>
    </xdr:from>
    <xdr:to>
      <xdr:col>19</xdr:col>
      <xdr:colOff>187325</xdr:colOff>
      <xdr:row>39</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3971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53522</xdr:rowOff>
    </xdr:from>
    <xdr:to>
      <xdr:col>15</xdr:col>
      <xdr:colOff>98425</xdr:colOff>
      <xdr:row>39</xdr:row>
      <xdr:rowOff>53522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971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40</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40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2722</xdr:rowOff>
    </xdr:from>
    <xdr:to>
      <xdr:col>15</xdr:col>
      <xdr:colOff>149225</xdr:colOff>
      <xdr:row>37</xdr:row>
      <xdr:rowOff>104322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89099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ポイント低下し，グループ内平均を下回る</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新型コロナウイルス感染症対策に要する経費の減などにより物件費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48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これは，水俣病関連の支出（水俣病総合対策事業（</a:t>
          </a:r>
          <a:r>
            <a:rPr kumimoji="1" lang="en-US" altLang="ja-JP" sz="1050">
              <a:latin typeface="ＭＳ Ｐゴシック" panose="020B0600070205080204" pitchFamily="50" charset="-128"/>
              <a:ea typeface="ＭＳ Ｐゴシック" panose="020B0600070205080204" pitchFamily="50" charset="-128"/>
            </a:rPr>
            <a:t>R5</a:t>
          </a:r>
          <a:r>
            <a:rPr kumimoji="1" lang="ja-JP" altLang="en-US" sz="1050">
              <a:latin typeface="ＭＳ Ｐゴシック" panose="020B0600070205080204" pitchFamily="50" charset="-128"/>
              <a:ea typeface="ＭＳ Ｐゴシック" panose="020B0600070205080204" pitchFamily="50" charset="-128"/>
            </a:rPr>
            <a:t>事業費：</a:t>
          </a:r>
          <a:r>
            <a:rPr kumimoji="1" lang="en-US" altLang="ja-JP" sz="1050">
              <a:latin typeface="ＭＳ Ｐゴシック" panose="020B0600070205080204" pitchFamily="50" charset="-128"/>
              <a:ea typeface="ＭＳ Ｐゴシック" panose="020B0600070205080204" pitchFamily="50" charset="-128"/>
            </a:rPr>
            <a:t>37.3</a:t>
          </a:r>
          <a:r>
            <a:rPr kumimoji="1" lang="ja-JP" altLang="en-US" sz="1050">
              <a:latin typeface="ＭＳ Ｐゴシック" panose="020B0600070205080204" pitchFamily="50" charset="-128"/>
              <a:ea typeface="ＭＳ Ｐゴシック" panose="020B0600070205080204" pitchFamily="50" charset="-128"/>
            </a:rPr>
            <a:t>億円））があることなどにより，グループ内平均を上回っているものである。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その他（維持補修費，貸付金及び繰出金）は，前年度と同程度となり，グループ内平均を下回る</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維持補修費及び貸付金</a:t>
          </a:r>
          <a:r>
            <a:rPr kumimoji="1" lang="ja-JP" altLang="en-US" sz="1050">
              <a:latin typeface="ＭＳ Ｐゴシック" panose="020B0600070205080204" pitchFamily="50" charset="-128"/>
              <a:ea typeface="ＭＳ Ｐゴシック" panose="020B0600070205080204" pitchFamily="50" charset="-128"/>
            </a:rPr>
            <a:t>が減少したことにより，前年度と同程度となったものである。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050">
              <a:latin typeface="ＭＳ Ｐゴシック" panose="020B0600070205080204" pitchFamily="50" charset="-128"/>
              <a:ea typeface="ＭＳ Ｐゴシック" panose="020B0600070205080204" pitchFamily="50" charset="-128"/>
            </a:rPr>
            <a:t>26.5</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教育分野の事業への基金充当額が減少したことに加え，普通交付税とその振替である臨時財政対策債の合計額が減となったことなど，毎年度経常的に収入される一般財源等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40</xdr:row>
      <xdr:rowOff>31750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659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2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38</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65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152400</xdr:rowOff>
    </xdr:from>
    <xdr:to>
      <xdr:col>82</xdr:col>
      <xdr:colOff>158750</xdr:colOff>
      <xdr:row>40</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124477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ポイント低下し，グループ内平均を下回る</a:t>
          </a:r>
          <a:r>
            <a:rPr kumimoji="1" lang="en-US" altLang="ja-JP" sz="1050">
              <a:latin typeface="ＭＳ Ｐゴシック" panose="020B0600070205080204" pitchFamily="50" charset="-128"/>
              <a:ea typeface="ＭＳ Ｐゴシック" panose="020B0600070205080204" pitchFamily="50" charset="-128"/>
            </a:rPr>
            <a:t>23.3</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これは，普通交付税とその振替である臨時財政対策債の合計額が減となったことなど，毎年度経常的に収入される一般財源等が減少したものの，市場公募債以外の償還分が，過去に発行した県債の償還の進行等により減となったことにより，前年度と比較し低下したものである。</a:t>
          </a:r>
        </a:p>
        <a:p>
          <a:r>
            <a:rPr kumimoji="1" lang="ja-JP" altLang="en-US" sz="1050">
              <a:latin typeface="ＭＳ Ｐゴシック" panose="020B0600070205080204" pitchFamily="50" charset="-128"/>
              <a:ea typeface="ＭＳ Ｐゴシック" panose="020B0600070205080204" pitchFamily="50" charset="-128"/>
            </a:rPr>
            <a:t>　引き続き，普通建設事業費の水準等を適切に管理することにより公債費を適正な規模で管理することとしている。</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19050</xdr:rowOff>
    </xdr:from>
    <xdr:to>
      <xdr:col>24</xdr:col>
      <xdr:colOff>25400</xdr:colOff>
      <xdr:row>79</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563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139700</xdr:rowOff>
    </xdr:from>
    <xdr:to>
      <xdr:col>19</xdr:col>
      <xdr:colOff>187325</xdr:colOff>
      <xdr:row>79</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12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139700</xdr:rowOff>
    </xdr:from>
    <xdr:to>
      <xdr:col>15</xdr:col>
      <xdr:colOff>98425</xdr:colOff>
      <xdr:row>80</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12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38100</xdr:rowOff>
    </xdr:from>
    <xdr:to>
      <xdr:col>11</xdr:col>
      <xdr:colOff>9525</xdr:colOff>
      <xdr:row>81</xdr:row>
      <xdr:rowOff>19050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754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139700</xdr:rowOff>
    </xdr:from>
    <xdr:to>
      <xdr:col>24</xdr:col>
      <xdr:colOff>76200</xdr:colOff>
      <xdr:row>79</xdr:row>
      <xdr:rowOff>69850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88900</xdr:rowOff>
    </xdr:from>
    <xdr:to>
      <xdr:col>15</xdr:col>
      <xdr:colOff>149225</xdr:colOff>
      <xdr:row>79</xdr:row>
      <xdr:rowOff>19050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139700</xdr:rowOff>
    </xdr:from>
    <xdr:to>
      <xdr:col>6</xdr:col>
      <xdr:colOff>171450</xdr:colOff>
      <xdr:row>81</xdr:row>
      <xdr:rowOff>69850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公債費以外に係る経常収支比率は，グループ内平均を上回る</a:t>
          </a:r>
          <a:r>
            <a:rPr kumimoji="1" lang="en-US" altLang="ja-JP" sz="1050">
              <a:latin typeface="ＭＳ Ｐゴシック" panose="020B0600070205080204" pitchFamily="50" charset="-128"/>
              <a:ea typeface="ＭＳ Ｐゴシック" panose="020B0600070205080204" pitchFamily="50" charset="-128"/>
            </a:rPr>
            <a:t>73.4%</a:t>
          </a:r>
          <a:r>
            <a:rPr kumimoji="1" lang="ja-JP" altLang="en-US" sz="1050">
              <a:latin typeface="ＭＳ Ｐゴシック" panose="020B0600070205080204" pitchFamily="50" charset="-128"/>
              <a:ea typeface="ＭＳ Ｐゴシック" panose="020B0600070205080204" pitchFamily="50" charset="-128"/>
            </a:rPr>
            <a:t>となっている。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これは，人件費の減などにより，前年度より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％低下したものの，人件費や補助費等に係る経常収支比率がグループ内平均を引き続き上回っていることなどによるものである。</a:t>
          </a:r>
        </a:p>
        <a:p>
          <a:r>
            <a:rPr kumimoji="1" lang="ja-JP" altLang="en-US" sz="1050">
              <a:latin typeface="ＭＳ Ｐゴシック" panose="020B0600070205080204" pitchFamily="50" charset="-128"/>
              <a:ea typeface="ＭＳ Ｐゴシック" panose="020B0600070205080204" pitchFamily="50" charset="-128"/>
            </a:rPr>
            <a:t>　今後とも，県民福祉の向上や県勢の発展に資する事業への重点的な予算配分などメリハリをつけた見直しを行うことにより，適正な規模で管理する。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78</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63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638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16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99758</xdr:rowOff>
    </xdr:from>
    <xdr:to>
      <xdr:col>29</xdr:col>
      <xdr:colOff>127000</xdr:colOff>
      <xdr:row>12</xdr:row>
      <xdr:rowOff>149913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4783"/>
          <a:ext cx="647700" cy="5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149913</xdr:rowOff>
    </xdr:from>
    <xdr:to>
      <xdr:col>26</xdr:col>
      <xdr:colOff>50800</xdr:colOff>
      <xdr:row>12</xdr:row>
      <xdr:rowOff>160360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54938"/>
          <a:ext cx="698500" cy="1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160360</xdr:rowOff>
    </xdr:from>
    <xdr:to>
      <xdr:col>22</xdr:col>
      <xdr:colOff>114300</xdr:colOff>
      <xdr:row>13</xdr:row>
      <xdr:rowOff>18583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65385"/>
          <a:ext cx="698500" cy="29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18583</xdr:rowOff>
    </xdr:from>
    <xdr:to>
      <xdr:col>18</xdr:col>
      <xdr:colOff>177800</xdr:colOff>
      <xdr:row>13</xdr:row>
      <xdr:rowOff>42014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95058"/>
          <a:ext cx="698500" cy="23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48958</xdr:rowOff>
    </xdr:from>
    <xdr:to>
      <xdr:col>29</xdr:col>
      <xdr:colOff>177800</xdr:colOff>
      <xdr:row>12</xdr:row>
      <xdr:rowOff>150558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65485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99113</xdr:rowOff>
    </xdr:from>
    <xdr:to>
      <xdr:col>26</xdr:col>
      <xdr:colOff>101600</xdr:colOff>
      <xdr:row>13</xdr:row>
      <xdr:rowOff>29263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39440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109560</xdr:rowOff>
    </xdr:from>
    <xdr:to>
      <xdr:col>22</xdr:col>
      <xdr:colOff>165100</xdr:colOff>
      <xdr:row>13</xdr:row>
      <xdr:rowOff>39710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49887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139233</xdr:rowOff>
    </xdr:from>
    <xdr:to>
      <xdr:col>19</xdr:col>
      <xdr:colOff>38100</xdr:colOff>
      <xdr:row>13</xdr:row>
      <xdr:rowOff>69383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4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79560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1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162664</xdr:rowOff>
    </xdr:from>
    <xdr:to>
      <xdr:col>15</xdr:col>
      <xdr:colOff>101600</xdr:colOff>
      <xdr:row>13</xdr:row>
      <xdr:rowOff>92814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102991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156546</xdr:rowOff>
    </xdr:from>
    <xdr:to>
      <xdr:col>29</xdr:col>
      <xdr:colOff>127000</xdr:colOff>
      <xdr:row>35</xdr:row>
      <xdr:rowOff>194780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66896"/>
          <a:ext cx="6477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321498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8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156546</xdr:rowOff>
    </xdr:from>
    <xdr:to>
      <xdr:col>26</xdr:col>
      <xdr:colOff>50800</xdr:colOff>
      <xdr:row>35</xdr:row>
      <xdr:rowOff>158376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66896"/>
          <a:ext cx="6985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158376</xdr:rowOff>
    </xdr:from>
    <xdr:to>
      <xdr:col>22</xdr:col>
      <xdr:colOff>114300</xdr:colOff>
      <xdr:row>35</xdr:row>
      <xdr:rowOff>292450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8726"/>
          <a:ext cx="698500" cy="13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292450</xdr:rowOff>
    </xdr:from>
    <xdr:to>
      <xdr:col>18</xdr:col>
      <xdr:colOff>177800</xdr:colOff>
      <xdr:row>35</xdr:row>
      <xdr:rowOff>313652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02800"/>
          <a:ext cx="698500" cy="2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143980</xdr:rowOff>
    </xdr:from>
    <xdr:to>
      <xdr:col>29</xdr:col>
      <xdr:colOff>177800</xdr:colOff>
      <xdr:row>35</xdr:row>
      <xdr:rowOff>245580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116057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105746</xdr:rowOff>
    </xdr:from>
    <xdr:to>
      <xdr:col>26</xdr:col>
      <xdr:colOff>101600</xdr:colOff>
      <xdr:row>35</xdr:row>
      <xdr:rowOff>207346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1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217523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8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107576</xdr:rowOff>
    </xdr:from>
    <xdr:to>
      <xdr:col>22</xdr:col>
      <xdr:colOff>165100</xdr:colOff>
      <xdr:row>35</xdr:row>
      <xdr:rowOff>209176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219353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241650</xdr:rowOff>
    </xdr:from>
    <xdr:to>
      <xdr:col>19</xdr:col>
      <xdr:colOff>38100</xdr:colOff>
      <xdr:row>36</xdr:row>
      <xdr:rowOff>350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5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262852</xdr:rowOff>
    </xdr:from>
    <xdr:to>
      <xdr:col>15</xdr:col>
      <xdr:colOff>101600</xdr:colOff>
      <xdr:row>36</xdr:row>
      <xdr:rowOff>21552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7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4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62433</xdr:rowOff>
    </xdr:from>
    <xdr:to>
      <xdr:col>24</xdr:col>
      <xdr:colOff>63500</xdr:colOff>
      <xdr:row>33</xdr:row>
      <xdr:rowOff>158262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20283"/>
          <a:ext cx="8382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62433</xdr:rowOff>
    </xdr:from>
    <xdr:to>
      <xdr:col>19</xdr:col>
      <xdr:colOff>177800</xdr:colOff>
      <xdr:row>33</xdr:row>
      <xdr:rowOff>82253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0283"/>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82253</xdr:rowOff>
    </xdr:from>
    <xdr:to>
      <xdr:col>15</xdr:col>
      <xdr:colOff>50800</xdr:colOff>
      <xdr:row>33</xdr:row>
      <xdr:rowOff>142443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40103"/>
          <a:ext cx="8890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142443</xdr:rowOff>
    </xdr:from>
    <xdr:to>
      <xdr:col>10</xdr:col>
      <xdr:colOff>114300</xdr:colOff>
      <xdr:row>33</xdr:row>
      <xdr:rowOff>153850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029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107462</xdr:rowOff>
    </xdr:from>
    <xdr:to>
      <xdr:col>24</xdr:col>
      <xdr:colOff>114300</xdr:colOff>
      <xdr:row>34</xdr:row>
      <xdr:rowOff>37612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130339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1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11633</xdr:rowOff>
    </xdr:from>
    <xdr:to>
      <xdr:col>20</xdr:col>
      <xdr:colOff>38100</xdr:colOff>
      <xdr:row>33</xdr:row>
      <xdr:rowOff>113233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129760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4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31453</xdr:rowOff>
    </xdr:from>
    <xdr:to>
      <xdr:col>15</xdr:col>
      <xdr:colOff>101600</xdr:colOff>
      <xdr:row>33</xdr:row>
      <xdr:rowOff>133053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149580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6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91643</xdr:rowOff>
    </xdr:from>
    <xdr:to>
      <xdr:col>10</xdr:col>
      <xdr:colOff>165100</xdr:colOff>
      <xdr:row>34</xdr:row>
      <xdr:rowOff>21793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12920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103050</xdr:rowOff>
    </xdr:from>
    <xdr:to>
      <xdr:col>6</xdr:col>
      <xdr:colOff>38100</xdr:colOff>
      <xdr:row>34</xdr:row>
      <xdr:rowOff>33200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24327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141529</xdr:rowOff>
    </xdr:from>
    <xdr:to>
      <xdr:col>24</xdr:col>
      <xdr:colOff>63500</xdr:colOff>
      <xdr:row>56</xdr:row>
      <xdr:rowOff>151549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399829"/>
          <a:ext cx="838200" cy="35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141529</xdr:rowOff>
    </xdr:from>
    <xdr:to>
      <xdr:col>19</xdr:col>
      <xdr:colOff>177800</xdr:colOff>
      <xdr:row>56</xdr:row>
      <xdr:rowOff>45593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399829"/>
          <a:ext cx="889000" cy="2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45593</xdr:rowOff>
    </xdr:from>
    <xdr:to>
      <xdr:col>15</xdr:col>
      <xdr:colOff>50800</xdr:colOff>
      <xdr:row>57</xdr:row>
      <xdr:rowOff>96685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46793"/>
          <a:ext cx="889000" cy="2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96685</xdr:rowOff>
    </xdr:from>
    <xdr:to>
      <xdr:col>10</xdr:col>
      <xdr:colOff>114300</xdr:colOff>
      <xdr:row>58</xdr:row>
      <xdr:rowOff>18542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9335"/>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100749</xdr:rowOff>
    </xdr:from>
    <xdr:to>
      <xdr:col>24</xdr:col>
      <xdr:colOff>114300</xdr:colOff>
      <xdr:row>57</xdr:row>
      <xdr:rowOff>30899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79176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90729</xdr:rowOff>
    </xdr:from>
    <xdr:to>
      <xdr:col>20</xdr:col>
      <xdr:colOff>38100</xdr:colOff>
      <xdr:row>55</xdr:row>
      <xdr:rowOff>20879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12006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4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166243</xdr:rowOff>
    </xdr:from>
    <xdr:to>
      <xdr:col>15</xdr:col>
      <xdr:colOff>101600</xdr:colOff>
      <xdr:row>56</xdr:row>
      <xdr:rowOff>96393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87520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6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45885</xdr:rowOff>
    </xdr:from>
    <xdr:to>
      <xdr:col>10</xdr:col>
      <xdr:colOff>165100</xdr:colOff>
      <xdr:row>57</xdr:row>
      <xdr:rowOff>147485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138612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139192</xdr:rowOff>
    </xdr:from>
    <xdr:to>
      <xdr:col>6</xdr:col>
      <xdr:colOff>38100</xdr:colOff>
      <xdr:row>58</xdr:row>
      <xdr:rowOff>69342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28829</xdr:rowOff>
    </xdr:from>
    <xdr:to>
      <xdr:col>24</xdr:col>
      <xdr:colOff>63500</xdr:colOff>
      <xdr:row>79</xdr:row>
      <xdr:rowOff>43435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73379"/>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28829</xdr:rowOff>
    </xdr:from>
    <xdr:to>
      <xdr:col>19</xdr:col>
      <xdr:colOff>177800</xdr:colOff>
      <xdr:row>79</xdr:row>
      <xdr:rowOff>51563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73379"/>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51563</xdr:rowOff>
    </xdr:from>
    <xdr:to>
      <xdr:col>15</xdr:col>
      <xdr:colOff>50800</xdr:colOff>
      <xdr:row>79</xdr:row>
      <xdr:rowOff>62103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96113"/>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62103</xdr:rowOff>
    </xdr:from>
    <xdr:to>
      <xdr:col>10</xdr:col>
      <xdr:colOff>114300</xdr:colOff>
      <xdr:row>79</xdr:row>
      <xdr:rowOff>72644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606653"/>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164085</xdr:rowOff>
    </xdr:from>
    <xdr:to>
      <xdr:col>24</xdr:col>
      <xdr:colOff>114300</xdr:colOff>
      <xdr:row>79</xdr:row>
      <xdr:rowOff>94235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79012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149479</xdr:rowOff>
    </xdr:from>
    <xdr:to>
      <xdr:col>20</xdr:col>
      <xdr:colOff>38100</xdr:colOff>
      <xdr:row>79</xdr:row>
      <xdr:rowOff>79629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70756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6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763</xdr:rowOff>
    </xdr:from>
    <xdr:to>
      <xdr:col>15</xdr:col>
      <xdr:colOff>101600</xdr:colOff>
      <xdr:row>79</xdr:row>
      <xdr:rowOff>102363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93490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11303</xdr:rowOff>
    </xdr:from>
    <xdr:to>
      <xdr:col>10</xdr:col>
      <xdr:colOff>165100</xdr:colOff>
      <xdr:row>79</xdr:row>
      <xdr:rowOff>112903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104030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21844</xdr:rowOff>
    </xdr:from>
    <xdr:to>
      <xdr:col>6</xdr:col>
      <xdr:colOff>38100</xdr:colOff>
      <xdr:row>79</xdr:row>
      <xdr:rowOff>123444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114571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161322</xdr:rowOff>
    </xdr:from>
    <xdr:to>
      <xdr:col>24</xdr:col>
      <xdr:colOff>63500</xdr:colOff>
      <xdr:row>93</xdr:row>
      <xdr:rowOff>41878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934722"/>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161322</xdr:rowOff>
    </xdr:from>
    <xdr:to>
      <xdr:col>19</xdr:col>
      <xdr:colOff>177800</xdr:colOff>
      <xdr:row>93</xdr:row>
      <xdr:rowOff>102648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3472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102648</xdr:rowOff>
    </xdr:from>
    <xdr:to>
      <xdr:col>15</xdr:col>
      <xdr:colOff>50800</xdr:colOff>
      <xdr:row>93</xdr:row>
      <xdr:rowOff>147701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47498"/>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147701</xdr:rowOff>
    </xdr:from>
    <xdr:to>
      <xdr:col>10</xdr:col>
      <xdr:colOff>114300</xdr:colOff>
      <xdr:row>93</xdr:row>
      <xdr:rowOff>164751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92551"/>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162528</xdr:rowOff>
    </xdr:from>
    <xdr:to>
      <xdr:col>24</xdr:col>
      <xdr:colOff>114300</xdr:colOff>
      <xdr:row>93</xdr:row>
      <xdr:rowOff>92678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13955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110522</xdr:rowOff>
    </xdr:from>
    <xdr:to>
      <xdr:col>20</xdr:col>
      <xdr:colOff>38100</xdr:colOff>
      <xdr:row>93</xdr:row>
      <xdr:rowOff>40672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57199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51848</xdr:rowOff>
    </xdr:from>
    <xdr:to>
      <xdr:col>15</xdr:col>
      <xdr:colOff>101600</xdr:colOff>
      <xdr:row>93</xdr:row>
      <xdr:rowOff>153448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169975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7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96901</xdr:rowOff>
    </xdr:from>
    <xdr:to>
      <xdr:col>10</xdr:col>
      <xdr:colOff>165100</xdr:colOff>
      <xdr:row>94</xdr:row>
      <xdr:rowOff>27051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113951</xdr:rowOff>
    </xdr:from>
    <xdr:to>
      <xdr:col>6</xdr:col>
      <xdr:colOff>38100</xdr:colOff>
      <xdr:row>94</xdr:row>
      <xdr:rowOff>44101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60628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139052</xdr:rowOff>
    </xdr:from>
    <xdr:to>
      <xdr:col>55</xdr:col>
      <xdr:colOff>0</xdr:colOff>
      <xdr:row>33</xdr:row>
      <xdr:rowOff>42659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82552"/>
          <a:ext cx="838200" cy="4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135547</xdr:rowOff>
    </xdr:from>
    <xdr:to>
      <xdr:col>50</xdr:col>
      <xdr:colOff>114300</xdr:colOff>
      <xdr:row>30</xdr:row>
      <xdr:rowOff>139052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27904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135547</xdr:rowOff>
    </xdr:from>
    <xdr:to>
      <xdr:col>45</xdr:col>
      <xdr:colOff>177800</xdr:colOff>
      <xdr:row>33</xdr:row>
      <xdr:rowOff>128518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79047"/>
          <a:ext cx="889000" cy="50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128518</xdr:rowOff>
    </xdr:from>
    <xdr:to>
      <xdr:col>41</xdr:col>
      <xdr:colOff>50800</xdr:colOff>
      <xdr:row>38</xdr:row>
      <xdr:rowOff>20885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86368"/>
          <a:ext cx="889000" cy="7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163309</xdr:rowOff>
    </xdr:from>
    <xdr:to>
      <xdr:col>55</xdr:col>
      <xdr:colOff>50800</xdr:colOff>
      <xdr:row>33</xdr:row>
      <xdr:rowOff>93459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14736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88252</xdr:rowOff>
    </xdr:from>
    <xdr:to>
      <xdr:col>50</xdr:col>
      <xdr:colOff>165100</xdr:colOff>
      <xdr:row>31</xdr:row>
      <xdr:rowOff>18402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34929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00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84747</xdr:rowOff>
    </xdr:from>
    <xdr:to>
      <xdr:col>46</xdr:col>
      <xdr:colOff>38100</xdr:colOff>
      <xdr:row>31</xdr:row>
      <xdr:rowOff>14897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6024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77718</xdr:rowOff>
    </xdr:from>
    <xdr:to>
      <xdr:col>41</xdr:col>
      <xdr:colOff>101600</xdr:colOff>
      <xdr:row>34</xdr:row>
      <xdr:rowOff>7868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170445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2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141535</xdr:rowOff>
    </xdr:from>
    <xdr:to>
      <xdr:col>36</xdr:col>
      <xdr:colOff>165100</xdr:colOff>
      <xdr:row>38</xdr:row>
      <xdr:rowOff>71686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62812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5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65634</xdr:rowOff>
    </xdr:from>
    <xdr:to>
      <xdr:col>55</xdr:col>
      <xdr:colOff>0</xdr:colOff>
      <xdr:row>57</xdr:row>
      <xdr:rowOff>66597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38284"/>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19914</xdr:rowOff>
    </xdr:from>
    <xdr:to>
      <xdr:col>50</xdr:col>
      <xdr:colOff>114300</xdr:colOff>
      <xdr:row>57</xdr:row>
      <xdr:rowOff>66597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92564"/>
          <a:ext cx="889000" cy="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19914</xdr:rowOff>
    </xdr:from>
    <xdr:to>
      <xdr:col>45</xdr:col>
      <xdr:colOff>177800</xdr:colOff>
      <xdr:row>57</xdr:row>
      <xdr:rowOff>72802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92564"/>
          <a:ext cx="88900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72802</xdr:rowOff>
    </xdr:from>
    <xdr:to>
      <xdr:col>41</xdr:col>
      <xdr:colOff>50800</xdr:colOff>
      <xdr:row>58</xdr:row>
      <xdr:rowOff>40749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45452"/>
          <a:ext cx="889000" cy="13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14834</xdr:rowOff>
    </xdr:from>
    <xdr:to>
      <xdr:col>55</xdr:col>
      <xdr:colOff>50800</xdr:colOff>
      <xdr:row>57</xdr:row>
      <xdr:rowOff>116434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15797</xdr:rowOff>
    </xdr:from>
    <xdr:to>
      <xdr:col>50</xdr:col>
      <xdr:colOff>165100</xdr:colOff>
      <xdr:row>57</xdr:row>
      <xdr:rowOff>117397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108524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8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140564</xdr:rowOff>
    </xdr:from>
    <xdr:to>
      <xdr:col>46</xdr:col>
      <xdr:colOff>38100</xdr:colOff>
      <xdr:row>57</xdr:row>
      <xdr:rowOff>70714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61841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22002</xdr:rowOff>
    </xdr:from>
    <xdr:to>
      <xdr:col>41</xdr:col>
      <xdr:colOff>101600</xdr:colOff>
      <xdr:row>57</xdr:row>
      <xdr:rowOff>123602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114729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161399</xdr:rowOff>
    </xdr:from>
    <xdr:to>
      <xdr:col>36</xdr:col>
      <xdr:colOff>165100</xdr:colOff>
      <xdr:row>58</xdr:row>
      <xdr:rowOff>91549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82676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4083</xdr:rowOff>
    </xdr:from>
    <xdr:to>
      <xdr:col>55</xdr:col>
      <xdr:colOff>0</xdr:colOff>
      <xdr:row>76</xdr:row>
      <xdr:rowOff>139376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62833"/>
          <a:ext cx="838200" cy="3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4083</xdr:rowOff>
    </xdr:from>
    <xdr:to>
      <xdr:col>50</xdr:col>
      <xdr:colOff>114300</xdr:colOff>
      <xdr:row>76</xdr:row>
      <xdr:rowOff>58471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62833"/>
          <a:ext cx="889000" cy="2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50318</xdr:rowOff>
    </xdr:from>
    <xdr:to>
      <xdr:col>45</xdr:col>
      <xdr:colOff>177800</xdr:colOff>
      <xdr:row>76</xdr:row>
      <xdr:rowOff>58471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0805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16542</xdr:rowOff>
    </xdr:from>
    <xdr:to>
      <xdr:col>41</xdr:col>
      <xdr:colOff>50800</xdr:colOff>
      <xdr:row>76</xdr:row>
      <xdr:rowOff>50318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46742"/>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88576</xdr:rowOff>
    </xdr:from>
    <xdr:to>
      <xdr:col>55</xdr:col>
      <xdr:colOff>50800</xdr:colOff>
      <xdr:row>77</xdr:row>
      <xdr:rowOff>18726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67003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124733</xdr:rowOff>
    </xdr:from>
    <xdr:to>
      <xdr:col>50</xdr:col>
      <xdr:colOff>165100</xdr:colOff>
      <xdr:row>75</xdr:row>
      <xdr:rowOff>54883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46010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7671</xdr:rowOff>
    </xdr:from>
    <xdr:to>
      <xdr:col>46</xdr:col>
      <xdr:colOff>38100</xdr:colOff>
      <xdr:row>76</xdr:row>
      <xdr:rowOff>109271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100398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170968</xdr:rowOff>
    </xdr:from>
    <xdr:to>
      <xdr:col>41</xdr:col>
      <xdr:colOff>101600</xdr:colOff>
      <xdr:row>76</xdr:row>
      <xdr:rowOff>101118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137192</xdr:rowOff>
    </xdr:from>
    <xdr:to>
      <xdr:col>36</xdr:col>
      <xdr:colOff>165100</xdr:colOff>
      <xdr:row>76</xdr:row>
      <xdr:rowOff>67342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58469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27533</xdr:rowOff>
    </xdr:from>
    <xdr:to>
      <xdr:col>54</xdr:col>
      <xdr:colOff>189865</xdr:colOff>
      <xdr:row>96</xdr:row>
      <xdr:rowOff>39460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58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43287</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5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39460</xdr:rowOff>
    </xdr:from>
    <xdr:to>
      <xdr:col>55</xdr:col>
      <xdr:colOff>88900</xdr:colOff>
      <xdr:row>96</xdr:row>
      <xdr:rowOff>39460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49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145660</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27533</xdr:rowOff>
    </xdr:from>
    <xdr:to>
      <xdr:col>55</xdr:col>
      <xdr:colOff>88900</xdr:colOff>
      <xdr:row>90</xdr:row>
      <xdr:rowOff>27533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153836</xdr:rowOff>
    </xdr:from>
    <xdr:to>
      <xdr:col>55</xdr:col>
      <xdr:colOff>0</xdr:colOff>
      <xdr:row>94</xdr:row>
      <xdr:rowOff>97676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927236"/>
          <a:ext cx="838200" cy="2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55763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00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77336</xdr:rowOff>
    </xdr:from>
    <xdr:to>
      <xdr:col>55</xdr:col>
      <xdr:colOff>50800</xdr:colOff>
      <xdr:row>94</xdr:row>
      <xdr:rowOff>7486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02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9607</xdr:rowOff>
    </xdr:from>
    <xdr:to>
      <xdr:col>50</xdr:col>
      <xdr:colOff>114300</xdr:colOff>
      <xdr:row>94</xdr:row>
      <xdr:rowOff>97676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954457"/>
          <a:ext cx="8890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114255</xdr:rowOff>
    </xdr:from>
    <xdr:to>
      <xdr:col>50</xdr:col>
      <xdr:colOff>165100</xdr:colOff>
      <xdr:row>94</xdr:row>
      <xdr:rowOff>44405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0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60932</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58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9607</xdr:rowOff>
    </xdr:from>
    <xdr:to>
      <xdr:col>45</xdr:col>
      <xdr:colOff>177800</xdr:colOff>
      <xdr:row>99</xdr:row>
      <xdr:rowOff>25019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5954457"/>
          <a:ext cx="889000" cy="10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159843</xdr:rowOff>
    </xdr:from>
    <xdr:to>
      <xdr:col>46</xdr:col>
      <xdr:colOff>38100</xdr:colOff>
      <xdr:row>93</xdr:row>
      <xdr:rowOff>89993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593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81120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0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105753</xdr:rowOff>
    </xdr:from>
    <xdr:to>
      <xdr:col>41</xdr:col>
      <xdr:colOff>50800</xdr:colOff>
      <xdr:row>99</xdr:row>
      <xdr:rowOff>25019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222053"/>
          <a:ext cx="889000" cy="7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xdr:rowOff>
    </xdr:from>
    <xdr:to>
      <xdr:col>41</xdr:col>
      <xdr:colOff>101600</xdr:colOff>
      <xdr:row>94</xdr:row>
      <xdr:rowOff>103156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11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119683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589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39770</xdr:rowOff>
    </xdr:from>
    <xdr:to>
      <xdr:col>36</xdr:col>
      <xdr:colOff>165100</xdr:colOff>
      <xdr:row>94</xdr:row>
      <xdr:rowOff>141370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1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157897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59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103036</xdr:rowOff>
    </xdr:from>
    <xdr:to>
      <xdr:col>55</xdr:col>
      <xdr:colOff>50800</xdr:colOff>
      <xdr:row>93</xdr:row>
      <xdr:rowOff>33186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8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125913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7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46876</xdr:rowOff>
    </xdr:from>
    <xdr:to>
      <xdr:col>50</xdr:col>
      <xdr:colOff>165100</xdr:colOff>
      <xdr:row>94</xdr:row>
      <xdr:rowOff>148476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139603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2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130257</xdr:rowOff>
    </xdr:from>
    <xdr:to>
      <xdr:col>46</xdr:col>
      <xdr:colOff>38100</xdr:colOff>
      <xdr:row>93</xdr:row>
      <xdr:rowOff>60407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9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76934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6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145669</xdr:rowOff>
    </xdr:from>
    <xdr:to>
      <xdr:col>41</xdr:col>
      <xdr:colOff>101600</xdr:colOff>
      <xdr:row>99</xdr:row>
      <xdr:rowOff>75819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66946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54953</xdr:rowOff>
    </xdr:from>
    <xdr:to>
      <xdr:col>36</xdr:col>
      <xdr:colOff>165100</xdr:colOff>
      <xdr:row>94</xdr:row>
      <xdr:rowOff>156553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147680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154559</xdr:rowOff>
    </xdr:from>
    <xdr:to>
      <xdr:col>85</xdr:col>
      <xdr:colOff>127000</xdr:colOff>
      <xdr:row>37</xdr:row>
      <xdr:rowOff>59050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326759"/>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52786</xdr:rowOff>
    </xdr:from>
    <xdr:to>
      <xdr:col>81</xdr:col>
      <xdr:colOff>50800</xdr:colOff>
      <xdr:row>36</xdr:row>
      <xdr:rowOff>154559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224986"/>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52786</xdr:rowOff>
    </xdr:from>
    <xdr:to>
      <xdr:col>76</xdr:col>
      <xdr:colOff>114300</xdr:colOff>
      <xdr:row>36</xdr:row>
      <xdr:rowOff>106919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224986"/>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106919</xdr:rowOff>
    </xdr:from>
    <xdr:to>
      <xdr:col>71</xdr:col>
      <xdr:colOff>177800</xdr:colOff>
      <xdr:row>37</xdr:row>
      <xdr:rowOff>87396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279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8250</xdr:rowOff>
    </xdr:from>
    <xdr:to>
      <xdr:col>85</xdr:col>
      <xdr:colOff>177800</xdr:colOff>
      <xdr:row>37</xdr:row>
      <xdr:rowOff>109850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3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158127</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33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103759</xdr:rowOff>
    </xdr:from>
    <xdr:to>
      <xdr:col>81</xdr:col>
      <xdr:colOff>101600</xdr:colOff>
      <xdr:row>37</xdr:row>
      <xdr:rowOff>33909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25036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1986</xdr:rowOff>
    </xdr:from>
    <xdr:to>
      <xdr:col>76</xdr:col>
      <xdr:colOff>165100</xdr:colOff>
      <xdr:row>36</xdr:row>
      <xdr:rowOff>103586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120113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59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56119</xdr:rowOff>
    </xdr:from>
    <xdr:to>
      <xdr:col>72</xdr:col>
      <xdr:colOff>38100</xdr:colOff>
      <xdr:row>36</xdr:row>
      <xdr:rowOff>157719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148846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36596</xdr:rowOff>
    </xdr:from>
    <xdr:to>
      <xdr:col>67</xdr:col>
      <xdr:colOff>101600</xdr:colOff>
      <xdr:row>37</xdr:row>
      <xdr:rowOff>138196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129323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7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22268</xdr:rowOff>
    </xdr:from>
    <xdr:to>
      <xdr:col>85</xdr:col>
      <xdr:colOff>127000</xdr:colOff>
      <xdr:row>74</xdr:row>
      <xdr:rowOff>77041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709568"/>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19456</xdr:rowOff>
    </xdr:from>
    <xdr:to>
      <xdr:col>81</xdr:col>
      <xdr:colOff>50800</xdr:colOff>
      <xdr:row>74</xdr:row>
      <xdr:rowOff>22268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06756"/>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13078</xdr:rowOff>
    </xdr:from>
    <xdr:to>
      <xdr:col>76</xdr:col>
      <xdr:colOff>114300</xdr:colOff>
      <xdr:row>74</xdr:row>
      <xdr:rowOff>19456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70037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150878</xdr:rowOff>
    </xdr:from>
    <xdr:to>
      <xdr:col>71</xdr:col>
      <xdr:colOff>177800</xdr:colOff>
      <xdr:row>74</xdr:row>
      <xdr:rowOff>13078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666728"/>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26241</xdr:rowOff>
    </xdr:from>
    <xdr:to>
      <xdr:col>85</xdr:col>
      <xdr:colOff>177800</xdr:colOff>
      <xdr:row>74</xdr:row>
      <xdr:rowOff>127841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4668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142918</xdr:rowOff>
    </xdr:from>
    <xdr:to>
      <xdr:col>81</xdr:col>
      <xdr:colOff>101600</xdr:colOff>
      <xdr:row>74</xdr:row>
      <xdr:rowOff>73068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6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64195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7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140106</xdr:rowOff>
    </xdr:from>
    <xdr:to>
      <xdr:col>76</xdr:col>
      <xdr:colOff>165100</xdr:colOff>
      <xdr:row>74</xdr:row>
      <xdr:rowOff>70256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6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61383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133728</xdr:rowOff>
    </xdr:from>
    <xdr:to>
      <xdr:col>72</xdr:col>
      <xdr:colOff>38100</xdr:colOff>
      <xdr:row>74</xdr:row>
      <xdr:rowOff>63878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6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55005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4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100078</xdr:rowOff>
    </xdr:from>
    <xdr:to>
      <xdr:col>67</xdr:col>
      <xdr:colOff>101600</xdr:colOff>
      <xdr:row>74</xdr:row>
      <xdr:rowOff>30228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21355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109944</xdr:rowOff>
    </xdr:from>
    <xdr:to>
      <xdr:col>85</xdr:col>
      <xdr:colOff>127000</xdr:colOff>
      <xdr:row>95</xdr:row>
      <xdr:rowOff>122098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6226244"/>
          <a:ext cx="838200" cy="1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89751</xdr:rowOff>
    </xdr:from>
    <xdr:to>
      <xdr:col>81</xdr:col>
      <xdr:colOff>50800</xdr:colOff>
      <xdr:row>95</xdr:row>
      <xdr:rowOff>122098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034601"/>
          <a:ext cx="889000" cy="3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89751</xdr:rowOff>
    </xdr:from>
    <xdr:to>
      <xdr:col>76</xdr:col>
      <xdr:colOff>114300</xdr:colOff>
      <xdr:row>97</xdr:row>
      <xdr:rowOff>66396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034601"/>
          <a:ext cx="889000" cy="6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66396</xdr:rowOff>
    </xdr:from>
    <xdr:to>
      <xdr:col>71</xdr:col>
      <xdr:colOff>177800</xdr:colOff>
      <xdr:row>98</xdr:row>
      <xdr:rowOff>25476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697046"/>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59144</xdr:rowOff>
    </xdr:from>
    <xdr:to>
      <xdr:col>85</xdr:col>
      <xdr:colOff>177800</xdr:colOff>
      <xdr:row>94</xdr:row>
      <xdr:rowOff>160744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1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82021</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0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71298</xdr:rowOff>
    </xdr:from>
    <xdr:to>
      <xdr:col>81</xdr:col>
      <xdr:colOff>101600</xdr:colOff>
      <xdr:row>96</xdr:row>
      <xdr:rowOff>1448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164025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38951</xdr:rowOff>
    </xdr:from>
    <xdr:to>
      <xdr:col>76</xdr:col>
      <xdr:colOff>165100</xdr:colOff>
      <xdr:row>93</xdr:row>
      <xdr:rowOff>140551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59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131678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0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15596</xdr:rowOff>
    </xdr:from>
    <xdr:to>
      <xdr:col>72</xdr:col>
      <xdr:colOff>38100</xdr:colOff>
      <xdr:row>97</xdr:row>
      <xdr:rowOff>117196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108323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146126</xdr:rowOff>
    </xdr:from>
    <xdr:to>
      <xdr:col>67</xdr:col>
      <xdr:colOff>101600</xdr:colOff>
      <xdr:row>98</xdr:row>
      <xdr:rowOff>76276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67403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8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132842</xdr:rowOff>
    </xdr:from>
    <xdr:to>
      <xdr:col>107</xdr:col>
      <xdr:colOff>50800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141072</xdr:rowOff>
    </xdr:from>
    <xdr:to>
      <xdr:col>102</xdr:col>
      <xdr:colOff>114300</xdr:colOff>
      <xdr:row>38</xdr:row>
      <xdr:rowOff>132842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484722"/>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90272</xdr:rowOff>
    </xdr:from>
    <xdr:to>
      <xdr:col>98</xdr:col>
      <xdr:colOff>38100</xdr:colOff>
      <xdr:row>38</xdr:row>
      <xdr:rowOff>20422</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36949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58596</xdr:rowOff>
    </xdr:from>
    <xdr:to>
      <xdr:col>116</xdr:col>
      <xdr:colOff>63500</xdr:colOff>
      <xdr:row>59</xdr:row>
      <xdr:rowOff>73929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10174146"/>
          <a:ext cx="8382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58596</xdr:rowOff>
    </xdr:from>
    <xdr:to>
      <xdr:col>111</xdr:col>
      <xdr:colOff>177800</xdr:colOff>
      <xdr:row>59</xdr:row>
      <xdr:rowOff>74010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10174146"/>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74010</xdr:rowOff>
    </xdr:from>
    <xdr:to>
      <xdr:col>107</xdr:col>
      <xdr:colOff>50800</xdr:colOff>
      <xdr:row>59</xdr:row>
      <xdr:rowOff>74664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1018956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74664</xdr:rowOff>
    </xdr:from>
    <xdr:to>
      <xdr:col>102</xdr:col>
      <xdr:colOff>114300</xdr:colOff>
      <xdr:row>59</xdr:row>
      <xdr:rowOff>74941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10190214"/>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23129</xdr:rowOff>
    </xdr:from>
    <xdr:to>
      <xdr:col>116</xdr:col>
      <xdr:colOff>114300</xdr:colOff>
      <xdr:row>59</xdr:row>
      <xdr:rowOff>124729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101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109506</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100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7796</xdr:rowOff>
    </xdr:from>
    <xdr:to>
      <xdr:col>112</xdr:col>
      <xdr:colOff>38100</xdr:colOff>
      <xdr:row>59</xdr:row>
      <xdr:rowOff>109396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101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100523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75728" y="102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23210</xdr:rowOff>
    </xdr:from>
    <xdr:to>
      <xdr:col>107</xdr:col>
      <xdr:colOff>101600</xdr:colOff>
      <xdr:row>59</xdr:row>
      <xdr:rowOff>124810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101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115937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2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23864</xdr:rowOff>
    </xdr:from>
    <xdr:to>
      <xdr:col>102</xdr:col>
      <xdr:colOff>165100</xdr:colOff>
      <xdr:row>59</xdr:row>
      <xdr:rowOff>125464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101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116591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3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24141</xdr:rowOff>
    </xdr:from>
    <xdr:to>
      <xdr:col>98</xdr:col>
      <xdr:colOff>38100</xdr:colOff>
      <xdr:row>59</xdr:row>
      <xdr:rowOff>125741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101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116868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3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121412</xdr:rowOff>
    </xdr:from>
    <xdr:to>
      <xdr:col>116</xdr:col>
      <xdr:colOff>63500</xdr:colOff>
      <xdr:row>76</xdr:row>
      <xdr:rowOff>95808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2980162"/>
          <a:ext cx="8382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23571</xdr:rowOff>
    </xdr:from>
    <xdr:to>
      <xdr:col>111</xdr:col>
      <xdr:colOff>177800</xdr:colOff>
      <xdr:row>76</xdr:row>
      <xdr:rowOff>95808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05377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119126</xdr:rowOff>
    </xdr:from>
    <xdr:to>
      <xdr:col>107</xdr:col>
      <xdr:colOff>50800</xdr:colOff>
      <xdr:row>76</xdr:row>
      <xdr:rowOff>23571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297787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134535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22657</xdr:rowOff>
    </xdr:from>
    <xdr:to>
      <xdr:col>102</xdr:col>
      <xdr:colOff>114300</xdr:colOff>
      <xdr:row>75</xdr:row>
      <xdr:rowOff>119126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709957"/>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124934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1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26179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288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70612</xdr:rowOff>
    </xdr:from>
    <xdr:to>
      <xdr:col>116</xdr:col>
      <xdr:colOff>114300</xdr:colOff>
      <xdr:row>76</xdr:row>
      <xdr:rowOff>763</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93489</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7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45008</xdr:rowOff>
    </xdr:from>
    <xdr:to>
      <xdr:col>112</xdr:col>
      <xdr:colOff>38100</xdr:colOff>
      <xdr:row>76</xdr:row>
      <xdr:rowOff>146608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137735</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144221</xdr:rowOff>
    </xdr:from>
    <xdr:to>
      <xdr:col>107</xdr:col>
      <xdr:colOff>101600</xdr:colOff>
      <xdr:row>76</xdr:row>
      <xdr:rowOff>74371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90898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7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68326</xdr:rowOff>
    </xdr:from>
    <xdr:to>
      <xdr:col>102</xdr:col>
      <xdr:colOff>165100</xdr:colOff>
      <xdr:row>75</xdr:row>
      <xdr:rowOff>169926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15003</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70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143307</xdr:rowOff>
    </xdr:from>
    <xdr:to>
      <xdr:col>98</xdr:col>
      <xdr:colOff>38100</xdr:colOff>
      <xdr:row>74</xdr:row>
      <xdr:rowOff>73457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6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89984</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4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543,070</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136,688</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4,192</a:t>
          </a:r>
          <a:r>
            <a:rPr kumimoji="1" lang="ja-JP" altLang="en-US" sz="1100">
              <a:latin typeface="ＭＳ Ｐゴシック" panose="020B0600070205080204" pitchFamily="50" charset="-128"/>
              <a:ea typeface="ＭＳ Ｐゴシック" panose="020B0600070205080204" pitchFamily="50" charset="-128"/>
            </a:rPr>
            <a:t>円減少しているが，これは，職員の定年年齢の段階的な引上げに伴う退職手当の減などによるものである。</a:t>
          </a: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20,689</a:t>
          </a:r>
          <a:r>
            <a:rPr kumimoji="1" lang="ja-JP" altLang="en-US" sz="110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9,263</a:t>
          </a:r>
          <a:r>
            <a:rPr kumimoji="1" lang="ja-JP" altLang="en-US" sz="1100">
              <a:latin typeface="ＭＳ Ｐゴシック" panose="020B0600070205080204" pitchFamily="50" charset="-128"/>
              <a:ea typeface="ＭＳ Ｐゴシック" panose="020B0600070205080204" pitchFamily="50" charset="-128"/>
            </a:rPr>
            <a:t>円減少しているが，これは，新型コロナウイルス感染症対策に要する経費が減少したことなどによるものである。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154,094</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21,940</a:t>
          </a:r>
          <a:r>
            <a:rPr kumimoji="1" lang="ja-JP" altLang="en-US" sz="1100">
              <a:latin typeface="ＭＳ Ｐゴシック" panose="020B0600070205080204" pitchFamily="50" charset="-128"/>
              <a:ea typeface="ＭＳ Ｐゴシック" panose="020B0600070205080204" pitchFamily="50" charset="-128"/>
            </a:rPr>
            <a:t>円減少しているが，これは，新型コロナウイルス感染症対策に要する経費が減少したことなどによるものである。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5,514</a:t>
          </a:r>
          <a:r>
            <a:rPr kumimoji="1" lang="ja-JP" altLang="en-US" sz="110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1,661</a:t>
          </a:r>
          <a:r>
            <a:rPr kumimoji="1" lang="ja-JP" altLang="en-US" sz="1100">
              <a:latin typeface="ＭＳ Ｐゴシック" panose="020B0600070205080204" pitchFamily="50" charset="-128"/>
              <a:ea typeface="ＭＳ Ｐゴシック" panose="020B0600070205080204" pitchFamily="50" charset="-128"/>
            </a:rPr>
            <a:t>円減少しているが，これは，前年度からの繰越額が令和４年度に比べ小さかったことによるものである。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20,781</a:t>
          </a:r>
          <a:r>
            <a:rPr kumimoji="1" lang="ja-JP" altLang="en-US" sz="1100">
              <a:latin typeface="ＭＳ Ｐゴシック" panose="020B0600070205080204" pitchFamily="50" charset="-128"/>
              <a:ea typeface="ＭＳ Ｐゴシック" panose="020B0600070205080204" pitchFamily="50" charset="-128"/>
            </a:rPr>
            <a:t>円とグループ内平均を上回っている。前年度に比べ住民一人当たり</a:t>
          </a:r>
          <a:r>
            <a:rPr kumimoji="1" lang="en-US" altLang="ja-JP" sz="1100">
              <a:latin typeface="ＭＳ Ｐゴシック" panose="020B0600070205080204" pitchFamily="50" charset="-128"/>
              <a:ea typeface="ＭＳ Ｐゴシック" panose="020B0600070205080204" pitchFamily="50" charset="-128"/>
            </a:rPr>
            <a:t>4,819</a:t>
          </a:r>
          <a:r>
            <a:rPr kumimoji="1" lang="ja-JP" altLang="en-US" sz="1100">
              <a:latin typeface="ＭＳ Ｐゴシック" panose="020B0600070205080204" pitchFamily="50" charset="-128"/>
              <a:ea typeface="ＭＳ Ｐゴシック" panose="020B0600070205080204" pitchFamily="50" charset="-128"/>
            </a:rPr>
            <a:t>円増加しているが，これは，退職手当基金や財政調整積立金，安心・安全ふるさと創生基金，鹿児島県公立学校情報機器整備基金への積立金が増加したことによるものである。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1,576,361
1,560,305
9,186.18
901,447,777
856,075,115
16,394,446
483,573,931
1,518,702,368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38</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87922"/>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91694</xdr:rowOff>
    </xdr:from>
    <xdr:to>
      <xdr:col>19</xdr:col>
      <xdr:colOff>177800</xdr:colOff>
      <xdr:row>38</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067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91694</xdr:rowOff>
    </xdr:from>
    <xdr:to>
      <xdr:col>15</xdr:col>
      <xdr:colOff>50800</xdr:colOff>
      <xdr:row>38</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06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80264</xdr:rowOff>
    </xdr:from>
    <xdr:to>
      <xdr:col>10</xdr:col>
      <xdr:colOff>114300</xdr:colOff>
      <xdr:row>38</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95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93472</xdr:rowOff>
    </xdr:from>
    <xdr:to>
      <xdr:col>24</xdr:col>
      <xdr:colOff>114300</xdr:colOff>
      <xdr:row>38</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71899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10177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40894</xdr:rowOff>
    </xdr:from>
    <xdr:to>
      <xdr:col>15</xdr:col>
      <xdr:colOff>101600</xdr:colOff>
      <xdr:row>38</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133621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66040</xdr:rowOff>
    </xdr:from>
    <xdr:to>
      <xdr:col>10</xdr:col>
      <xdr:colOff>165100</xdr:colOff>
      <xdr:row>38</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158767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29464</xdr:rowOff>
    </xdr:from>
    <xdr:to>
      <xdr:col>6</xdr:col>
      <xdr:colOff>38100</xdr:colOff>
      <xdr:row>38</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122191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2921</xdr:rowOff>
    </xdr:from>
    <xdr:to>
      <xdr:col>24</xdr:col>
      <xdr:colOff>63500</xdr:colOff>
      <xdr:row>57</xdr:row>
      <xdr:rowOff>85713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32671"/>
          <a:ext cx="838200" cy="4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84967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50546</xdr:rowOff>
    </xdr:from>
    <xdr:to>
      <xdr:col>19</xdr:col>
      <xdr:colOff>177800</xdr:colOff>
      <xdr:row>57</xdr:row>
      <xdr:rowOff>85713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480296"/>
          <a:ext cx="889000" cy="3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50546</xdr:rowOff>
    </xdr:from>
    <xdr:to>
      <xdr:col>15</xdr:col>
      <xdr:colOff>50800</xdr:colOff>
      <xdr:row>59</xdr:row>
      <xdr:rowOff>63538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80296"/>
          <a:ext cx="889000" cy="6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63538</xdr:rowOff>
    </xdr:from>
    <xdr:to>
      <xdr:col>10</xdr:col>
      <xdr:colOff>114300</xdr:colOff>
      <xdr:row>59</xdr:row>
      <xdr:rowOff>111125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7908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123571</xdr:rowOff>
    </xdr:from>
    <xdr:to>
      <xdr:col>24</xdr:col>
      <xdr:colOff>114300</xdr:colOff>
      <xdr:row>55</xdr:row>
      <xdr:rowOff>53721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146448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34913</xdr:rowOff>
    </xdr:from>
    <xdr:to>
      <xdr:col>20</xdr:col>
      <xdr:colOff>38100</xdr:colOff>
      <xdr:row>57</xdr:row>
      <xdr:rowOff>136513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127640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9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171196</xdr:rowOff>
    </xdr:from>
    <xdr:to>
      <xdr:col>15</xdr:col>
      <xdr:colOff>101600</xdr:colOff>
      <xdr:row>55</xdr:row>
      <xdr:rowOff>101346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92473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12738</xdr:rowOff>
    </xdr:from>
    <xdr:to>
      <xdr:col>10</xdr:col>
      <xdr:colOff>165100</xdr:colOff>
      <xdr:row>59</xdr:row>
      <xdr:rowOff>114338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105465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2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60325</xdr:rowOff>
    </xdr:from>
    <xdr:to>
      <xdr:col>6</xdr:col>
      <xdr:colOff>38100</xdr:colOff>
      <xdr:row>59</xdr:row>
      <xdr:rowOff>161925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153052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2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91542</xdr:rowOff>
    </xdr:from>
    <xdr:to>
      <xdr:col>24</xdr:col>
      <xdr:colOff>63500</xdr:colOff>
      <xdr:row>72</xdr:row>
      <xdr:rowOff>106096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435942"/>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47346</xdr:rowOff>
    </xdr:from>
    <xdr:to>
      <xdr:col>19</xdr:col>
      <xdr:colOff>177800</xdr:colOff>
      <xdr:row>72</xdr:row>
      <xdr:rowOff>106096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391746"/>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129811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4521</xdr:rowOff>
    </xdr:from>
    <xdr:to>
      <xdr:col>15</xdr:col>
      <xdr:colOff>50800</xdr:colOff>
      <xdr:row>72</xdr:row>
      <xdr:rowOff>47346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348921"/>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4521</xdr:rowOff>
    </xdr:from>
    <xdr:to>
      <xdr:col>10</xdr:col>
      <xdr:colOff>114300</xdr:colOff>
      <xdr:row>77</xdr:row>
      <xdr:rowOff>61061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348921"/>
          <a:ext cx="889000" cy="9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104360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40742</xdr:rowOff>
    </xdr:from>
    <xdr:to>
      <xdr:col>24</xdr:col>
      <xdr:colOff>114300</xdr:colOff>
      <xdr:row>72</xdr:row>
      <xdr:rowOff>142342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3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63619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55296</xdr:rowOff>
    </xdr:from>
    <xdr:to>
      <xdr:col>20</xdr:col>
      <xdr:colOff>38100</xdr:colOff>
      <xdr:row>72</xdr:row>
      <xdr:rowOff>156896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3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1973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17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167996</xdr:rowOff>
    </xdr:from>
    <xdr:to>
      <xdr:col>15</xdr:col>
      <xdr:colOff>101600</xdr:colOff>
      <xdr:row>72</xdr:row>
      <xdr:rowOff>98146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114673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1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125171</xdr:rowOff>
    </xdr:from>
    <xdr:to>
      <xdr:col>10</xdr:col>
      <xdr:colOff>165100</xdr:colOff>
      <xdr:row>72</xdr:row>
      <xdr:rowOff>55321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2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71848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0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10261</xdr:rowOff>
    </xdr:from>
    <xdr:to>
      <xdr:col>6</xdr:col>
      <xdr:colOff>38100</xdr:colOff>
      <xdr:row>77</xdr:row>
      <xdr:rowOff>111861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128388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100707</xdr:rowOff>
    </xdr:from>
    <xdr:to>
      <xdr:col>24</xdr:col>
      <xdr:colOff>63500</xdr:colOff>
      <xdr:row>96</xdr:row>
      <xdr:rowOff>80983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02657"/>
          <a:ext cx="838200" cy="8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100707</xdr:rowOff>
    </xdr:from>
    <xdr:to>
      <xdr:col>19</xdr:col>
      <xdr:colOff>177800</xdr:colOff>
      <xdr:row>93</xdr:row>
      <xdr:rowOff>162494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02657"/>
          <a:ext cx="889000" cy="40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162494</xdr:rowOff>
    </xdr:from>
    <xdr:to>
      <xdr:col>15</xdr:col>
      <xdr:colOff>50800</xdr:colOff>
      <xdr:row>95</xdr:row>
      <xdr:rowOff>42610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07344"/>
          <a:ext cx="889000" cy="2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42610</xdr:rowOff>
    </xdr:from>
    <xdr:to>
      <xdr:col>10</xdr:col>
      <xdr:colOff>114300</xdr:colOff>
      <xdr:row>98</xdr:row>
      <xdr:rowOff>84770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30360"/>
          <a:ext cx="889000" cy="5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30183</xdr:rowOff>
    </xdr:from>
    <xdr:to>
      <xdr:col>24</xdr:col>
      <xdr:colOff>114300</xdr:colOff>
      <xdr:row>96</xdr:row>
      <xdr:rowOff>131783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49907</xdr:rowOff>
    </xdr:from>
    <xdr:to>
      <xdr:col>20</xdr:col>
      <xdr:colOff>38100</xdr:colOff>
      <xdr:row>91</xdr:row>
      <xdr:rowOff>151507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6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142634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7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111694</xdr:rowOff>
    </xdr:from>
    <xdr:to>
      <xdr:col>15</xdr:col>
      <xdr:colOff>101600</xdr:colOff>
      <xdr:row>94</xdr:row>
      <xdr:rowOff>41844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32971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163260</xdr:rowOff>
    </xdr:from>
    <xdr:to>
      <xdr:col>10</xdr:col>
      <xdr:colOff>165100</xdr:colOff>
      <xdr:row>95</xdr:row>
      <xdr:rowOff>93410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84537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33970</xdr:rowOff>
    </xdr:from>
    <xdr:to>
      <xdr:col>6</xdr:col>
      <xdr:colOff>38100</xdr:colOff>
      <xdr:row>98</xdr:row>
      <xdr:rowOff>135570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126697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91237</xdr:rowOff>
    </xdr:from>
    <xdr:to>
      <xdr:col>55</xdr:col>
      <xdr:colOff>0</xdr:colOff>
      <xdr:row>38</xdr:row>
      <xdr:rowOff>94894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0633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33172</xdr:rowOff>
    </xdr:from>
    <xdr:to>
      <xdr:col>50</xdr:col>
      <xdr:colOff>114300</xdr:colOff>
      <xdr:row>38</xdr:row>
      <xdr:rowOff>91237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48272"/>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33172</xdr:rowOff>
    </xdr:from>
    <xdr:to>
      <xdr:col>45</xdr:col>
      <xdr:colOff>177800</xdr:colOff>
      <xdr:row>38</xdr:row>
      <xdr:rowOff>73863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4827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73863</xdr:rowOff>
    </xdr:from>
    <xdr:to>
      <xdr:col>41</xdr:col>
      <xdr:colOff>50800</xdr:colOff>
      <xdr:row>38</xdr:row>
      <xdr:rowOff>104953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58896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44094</xdr:rowOff>
    </xdr:from>
    <xdr:to>
      <xdr:col>55</xdr:col>
      <xdr:colOff>50800</xdr:colOff>
      <xdr:row>38</xdr:row>
      <xdr:rowOff>145694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130471</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40437</xdr:rowOff>
    </xdr:from>
    <xdr:to>
      <xdr:col>50</xdr:col>
      <xdr:colOff>165100</xdr:colOff>
      <xdr:row>38</xdr:row>
      <xdr:rowOff>142037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133164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153822</xdr:rowOff>
    </xdr:from>
    <xdr:to>
      <xdr:col>46</xdr:col>
      <xdr:colOff>38100</xdr:colOff>
      <xdr:row>38</xdr:row>
      <xdr:rowOff>83972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75099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5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115790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54153</xdr:rowOff>
    </xdr:from>
    <xdr:to>
      <xdr:col>36</xdr:col>
      <xdr:colOff>165100</xdr:colOff>
      <xdr:row>38</xdr:row>
      <xdr:rowOff>155753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146880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3160</xdr:rowOff>
    </xdr:from>
    <xdr:to>
      <xdr:col>55</xdr:col>
      <xdr:colOff>0</xdr:colOff>
      <xdr:row>56</xdr:row>
      <xdr:rowOff>4173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04360"/>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70565</xdr:rowOff>
    </xdr:from>
    <xdr:to>
      <xdr:col>50</xdr:col>
      <xdr:colOff>114300</xdr:colOff>
      <xdr:row>56</xdr:row>
      <xdr:rowOff>4173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500315"/>
          <a:ext cx="889000" cy="10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70565</xdr:rowOff>
    </xdr:from>
    <xdr:to>
      <xdr:col>45</xdr:col>
      <xdr:colOff>177800</xdr:colOff>
      <xdr:row>55</xdr:row>
      <xdr:rowOff>147865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00315"/>
          <a:ext cx="8890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147865</xdr:rowOff>
    </xdr:from>
    <xdr:to>
      <xdr:col>41</xdr:col>
      <xdr:colOff>50800</xdr:colOff>
      <xdr:row>56</xdr:row>
      <xdr:rowOff>39149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577615"/>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123810</xdr:rowOff>
    </xdr:from>
    <xdr:to>
      <xdr:col>55</xdr:col>
      <xdr:colOff>50800</xdr:colOff>
      <xdr:row>56</xdr:row>
      <xdr:rowOff>53960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146687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124823</xdr:rowOff>
    </xdr:from>
    <xdr:to>
      <xdr:col>50</xdr:col>
      <xdr:colOff>165100</xdr:colOff>
      <xdr:row>56</xdr:row>
      <xdr:rowOff>54973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71500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19765</xdr:rowOff>
    </xdr:from>
    <xdr:to>
      <xdr:col>46</xdr:col>
      <xdr:colOff>38100</xdr:colOff>
      <xdr:row>55</xdr:row>
      <xdr:rowOff>121365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137892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97065</xdr:rowOff>
    </xdr:from>
    <xdr:to>
      <xdr:col>41</xdr:col>
      <xdr:colOff>101600</xdr:colOff>
      <xdr:row>56</xdr:row>
      <xdr:rowOff>27215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43742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159799</xdr:rowOff>
    </xdr:from>
    <xdr:to>
      <xdr:col>36</xdr:col>
      <xdr:colOff>165100</xdr:colOff>
      <xdr:row>56</xdr:row>
      <xdr:rowOff>89949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106476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44488</xdr:rowOff>
    </xdr:from>
    <xdr:to>
      <xdr:col>54</xdr:col>
      <xdr:colOff>189865</xdr:colOff>
      <xdr:row>78</xdr:row>
      <xdr:rowOff>29287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17438"/>
          <a:ext cx="1270" cy="11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33114</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29287</xdr:rowOff>
    </xdr:from>
    <xdr:to>
      <xdr:col>55</xdr:col>
      <xdr:colOff>88900</xdr:colOff>
      <xdr:row>78</xdr:row>
      <xdr:rowOff>29287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0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162615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9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44488</xdr:rowOff>
    </xdr:from>
    <xdr:to>
      <xdr:col>55</xdr:col>
      <xdr:colOff>88900</xdr:colOff>
      <xdr:row>71</xdr:row>
      <xdr:rowOff>44488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1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37376</xdr:rowOff>
    </xdr:from>
    <xdr:to>
      <xdr:col>55</xdr:col>
      <xdr:colOff>0</xdr:colOff>
      <xdr:row>78</xdr:row>
      <xdr:rowOff>29287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39026"/>
          <a:ext cx="838200" cy="1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63237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579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40360</xdr:rowOff>
    </xdr:from>
    <xdr:to>
      <xdr:col>55</xdr:col>
      <xdr:colOff>50800</xdr:colOff>
      <xdr:row>74</xdr:row>
      <xdr:rowOff>141960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7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168363</xdr:rowOff>
    </xdr:from>
    <xdr:to>
      <xdr:col>50</xdr:col>
      <xdr:colOff>114300</xdr:colOff>
      <xdr:row>77</xdr:row>
      <xdr:rowOff>37376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98563"/>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18694</xdr:rowOff>
    </xdr:from>
    <xdr:to>
      <xdr:col>50</xdr:col>
      <xdr:colOff>165100</xdr:colOff>
      <xdr:row>73</xdr:row>
      <xdr:rowOff>120294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5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136821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3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168363</xdr:rowOff>
    </xdr:from>
    <xdr:to>
      <xdr:col>45</xdr:col>
      <xdr:colOff>177800</xdr:colOff>
      <xdr:row>78</xdr:row>
      <xdr:rowOff>62942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98563"/>
          <a:ext cx="889000" cy="2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100457</xdr:rowOff>
    </xdr:from>
    <xdr:to>
      <xdr:col>46</xdr:col>
      <xdr:colOff>38100</xdr:colOff>
      <xdr:row>73</xdr:row>
      <xdr:rowOff>30607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47134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2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62942</xdr:rowOff>
    </xdr:from>
    <xdr:to>
      <xdr:col>41</xdr:col>
      <xdr:colOff>50800</xdr:colOff>
      <xdr:row>78</xdr:row>
      <xdr:rowOff>136449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6042"/>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597</xdr:rowOff>
    </xdr:from>
    <xdr:to>
      <xdr:col>41</xdr:col>
      <xdr:colOff>101600</xdr:colOff>
      <xdr:row>73</xdr:row>
      <xdr:rowOff>102197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51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118724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2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28651</xdr:rowOff>
    </xdr:from>
    <xdr:to>
      <xdr:col>36</xdr:col>
      <xdr:colOff>165100</xdr:colOff>
      <xdr:row>76</xdr:row>
      <xdr:rowOff>130251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5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146778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149937</xdr:rowOff>
    </xdr:from>
    <xdr:to>
      <xdr:col>55</xdr:col>
      <xdr:colOff>50800</xdr:colOff>
      <xdr:row>78</xdr:row>
      <xdr:rowOff>80087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64864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158026</xdr:rowOff>
    </xdr:from>
    <xdr:to>
      <xdr:col>50</xdr:col>
      <xdr:colOff>165100</xdr:colOff>
      <xdr:row>77</xdr:row>
      <xdr:rowOff>88176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79303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2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117563</xdr:rowOff>
    </xdr:from>
    <xdr:to>
      <xdr:col>46</xdr:col>
      <xdr:colOff>38100</xdr:colOff>
      <xdr:row>77</xdr:row>
      <xdr:rowOff>47713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38840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12142</xdr:rowOff>
    </xdr:from>
    <xdr:to>
      <xdr:col>41</xdr:col>
      <xdr:colOff>101600</xdr:colOff>
      <xdr:row>78</xdr:row>
      <xdr:rowOff>113742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104869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85649</xdr:rowOff>
    </xdr:from>
    <xdr:to>
      <xdr:col>36</xdr:col>
      <xdr:colOff>165100</xdr:colOff>
      <xdr:row>79</xdr:row>
      <xdr:rowOff>15799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71634</xdr:rowOff>
    </xdr:from>
    <xdr:to>
      <xdr:col>55</xdr:col>
      <xdr:colOff>0</xdr:colOff>
      <xdr:row>96</xdr:row>
      <xdr:rowOff>80702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530834"/>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80702</xdr:rowOff>
    </xdr:from>
    <xdr:to>
      <xdr:col>50</xdr:col>
      <xdr:colOff>114300</xdr:colOff>
      <xdr:row>96</xdr:row>
      <xdr:rowOff>98704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539902"/>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98704</xdr:rowOff>
    </xdr:from>
    <xdr:to>
      <xdr:col>45</xdr:col>
      <xdr:colOff>177800</xdr:colOff>
      <xdr:row>96</xdr:row>
      <xdr:rowOff>132842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557904"/>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132842</xdr:rowOff>
    </xdr:from>
    <xdr:to>
      <xdr:col>41</xdr:col>
      <xdr:colOff>50800</xdr:colOff>
      <xdr:row>97</xdr:row>
      <xdr:rowOff>112268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59204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20834</xdr:rowOff>
    </xdr:from>
    <xdr:to>
      <xdr:col>55</xdr:col>
      <xdr:colOff>50800</xdr:colOff>
      <xdr:row>96</xdr:row>
      <xdr:rowOff>122434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170711</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29902</xdr:rowOff>
    </xdr:from>
    <xdr:to>
      <xdr:col>50</xdr:col>
      <xdr:colOff>165100</xdr:colOff>
      <xdr:row>96</xdr:row>
      <xdr:rowOff>131502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122629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5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47904</xdr:rowOff>
    </xdr:from>
    <xdr:to>
      <xdr:col>46</xdr:col>
      <xdr:colOff>38100</xdr:colOff>
      <xdr:row>96</xdr:row>
      <xdr:rowOff>149504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82042</xdr:rowOff>
    </xdr:from>
    <xdr:to>
      <xdr:col>41</xdr:col>
      <xdr:colOff>101600</xdr:colOff>
      <xdr:row>97</xdr:row>
      <xdr:rowOff>12192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61468</xdr:rowOff>
    </xdr:from>
    <xdr:to>
      <xdr:col>36</xdr:col>
      <xdr:colOff>165100</xdr:colOff>
      <xdr:row>97</xdr:row>
      <xdr:rowOff>163068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6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168275</xdr:rowOff>
    </xdr:from>
    <xdr:to>
      <xdr:col>85</xdr:col>
      <xdr:colOff>126364</xdr:colOff>
      <xdr:row>38</xdr:row>
      <xdr:rowOff>508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11775"/>
          <a:ext cx="1269" cy="120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4335</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508</xdr:rowOff>
    </xdr:from>
    <xdr:to>
      <xdr:col>86</xdr:col>
      <xdr:colOff>25400</xdr:colOff>
      <xdr:row>38</xdr:row>
      <xdr:rowOff>508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114952</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0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168275</xdr:rowOff>
    </xdr:from>
    <xdr:to>
      <xdr:col>86</xdr:col>
      <xdr:colOff>25400</xdr:colOff>
      <xdr:row>30</xdr:row>
      <xdr:rowOff>168275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xdr:rowOff>
    </xdr:from>
    <xdr:to>
      <xdr:col>85</xdr:col>
      <xdr:colOff>127000</xdr:colOff>
      <xdr:row>38</xdr:row>
      <xdr:rowOff>25019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515608"/>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100728</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5930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77851</xdr:rowOff>
    </xdr:from>
    <xdr:to>
      <xdr:col>85</xdr:col>
      <xdr:colOff>177800</xdr:colOff>
      <xdr:row>36</xdr:row>
      <xdr:rowOff>8001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169926</xdr:rowOff>
    </xdr:from>
    <xdr:to>
      <xdr:col>81</xdr:col>
      <xdr:colOff>50800</xdr:colOff>
      <xdr:row>38</xdr:row>
      <xdr:rowOff>25019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51357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116586</xdr:rowOff>
    </xdr:from>
    <xdr:to>
      <xdr:col>81</xdr:col>
      <xdr:colOff>101600</xdr:colOff>
      <xdr:row>36</xdr:row>
      <xdr:rowOff>46736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1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63263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58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169926</xdr:rowOff>
    </xdr:from>
    <xdr:to>
      <xdr:col>76</xdr:col>
      <xdr:colOff>114300</xdr:colOff>
      <xdr:row>38</xdr:row>
      <xdr:rowOff>53975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135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138938</xdr:rowOff>
    </xdr:from>
    <xdr:to>
      <xdr:col>76</xdr:col>
      <xdr:colOff>165100</xdr:colOff>
      <xdr:row>36</xdr:row>
      <xdr:rowOff>69088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1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85615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53975</xdr:rowOff>
    </xdr:from>
    <xdr:to>
      <xdr:col>71</xdr:col>
      <xdr:colOff>177800</xdr:colOff>
      <xdr:row>38</xdr:row>
      <xdr:rowOff>114808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569075"/>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163957</xdr:rowOff>
    </xdr:from>
    <xdr:to>
      <xdr:col>72</xdr:col>
      <xdr:colOff>38100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110634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xdr:rowOff>
    </xdr:from>
    <xdr:to>
      <xdr:col>67</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121158</xdr:rowOff>
    </xdr:from>
    <xdr:to>
      <xdr:col>85</xdr:col>
      <xdr:colOff>177800</xdr:colOff>
      <xdr:row>38</xdr:row>
      <xdr:rowOff>51308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36085</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63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145669</xdr:rowOff>
    </xdr:from>
    <xdr:to>
      <xdr:col>81</xdr:col>
      <xdr:colOff>101600</xdr:colOff>
      <xdr:row>38</xdr:row>
      <xdr:rowOff>75819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66946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65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119126</xdr:rowOff>
    </xdr:from>
    <xdr:to>
      <xdr:col>76</xdr:col>
      <xdr:colOff>165100</xdr:colOff>
      <xdr:row>38</xdr:row>
      <xdr:rowOff>49276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40403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3175</xdr:rowOff>
    </xdr:from>
    <xdr:to>
      <xdr:col>72</xdr:col>
      <xdr:colOff>38100</xdr:colOff>
      <xdr:row>38</xdr:row>
      <xdr:rowOff>104775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64008</xdr:rowOff>
    </xdr:from>
    <xdr:to>
      <xdr:col>67</xdr:col>
      <xdr:colOff>101600</xdr:colOff>
      <xdr:row>38</xdr:row>
      <xdr:rowOff>165608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156735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49632</xdr:rowOff>
    </xdr:from>
    <xdr:to>
      <xdr:col>85</xdr:col>
      <xdr:colOff>127000</xdr:colOff>
      <xdr:row>53</xdr:row>
      <xdr:rowOff>67985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8965032"/>
          <a:ext cx="838200" cy="1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44765</xdr:rowOff>
    </xdr:from>
    <xdr:to>
      <xdr:col>81</xdr:col>
      <xdr:colOff>50800</xdr:colOff>
      <xdr:row>52</xdr:row>
      <xdr:rowOff>49632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8960165"/>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44765</xdr:rowOff>
    </xdr:from>
    <xdr:to>
      <xdr:col>76</xdr:col>
      <xdr:colOff>114300</xdr:colOff>
      <xdr:row>53</xdr:row>
      <xdr:rowOff>33466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8960165"/>
          <a:ext cx="8890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23730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11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33466</xdr:rowOff>
    </xdr:from>
    <xdr:to>
      <xdr:col>71</xdr:col>
      <xdr:colOff>177800</xdr:colOff>
      <xdr:row>53</xdr:row>
      <xdr:rowOff>118146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20316"/>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17185</xdr:rowOff>
    </xdr:from>
    <xdr:to>
      <xdr:col>85</xdr:col>
      <xdr:colOff>177800</xdr:colOff>
      <xdr:row>53</xdr:row>
      <xdr:rowOff>118785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40062</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9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170282</xdr:rowOff>
    </xdr:from>
    <xdr:to>
      <xdr:col>81</xdr:col>
      <xdr:colOff>101600</xdr:colOff>
      <xdr:row>52</xdr:row>
      <xdr:rowOff>100432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9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116959</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868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165415</xdr:rowOff>
    </xdr:from>
    <xdr:to>
      <xdr:col>76</xdr:col>
      <xdr:colOff>165100</xdr:colOff>
      <xdr:row>52</xdr:row>
      <xdr:rowOff>95565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9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112092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6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154116</xdr:rowOff>
    </xdr:from>
    <xdr:to>
      <xdr:col>72</xdr:col>
      <xdr:colOff>38100</xdr:colOff>
      <xdr:row>53</xdr:row>
      <xdr:rowOff>84266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75393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16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67346</xdr:rowOff>
    </xdr:from>
    <xdr:to>
      <xdr:col>67</xdr:col>
      <xdr:colOff>101600</xdr:colOff>
      <xdr:row>53</xdr:row>
      <xdr:rowOff>168946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1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14023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9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154560</xdr:rowOff>
    </xdr:from>
    <xdr:to>
      <xdr:col>85</xdr:col>
      <xdr:colOff>127000</xdr:colOff>
      <xdr:row>77</xdr:row>
      <xdr:rowOff>59051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184760"/>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52786</xdr:rowOff>
    </xdr:from>
    <xdr:to>
      <xdr:col>81</xdr:col>
      <xdr:colOff>50800</xdr:colOff>
      <xdr:row>76</xdr:row>
      <xdr:rowOff>154560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082986"/>
          <a:ext cx="889000" cy="10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52786</xdr:rowOff>
    </xdr:from>
    <xdr:to>
      <xdr:col>76</xdr:col>
      <xdr:colOff>114300</xdr:colOff>
      <xdr:row>76</xdr:row>
      <xdr:rowOff>106919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082986"/>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106919</xdr:rowOff>
    </xdr:from>
    <xdr:to>
      <xdr:col>71</xdr:col>
      <xdr:colOff>177800</xdr:colOff>
      <xdr:row>77</xdr:row>
      <xdr:rowOff>87396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137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8251</xdr:rowOff>
    </xdr:from>
    <xdr:to>
      <xdr:col>85</xdr:col>
      <xdr:colOff>177800</xdr:colOff>
      <xdr:row>77</xdr:row>
      <xdr:rowOff>109851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158128</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103760</xdr:rowOff>
    </xdr:from>
    <xdr:to>
      <xdr:col>81</xdr:col>
      <xdr:colOff>101600</xdr:colOff>
      <xdr:row>77</xdr:row>
      <xdr:rowOff>33910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25037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1986</xdr:rowOff>
    </xdr:from>
    <xdr:to>
      <xdr:col>76</xdr:col>
      <xdr:colOff>165100</xdr:colOff>
      <xdr:row>76</xdr:row>
      <xdr:rowOff>103586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0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120113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8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56119</xdr:rowOff>
    </xdr:from>
    <xdr:to>
      <xdr:col>72</xdr:col>
      <xdr:colOff>38100</xdr:colOff>
      <xdr:row>76</xdr:row>
      <xdr:rowOff>157719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148846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36596</xdr:rowOff>
    </xdr:from>
    <xdr:to>
      <xdr:col>67</xdr:col>
      <xdr:colOff>101600</xdr:colOff>
      <xdr:row>77</xdr:row>
      <xdr:rowOff>138196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18405</xdr:rowOff>
    </xdr:from>
    <xdr:to>
      <xdr:col>85</xdr:col>
      <xdr:colOff>127000</xdr:colOff>
      <xdr:row>94</xdr:row>
      <xdr:rowOff>73338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134705"/>
          <a:ext cx="8382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14450</xdr:rowOff>
    </xdr:from>
    <xdr:to>
      <xdr:col>81</xdr:col>
      <xdr:colOff>50800</xdr:colOff>
      <xdr:row>94</xdr:row>
      <xdr:rowOff>18405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13075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9170</xdr:rowOff>
    </xdr:from>
    <xdr:to>
      <xdr:col>76</xdr:col>
      <xdr:colOff>114300</xdr:colOff>
      <xdr:row>94</xdr:row>
      <xdr:rowOff>14450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12547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146421</xdr:rowOff>
    </xdr:from>
    <xdr:to>
      <xdr:col>71</xdr:col>
      <xdr:colOff>177800</xdr:colOff>
      <xdr:row>94</xdr:row>
      <xdr:rowOff>9170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91271"/>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22538</xdr:rowOff>
    </xdr:from>
    <xdr:to>
      <xdr:col>85</xdr:col>
      <xdr:colOff>177800</xdr:colOff>
      <xdr:row>94</xdr:row>
      <xdr:rowOff>124138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1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965</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139055</xdr:rowOff>
    </xdr:from>
    <xdr:to>
      <xdr:col>81</xdr:col>
      <xdr:colOff>101600</xdr:colOff>
      <xdr:row>94</xdr:row>
      <xdr:rowOff>69205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60332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1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135100</xdr:rowOff>
    </xdr:from>
    <xdr:to>
      <xdr:col>76</xdr:col>
      <xdr:colOff>165100</xdr:colOff>
      <xdr:row>94</xdr:row>
      <xdr:rowOff>65250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56377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129820</xdr:rowOff>
    </xdr:from>
    <xdr:to>
      <xdr:col>72</xdr:col>
      <xdr:colOff>38100</xdr:colOff>
      <xdr:row>94</xdr:row>
      <xdr:rowOff>59970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51097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95621</xdr:rowOff>
    </xdr:from>
    <xdr:to>
      <xdr:col>67</xdr:col>
      <xdr:colOff>101600</xdr:colOff>
      <xdr:row>94</xdr:row>
      <xdr:rowOff>25771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543,070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spc="-10" baseline="0">
              <a:latin typeface="ＭＳ Ｐゴシック" panose="020B0600070205080204" pitchFamily="50" charset="-128"/>
              <a:ea typeface="ＭＳ Ｐゴシック" panose="020B0600070205080204" pitchFamily="50" charset="-128"/>
            </a:rPr>
            <a:t>総務費は，住民一人当たり</a:t>
          </a:r>
          <a:r>
            <a:rPr kumimoji="1" lang="en-US" altLang="ja-JP" sz="1200" spc="-10" baseline="0">
              <a:latin typeface="ＭＳ Ｐゴシック" panose="020B0600070205080204" pitchFamily="50" charset="-128"/>
              <a:ea typeface="ＭＳ Ｐゴシック" panose="020B0600070205080204" pitchFamily="50" charset="-128"/>
            </a:rPr>
            <a:t>49,090</a:t>
          </a:r>
          <a:r>
            <a:rPr kumimoji="1" lang="ja-JP" altLang="en-US" sz="1200" spc="-10" baseline="0">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200" spc="-10" baseline="0">
              <a:latin typeface="ＭＳ Ｐゴシック" panose="020B0600070205080204" pitchFamily="50" charset="-128"/>
              <a:ea typeface="ＭＳ Ｐゴシック" panose="020B0600070205080204" pitchFamily="50" charset="-128"/>
            </a:rPr>
            <a:t>11,173</a:t>
          </a:r>
          <a:r>
            <a:rPr kumimoji="1" lang="ja-JP" altLang="en-US" sz="1200" spc="-10" baseline="0">
              <a:latin typeface="ＭＳ Ｐゴシック" panose="020B0600070205080204" pitchFamily="50" charset="-128"/>
              <a:ea typeface="ＭＳ Ｐゴシック" panose="020B0600070205080204" pitchFamily="50" charset="-128"/>
            </a:rPr>
            <a:t>円増加しているが，これは，退職手当基金や財政調整積立基金への積立金のほか，「燃ゆる感動かごしま国体・かごしま大会」開催準備事業やＬＰガス使用世帯等支援事業が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26,298</a:t>
          </a:r>
          <a:r>
            <a:rPr kumimoji="1" lang="ja-JP" altLang="en-US" sz="1200">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25,646</a:t>
          </a:r>
          <a:r>
            <a:rPr kumimoji="1" lang="ja-JP" altLang="en-US" sz="1200">
              <a:latin typeface="ＭＳ Ｐゴシック" panose="020B0600070205080204" pitchFamily="50" charset="-128"/>
              <a:ea typeface="ＭＳ Ｐゴシック" panose="020B0600070205080204" pitchFamily="50" charset="-128"/>
            </a:rPr>
            <a:t>円減少しているが，これは，新型コロナウイルス感染症重点医療機関等体制整備事業や新型コロナウイルス感染症宿泊療養施設確保事業の減などによるものである。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14,694</a:t>
          </a:r>
          <a:r>
            <a:rPr kumimoji="1" lang="ja-JP" altLang="en-US" sz="1200">
              <a:latin typeface="ＭＳ Ｐゴシック" panose="020B0600070205080204" pitchFamily="50" charset="-128"/>
              <a:ea typeface="ＭＳ Ｐゴシック" panose="020B0600070205080204" pitchFamily="50" charset="-128"/>
            </a:rPr>
            <a:t>円とグループ内で最も低くなっている。前年度より住民一人当たり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12,863</a:t>
          </a:r>
          <a:r>
            <a:rPr kumimoji="1" lang="ja-JP" altLang="en-US" sz="1200">
              <a:latin typeface="ＭＳ Ｐゴシック" panose="020B0600070205080204" pitchFamily="50" charset="-128"/>
              <a:ea typeface="ＭＳ Ｐゴシック" panose="020B0600070205080204" pitchFamily="50" charset="-128"/>
            </a:rPr>
            <a:t>円減少しているが，これは，鹿児島</a:t>
          </a:r>
          <a:r>
            <a:rPr kumimoji="1" lang="en-US" altLang="ja-JP" sz="1200">
              <a:latin typeface="ＭＳ Ｐゴシック" panose="020B0600070205080204" pitchFamily="50" charset="-128"/>
              <a:ea typeface="ＭＳ Ｐゴシック" panose="020B0600070205080204" pitchFamily="50" charset="-128"/>
            </a:rPr>
            <a:t>GoTo</a:t>
          </a:r>
          <a:r>
            <a:rPr kumimoji="1" lang="ja-JP" altLang="en-US" sz="1200">
              <a:latin typeface="ＭＳ Ｐゴシック" panose="020B0600070205080204" pitchFamily="50" charset="-128"/>
              <a:ea typeface="ＭＳ Ｐゴシック" panose="020B0600070205080204" pitchFamily="50" charset="-128"/>
            </a:rPr>
            <a:t>トラベル推進事業や，新型コロナウイルス感染症対策時短要請協力金給付事業が減となったことなどによるものである。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112,446</a:t>
          </a:r>
          <a:r>
            <a:rPr kumimoji="1" lang="ja-JP" altLang="en-US" sz="1200">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200">
              <a:latin typeface="ＭＳ Ｐゴシック" panose="020B0600070205080204" pitchFamily="50" charset="-128"/>
              <a:ea typeface="ＭＳ Ｐゴシック" panose="020B0600070205080204" pitchFamily="50" charset="-128"/>
            </a:rPr>
            <a:t>5,812</a:t>
          </a:r>
          <a:r>
            <a:rPr kumimoji="1" lang="ja-JP" altLang="en-US" sz="1200">
              <a:latin typeface="ＭＳ Ｐゴシック" panose="020B0600070205080204" pitchFamily="50" charset="-128"/>
              <a:ea typeface="ＭＳ Ｐゴシック" panose="020B0600070205080204" pitchFamily="50" charset="-128"/>
            </a:rPr>
            <a:t>円減少しているが，これは，職員の定年年齢の段階的な引上げに伴う退職手当の減や，令和４年度をもって終了した鹿児島南特別支援学校の整備の減があったことなどによるものである。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災害復旧費は，住民一人当たり</a:t>
          </a:r>
          <a:r>
            <a:rPr kumimoji="1" lang="en-US" altLang="ja-JP" sz="1200">
              <a:latin typeface="ＭＳ Ｐゴシック" panose="020B0600070205080204" pitchFamily="50" charset="-128"/>
              <a:ea typeface="ＭＳ Ｐゴシック" panose="020B0600070205080204" pitchFamily="50" charset="-128"/>
            </a:rPr>
            <a:t>5,514</a:t>
          </a:r>
          <a:r>
            <a:rPr kumimoji="1" lang="ja-JP" altLang="en-US" sz="1200">
              <a:latin typeface="ＭＳ Ｐゴシック" panose="020B0600070205080204" pitchFamily="50" charset="-128"/>
              <a:ea typeface="ＭＳ Ｐゴシック" panose="020B0600070205080204" pitchFamily="50" charset="-128"/>
            </a:rPr>
            <a:t>円とグループ内平均を下回っている。前年度より</a:t>
          </a:r>
          <a:r>
            <a:rPr kumimoji="1" lang="en-US" altLang="ja-JP" sz="1200">
              <a:latin typeface="ＭＳ Ｐゴシック" panose="020B0600070205080204" pitchFamily="50" charset="-128"/>
              <a:ea typeface="ＭＳ Ｐゴシック" panose="020B0600070205080204" pitchFamily="50" charset="-128"/>
            </a:rPr>
            <a:t>1,661</a:t>
          </a:r>
          <a:r>
            <a:rPr kumimoji="1" lang="ja-JP" altLang="en-US" sz="1200">
              <a:latin typeface="ＭＳ Ｐゴシック" panose="020B0600070205080204" pitchFamily="50" charset="-128"/>
              <a:ea typeface="ＭＳ Ｐゴシック" panose="020B0600070205080204" pitchFamily="50" charset="-128"/>
            </a:rPr>
            <a:t>円減少しているが，これは，前年度からの繰越額が令和４年度に比べ小さかったことなどによるものである。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財政調整基金残高は，歳入・歳出両面にわたる徹底した行財政改革の取組により，平成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年度以降財源不足が生じていないため，近年，同水準で推移している。</a:t>
          </a:r>
        </a:p>
        <a:p>
          <a:r>
            <a:rPr kumimoji="1" lang="ja-JP" altLang="en-US" sz="1300">
              <a:latin typeface="ＭＳ ゴシック" pitchFamily="49" charset="-128"/>
              <a:ea typeface="ＭＳ ゴシック" pitchFamily="49" charset="-128"/>
            </a:rPr>
            <a:t>　また，行財政運営指針に基づく歳入確保や徹底した事務の効率化等により実質収支は黒字となっている。実質収支から前年度の実質収支を差し引くなどした実質単年度収支は赤字となっている。</a:t>
          </a:r>
        </a:p>
        <a:p>
          <a:r>
            <a:rPr kumimoji="1" lang="ja-JP" altLang="en-US" sz="1300">
              <a:latin typeface="ＭＳ ゴシック" pitchFamily="49" charset="-128"/>
              <a:ea typeface="ＭＳ ゴシック" pitchFamily="49" charset="-128"/>
            </a:rPr>
            <a:t>　引き続き，持続可能な行財政構造を構築するため，行財政改革に取り組んでいく。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いずれの会計も赤字ではない。</a:t>
          </a:r>
        </a:p>
        <a:p>
          <a:r>
            <a:rPr kumimoji="1" lang="ja-JP" altLang="en-US" sz="1400">
              <a:latin typeface="ＭＳ ゴシック" pitchFamily="49" charset="-128"/>
              <a:ea typeface="ＭＳ ゴシック" pitchFamily="49" charset="-128"/>
            </a:rPr>
            <a:t>　一般会計については，行財政改革の取組等により，また病院事業特別会計については，令和４年度に策定した県立病院第三次中期事業計画などに基づく経営改革により黒字となっている。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満期一括償還の市場公募債に係る積立分への積立額が増加しているものの，過去に発行した県債の償還の進行により満期一括償還の市場公募債以外の元利償還金が減少していることなどにより，前年度比で減少となった。</a:t>
          </a:r>
        </a:p>
        <a:p>
          <a:endParaRPr kumimoji="1" lang="ja-JP" altLang="en-US" sz="1400" b="1">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減債基金積立相当額の積立ルールが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年償還で毎年度の積立額を発行額の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分の１として設定し，毎年度，ルールどおりに基金積立を実施しており，積立不足は生じていない。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令和５年度の将来負担比率の分子は，令和４年度と比較して減となったところ。</a:t>
          </a:r>
        </a:p>
        <a:p>
          <a:r>
            <a:rPr kumimoji="1" lang="ja-JP" altLang="en-US" sz="1400">
              <a:latin typeface="ＭＳ ゴシック" pitchFamily="49" charset="-128"/>
              <a:ea typeface="ＭＳ ゴシック" pitchFamily="49" charset="-128"/>
            </a:rPr>
            <a:t>　これは，地方債の現在高が減少したことに加え，将来負担額から控除される「地方債の償還額等に充当可能な基金」が増加したこと等によるものである。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その他特定目的基金については，国民体育大会・全国障害者スポーツ大会施設整備等基金が，当該基金を廃止したことにより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百万円の減，地域医療介護総合確保基金が，医療介護総合確保促進法に基づき県が作成した県計画に基づく事業の実施に要する経費に充当したことにより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百万円の減となった一方，安心・安全ふるさと創生基金が，歳入確保や徹底した事務の効率化等により生じた財源を用いて積み立てたことにより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百万円の増，退職手当基金が，職員の定年年齢の引上げに伴い，退職手当の支給に係る財源を平準化するために積み立てたことにより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財政調整に活用可能な基金は，本県の標準財政規模に対する基金残高の割合などを勘案すると，必要な規模は確保していると考えられることから，現在と同程度の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また，特定目的基金については，支出が複数年にわたる事業や特定の政策目的のために今後も適切に運用していく。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子どもから高齢者まですべての県民が生涯にわたって安心して安全に暮らすことができる地域社会の創生に向けた施策を推進すること。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退職手当の支給に要する経費の財源を確保し，将来にわたる財政の健全な運営に資すること。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歳入確保や徹底した事務の効率化等により生じた財源を用いて積み立てたことにより増となった。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職員の定年年齢の引上げに伴い，退職手当の支給に係る財源を平準化するために積み立てたことにより増となった。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今後も，主な充当対象である社会保障等に要する経費が増加し続けることを踏まえ，基金の財源確保に努めるとともに，当該事業に積極的に活用していく予定。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職員の定年年齢の引上げに伴い，退職手当の支給額が年度間で大幅に増減することが見込まれることを踏まえ，退職手当の支給に係る財源を平準化するため基金を活用していく予定。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前年度実質収支の２分の１を積み立てた上で，増嵩する傾向にある扶助費等の財源を確保する目的で，ほぼ同額を安心・安全ふるさと創生基金への積み立てのために取り崩した結果，前年度から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「行財政運営指針」等に基づく歳入・歳出両面にわたる徹底した行財政改革の取組により，平成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減債基金を含めた財政調整に活用可能な基金は，本県の標準財政規模に対する財政規模に対する基金残高の割合などを勘案すると，必要な規模は確保していると考えられることから，現在と同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運用益を積み立てた上で，同規模を維持。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行財政運営指針に基づき，財政調整積立基金と合わせて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億円を下回らない水準で維持する。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901447777</v>
      </c>
      <c r="BO4" s="411"/>
      <c r="BP4" s="411"/>
      <c r="BQ4" s="411"/>
      <c r="BR4" s="411"/>
      <c r="BS4" s="411"/>
      <c r="BT4" s="411"/>
      <c r="BU4" s="412"/>
      <c r="BV4" s="410">
        <v>975815228</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3.4</v>
      </c>
      <c r="CU4" s="560"/>
      <c r="CV4" s="560"/>
      <c r="CW4" s="560"/>
      <c r="CX4" s="560"/>
      <c r="CY4" s="560"/>
      <c r="CZ4" s="560"/>
      <c r="DA4" s="561"/>
      <c r="DB4" s="559">
        <v>4.4000000000000004</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856075115</v>
      </c>
      <c r="BO5" s="390"/>
      <c r="BP5" s="390"/>
      <c r="BQ5" s="390"/>
      <c r="BR5" s="390"/>
      <c r="BS5" s="390"/>
      <c r="BT5" s="390"/>
      <c r="BU5" s="391"/>
      <c r="BV5" s="389">
        <v>921475579</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96.7</v>
      </c>
      <c r="CU5" s="384"/>
      <c r="CV5" s="384"/>
      <c r="CW5" s="384"/>
      <c r="CX5" s="384"/>
      <c r="CY5" s="384"/>
      <c r="CZ5" s="384"/>
      <c r="DA5" s="385"/>
      <c r="DB5" s="383">
        <v>97.8</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12400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45372662</v>
      </c>
      <c r="BO6" s="390"/>
      <c r="BP6" s="390"/>
      <c r="BQ6" s="390"/>
      <c r="BR6" s="390"/>
      <c r="BS6" s="390"/>
      <c r="BT6" s="390"/>
      <c r="BU6" s="391"/>
      <c r="BV6" s="389">
        <v>54339649</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97.2</v>
      </c>
      <c r="CU6" s="513"/>
      <c r="CV6" s="513"/>
      <c r="CW6" s="513"/>
      <c r="CX6" s="513"/>
      <c r="CY6" s="513"/>
      <c r="CZ6" s="513"/>
      <c r="DA6" s="514"/>
      <c r="DB6" s="512">
        <v>99.2</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9700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28978216</v>
      </c>
      <c r="BO7" s="390"/>
      <c r="BP7" s="390"/>
      <c r="BQ7" s="390"/>
      <c r="BR7" s="390"/>
      <c r="BS7" s="390"/>
      <c r="BT7" s="390"/>
      <c r="BU7" s="391"/>
      <c r="BV7" s="389">
        <v>33252489</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483573931</v>
      </c>
      <c r="CU7" s="390"/>
      <c r="CV7" s="390"/>
      <c r="CW7" s="390"/>
      <c r="CX7" s="390"/>
      <c r="CY7" s="390"/>
      <c r="CZ7" s="390"/>
      <c r="DA7" s="391"/>
      <c r="DB7" s="389">
        <v>484250625</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7700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16394446</v>
      </c>
      <c r="BO8" s="390"/>
      <c r="BP8" s="390"/>
      <c r="BQ8" s="390"/>
      <c r="BR8" s="390"/>
      <c r="BS8" s="390"/>
      <c r="BT8" s="390"/>
      <c r="BU8" s="391"/>
      <c r="BV8" s="389">
        <v>21087160</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0.34011999999999998</v>
      </c>
      <c r="CU8" s="510"/>
      <c r="CV8" s="510"/>
      <c r="CW8" s="510"/>
      <c r="CX8" s="510"/>
      <c r="CY8" s="510"/>
      <c r="CZ8" s="510"/>
      <c r="DA8" s="511"/>
      <c r="DB8" s="509">
        <v>0.33867999999999998</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1588256</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9700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-4692714</v>
      </c>
      <c r="BO9" s="390"/>
      <c r="BP9" s="390"/>
      <c r="BQ9" s="390"/>
      <c r="BR9" s="390"/>
      <c r="BS9" s="390"/>
      <c r="BT9" s="390"/>
      <c r="BU9" s="391"/>
      <c r="BV9" s="389">
        <v>5327623</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18.8</v>
      </c>
      <c r="CU9" s="384"/>
      <c r="CV9" s="384"/>
      <c r="CW9" s="384"/>
      <c r="CX9" s="384"/>
      <c r="CY9" s="384"/>
      <c r="CZ9" s="384"/>
      <c r="DA9" s="385"/>
      <c r="DB9" s="383">
        <v>19.3</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1648177</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8700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11052336</v>
      </c>
      <c r="BO10" s="390"/>
      <c r="BP10" s="390"/>
      <c r="BQ10" s="390"/>
      <c r="BR10" s="390"/>
      <c r="BS10" s="390"/>
      <c r="BT10" s="390"/>
      <c r="BU10" s="391"/>
      <c r="BV10" s="389">
        <v>9271800</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49</v>
      </c>
      <c r="AJ11" s="433"/>
      <c r="AK11" s="433"/>
      <c r="AL11" s="433"/>
      <c r="AM11" s="433"/>
      <c r="AN11" s="433"/>
      <c r="AO11" s="433"/>
      <c r="AP11" s="434"/>
      <c r="AQ11" s="432">
        <v>7800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500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1576361</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11042273</v>
      </c>
      <c r="BO12" s="390"/>
      <c r="BP12" s="390"/>
      <c r="BQ12" s="390"/>
      <c r="BR12" s="390"/>
      <c r="BS12" s="390"/>
      <c r="BT12" s="390"/>
      <c r="BU12" s="391"/>
      <c r="BV12" s="389">
        <v>9269857</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1560305</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-4682151</v>
      </c>
      <c r="BO13" s="390"/>
      <c r="BP13" s="390"/>
      <c r="BQ13" s="390"/>
      <c r="BR13" s="390"/>
      <c r="BS13" s="390"/>
      <c r="BT13" s="390"/>
      <c r="BU13" s="391"/>
      <c r="BV13" s="389">
        <v>5329566</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11.4</v>
      </c>
      <c r="CU13" s="384"/>
      <c r="CV13" s="384"/>
      <c r="CW13" s="384"/>
      <c r="CX13" s="384"/>
      <c r="CY13" s="384"/>
      <c r="CZ13" s="384"/>
      <c r="DA13" s="385"/>
      <c r="DB13" s="383">
        <v>11.4</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1591699</v>
      </c>
      <c r="S14" s="452"/>
      <c r="T14" s="452"/>
      <c r="U14" s="452"/>
      <c r="V14" s="453"/>
      <c r="W14" s="475"/>
      <c r="X14" s="476"/>
      <c r="Y14" s="477"/>
      <c r="Z14" s="429" t="s">
        <v>131</v>
      </c>
      <c r="AA14" s="430"/>
      <c r="AB14" s="430"/>
      <c r="AC14" s="430"/>
      <c r="AD14" s="430"/>
      <c r="AE14" s="430"/>
      <c r="AF14" s="430"/>
      <c r="AG14" s="430"/>
      <c r="AH14" s="431"/>
      <c r="AI14" s="432">
        <v>6655</v>
      </c>
      <c r="AJ14" s="433"/>
      <c r="AK14" s="433"/>
      <c r="AL14" s="433"/>
      <c r="AM14" s="434"/>
      <c r="AN14" s="432">
        <v>20996525</v>
      </c>
      <c r="AO14" s="433"/>
      <c r="AP14" s="433"/>
      <c r="AQ14" s="433"/>
      <c r="AR14" s="433"/>
      <c r="AS14" s="434"/>
      <c r="AT14" s="432">
        <v>3155</v>
      </c>
      <c r="AU14" s="433"/>
      <c r="AV14" s="433"/>
      <c r="AW14" s="433"/>
      <c r="AX14" s="433"/>
      <c r="AY14" s="435"/>
      <c r="AZ14" s="407" t="s">
        <v>132</v>
      </c>
      <c r="BA14" s="408"/>
      <c r="BB14" s="408"/>
      <c r="BC14" s="408"/>
      <c r="BD14" s="408"/>
      <c r="BE14" s="408"/>
      <c r="BF14" s="408"/>
      <c r="BG14" s="408"/>
      <c r="BH14" s="408"/>
      <c r="BI14" s="408"/>
      <c r="BJ14" s="408"/>
      <c r="BK14" s="408"/>
      <c r="BL14" s="408"/>
      <c r="BM14" s="409"/>
      <c r="BN14" s="410">
        <v>158071319</v>
      </c>
      <c r="BO14" s="411"/>
      <c r="BP14" s="411"/>
      <c r="BQ14" s="411"/>
      <c r="BR14" s="411"/>
      <c r="BS14" s="411"/>
      <c r="BT14" s="411"/>
      <c r="BU14" s="412"/>
      <c r="BV14" s="410">
        <v>157125643</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196.2</v>
      </c>
      <c r="CU14" s="440"/>
      <c r="CV14" s="440"/>
      <c r="CW14" s="440"/>
      <c r="CX14" s="440"/>
      <c r="CY14" s="440"/>
      <c r="CZ14" s="440"/>
      <c r="DA14" s="441"/>
      <c r="DB14" s="439">
        <v>197.8</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1577975</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444267972</v>
      </c>
      <c r="BO15" s="390"/>
      <c r="BP15" s="390"/>
      <c r="BQ15" s="390"/>
      <c r="BR15" s="390"/>
      <c r="BS15" s="390"/>
      <c r="BT15" s="390"/>
      <c r="BU15" s="391"/>
      <c r="BV15" s="389">
        <v>439923037</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182</v>
      </c>
      <c r="AJ16" s="433"/>
      <c r="AK16" s="433"/>
      <c r="AL16" s="433"/>
      <c r="AM16" s="434"/>
      <c r="AN16" s="432">
        <v>570206</v>
      </c>
      <c r="AO16" s="433"/>
      <c r="AP16" s="433"/>
      <c r="AQ16" s="433"/>
      <c r="AR16" s="433"/>
      <c r="AS16" s="434"/>
      <c r="AT16" s="432">
        <v>3133</v>
      </c>
      <c r="AU16" s="433"/>
      <c r="AV16" s="433"/>
      <c r="AW16" s="433"/>
      <c r="AX16" s="433"/>
      <c r="AY16" s="435"/>
      <c r="AZ16" s="386" t="s">
        <v>140</v>
      </c>
      <c r="BA16" s="387"/>
      <c r="BB16" s="387"/>
      <c r="BC16" s="387"/>
      <c r="BD16" s="387"/>
      <c r="BE16" s="387"/>
      <c r="BF16" s="387"/>
      <c r="BG16" s="387"/>
      <c r="BH16" s="387"/>
      <c r="BI16" s="387"/>
      <c r="BJ16" s="387"/>
      <c r="BK16" s="387"/>
      <c r="BL16" s="387"/>
      <c r="BM16" s="388"/>
      <c r="BN16" s="389">
        <v>194903322</v>
      </c>
      <c r="BO16" s="390"/>
      <c r="BP16" s="390"/>
      <c r="BQ16" s="390"/>
      <c r="BR16" s="390"/>
      <c r="BS16" s="390"/>
      <c r="BT16" s="390"/>
      <c r="BU16" s="391"/>
      <c r="BV16" s="389">
        <v>194634292</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3012</v>
      </c>
      <c r="AJ17" s="433"/>
      <c r="AK17" s="433"/>
      <c r="AL17" s="433"/>
      <c r="AM17" s="434"/>
      <c r="AN17" s="432">
        <v>9526956</v>
      </c>
      <c r="AO17" s="433"/>
      <c r="AP17" s="433"/>
      <c r="AQ17" s="433"/>
      <c r="AR17" s="433"/>
      <c r="AS17" s="434"/>
      <c r="AT17" s="432">
        <v>3163</v>
      </c>
      <c r="AU17" s="433"/>
      <c r="AV17" s="433"/>
      <c r="AW17" s="433"/>
      <c r="AX17" s="433"/>
      <c r="AY17" s="435"/>
      <c r="AZ17" s="386" t="s">
        <v>144</v>
      </c>
      <c r="BA17" s="387"/>
      <c r="BB17" s="387"/>
      <c r="BC17" s="387"/>
      <c r="BD17" s="387"/>
      <c r="BE17" s="387"/>
      <c r="BF17" s="387"/>
      <c r="BG17" s="387"/>
      <c r="BH17" s="387"/>
      <c r="BI17" s="387"/>
      <c r="BJ17" s="387"/>
      <c r="BK17" s="387"/>
      <c r="BL17" s="387"/>
      <c r="BM17" s="388"/>
      <c r="BN17" s="389">
        <v>466018162</v>
      </c>
      <c r="BO17" s="390"/>
      <c r="BP17" s="390"/>
      <c r="BQ17" s="390"/>
      <c r="BR17" s="390"/>
      <c r="BS17" s="390"/>
      <c r="BT17" s="390"/>
      <c r="BU17" s="391"/>
      <c r="BV17" s="389">
        <v>472634882</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9186</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14111</v>
      </c>
      <c r="AJ18" s="433"/>
      <c r="AK18" s="433"/>
      <c r="AL18" s="433"/>
      <c r="AM18" s="434"/>
      <c r="AN18" s="432">
        <v>52630628</v>
      </c>
      <c r="AO18" s="433"/>
      <c r="AP18" s="433"/>
      <c r="AQ18" s="433"/>
      <c r="AR18" s="433"/>
      <c r="AS18" s="434"/>
      <c r="AT18" s="432">
        <v>3730</v>
      </c>
      <c r="AU18" s="433"/>
      <c r="AV18" s="433"/>
      <c r="AW18" s="433"/>
      <c r="AX18" s="433"/>
      <c r="AY18" s="435"/>
      <c r="AZ18" s="392" t="s">
        <v>147</v>
      </c>
      <c r="BA18" s="393"/>
      <c r="BB18" s="393"/>
      <c r="BC18" s="393"/>
      <c r="BD18" s="393"/>
      <c r="BE18" s="393"/>
      <c r="BF18" s="393"/>
      <c r="BG18" s="393"/>
      <c r="BH18" s="393"/>
      <c r="BI18" s="393"/>
      <c r="BJ18" s="393"/>
      <c r="BK18" s="393"/>
      <c r="BL18" s="393"/>
      <c r="BM18" s="394"/>
      <c r="BN18" s="395">
        <v>599016722</v>
      </c>
      <c r="BO18" s="396"/>
      <c r="BP18" s="396"/>
      <c r="BQ18" s="396"/>
      <c r="BR18" s="396"/>
      <c r="BS18" s="396"/>
      <c r="BT18" s="396"/>
      <c r="BU18" s="397"/>
      <c r="BV18" s="395">
        <v>609816023</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172</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1837</v>
      </c>
      <c r="AJ19" s="433"/>
      <c r="AK19" s="433"/>
      <c r="AL19" s="433"/>
      <c r="AM19" s="434"/>
      <c r="AN19" s="432">
        <v>4719253</v>
      </c>
      <c r="AO19" s="433"/>
      <c r="AP19" s="433"/>
      <c r="AQ19" s="433"/>
      <c r="AR19" s="433"/>
      <c r="AS19" s="434"/>
      <c r="AT19" s="432">
        <v>2569</v>
      </c>
      <c r="AU19" s="433"/>
      <c r="AV19" s="433"/>
      <c r="AW19" s="433"/>
      <c r="AX19" s="433"/>
      <c r="AY19" s="435"/>
      <c r="AZ19" s="407" t="s">
        <v>150</v>
      </c>
      <c r="BA19" s="408"/>
      <c r="BB19" s="408"/>
      <c r="BC19" s="408"/>
      <c r="BD19" s="408"/>
      <c r="BE19" s="408"/>
      <c r="BF19" s="408"/>
      <c r="BG19" s="408"/>
      <c r="BH19" s="408"/>
      <c r="BI19" s="408"/>
      <c r="BJ19" s="408"/>
      <c r="BK19" s="408"/>
      <c r="BL19" s="408"/>
      <c r="BM19" s="409"/>
      <c r="BN19" s="410">
        <v>1518702368</v>
      </c>
      <c r="BO19" s="411"/>
      <c r="BP19" s="411"/>
      <c r="BQ19" s="411"/>
      <c r="BR19" s="411"/>
      <c r="BS19" s="411"/>
      <c r="BT19" s="411"/>
      <c r="BU19" s="412"/>
      <c r="BV19" s="410">
        <v>1555293035</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728179</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25615</v>
      </c>
      <c r="AJ20" s="433"/>
      <c r="AK20" s="433"/>
      <c r="AL20" s="433"/>
      <c r="AM20" s="434"/>
      <c r="AN20" s="432">
        <v>87873362</v>
      </c>
      <c r="AO20" s="433"/>
      <c r="AP20" s="433"/>
      <c r="AQ20" s="433"/>
      <c r="AR20" s="433"/>
      <c r="AS20" s="434"/>
      <c r="AT20" s="432">
        <v>3431</v>
      </c>
      <c r="AU20" s="433"/>
      <c r="AV20" s="433"/>
      <c r="AW20" s="433"/>
      <c r="AX20" s="433"/>
      <c r="AY20" s="435"/>
      <c r="AZ20" s="386" t="s">
        <v>153</v>
      </c>
      <c r="BA20" s="387"/>
      <c r="BB20" s="387"/>
      <c r="BC20" s="387"/>
      <c r="BD20" s="387"/>
      <c r="BE20" s="387"/>
      <c r="BF20" s="387"/>
      <c r="BG20" s="387"/>
      <c r="BH20" s="387"/>
      <c r="BI20" s="387"/>
      <c r="BJ20" s="387"/>
      <c r="BK20" s="387"/>
      <c r="BL20" s="387"/>
      <c r="BM20" s="388"/>
      <c r="BN20" s="389">
        <v>336687475</v>
      </c>
      <c r="BO20" s="390"/>
      <c r="BP20" s="390"/>
      <c r="BQ20" s="390"/>
      <c r="BR20" s="390"/>
      <c r="BS20" s="390"/>
      <c r="BT20" s="390"/>
      <c r="BU20" s="391"/>
      <c r="BV20" s="389">
        <v>365179912</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96.2</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1073483998</v>
      </c>
      <c r="BO21" s="396"/>
      <c r="BP21" s="396"/>
      <c r="BQ21" s="396"/>
      <c r="BR21" s="396"/>
      <c r="BS21" s="396"/>
      <c r="BT21" s="396"/>
      <c r="BU21" s="397"/>
      <c r="BV21" s="395">
        <v>1078436110</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50987495</v>
      </c>
      <c r="BO22" s="390"/>
      <c r="BP22" s="390"/>
      <c r="BQ22" s="390"/>
      <c r="BR22" s="390"/>
      <c r="BS22" s="390"/>
      <c r="BT22" s="390"/>
      <c r="BU22" s="391"/>
      <c r="BV22" s="389">
        <v>49800457</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4197340</v>
      </c>
      <c r="BO23" s="390"/>
      <c r="BP23" s="390"/>
      <c r="BQ23" s="390"/>
      <c r="BR23" s="390"/>
      <c r="BS23" s="390"/>
      <c r="BT23" s="390"/>
      <c r="BU23" s="391"/>
      <c r="BV23" s="389">
        <v>4128143</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6000000</v>
      </c>
      <c r="BO24" s="390"/>
      <c r="BP24" s="390"/>
      <c r="BQ24" s="390"/>
      <c r="BR24" s="390"/>
      <c r="BS24" s="390"/>
      <c r="BT24" s="390"/>
      <c r="BU24" s="391"/>
      <c r="BV24" s="389">
        <v>6000000</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6000000</v>
      </c>
      <c r="BO25" s="396"/>
      <c r="BP25" s="396"/>
      <c r="BQ25" s="396"/>
      <c r="BR25" s="396"/>
      <c r="BS25" s="396"/>
      <c r="BT25" s="396"/>
      <c r="BU25" s="397"/>
      <c r="BV25" s="395">
        <v>6000000</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17572049</v>
      </c>
      <c r="BO26" s="411"/>
      <c r="BP26" s="411"/>
      <c r="BQ26" s="411"/>
      <c r="BR26" s="411"/>
      <c r="BS26" s="411"/>
      <c r="BT26" s="411"/>
      <c r="BU26" s="412"/>
      <c r="BV26" s="410">
        <v>17561986</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7444862</v>
      </c>
      <c r="BO27" s="390"/>
      <c r="BP27" s="390"/>
      <c r="BQ27" s="390"/>
      <c r="BR27" s="390"/>
      <c r="BS27" s="390"/>
      <c r="BT27" s="390"/>
      <c r="BU27" s="391"/>
      <c r="BV27" s="389">
        <v>7440656</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81854973</v>
      </c>
      <c r="BO28" s="396"/>
      <c r="BP28" s="396"/>
      <c r="BQ28" s="396"/>
      <c r="BR28" s="396"/>
      <c r="BS28" s="396"/>
      <c r="BT28" s="396"/>
      <c r="BU28" s="397"/>
      <c r="BV28" s="395">
        <v>75238774</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9</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10</v>
      </c>
      <c r="AN32" s="376"/>
      <c r="AO32" s="377" t="str">
        <f>IF('各会計、関係団体の財政状況及び健全化判断比率'!B29="","",'各会計、関係団体の財政状況及び健全化判断比率'!B29)</f>
        <v>鹿児島県工業用水道事業特別会計</v>
      </c>
      <c r="AP32" s="377"/>
      <c r="AQ32" s="377"/>
      <c r="AR32" s="377"/>
      <c r="AS32" s="377"/>
      <c r="AT32" s="377"/>
      <c r="AU32" s="377"/>
      <c r="AV32" s="377"/>
      <c r="AW32" s="377"/>
      <c r="AX32" s="377"/>
      <c r="AY32" s="377"/>
      <c r="AZ32" s="377"/>
      <c r="BA32" s="377"/>
      <c r="BB32" s="377"/>
      <c r="BC32" s="377"/>
      <c r="BD32" s="162"/>
      <c r="BE32" s="376">
        <f>IF(BG32="","",MAX(C32:D41,U32:V41,AM32:AN41)+1)</f>
        <v>12</v>
      </c>
      <c r="BF32" s="376"/>
      <c r="BG32" s="377" t="str">
        <f>IF('各会計、関係団体の財政状況及び健全化判断比率'!B31="","",'各会計、関係団体の財政状況及び健全化判断比率'!B31)</f>
        <v>鹿児島県港湾整備事業特別会計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13</v>
      </c>
      <c r="CP32" s="376"/>
      <c r="CQ32" s="377" t="str">
        <f>IF('各会計、関係団体の財政状況及び健全化判断比率'!BS7="","",'各会計、関係団体の財政状況及び健全化判断比率'!BS7)</f>
        <v>（公財）鹿児島県文化振興財団</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母子父子寡婦福祉資金貸付事業特別会計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11</v>
      </c>
      <c r="AN33" s="376"/>
      <c r="AO33" s="377" t="str">
        <f>IF('各会計、関係団体の財政状況及び健全化判断比率'!B30="","",'各会計、関係団体の財政状況及び健全化判断比率'!B30)</f>
        <v>鹿児島県病院事業特別会計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14</v>
      </c>
      <c r="CP33" s="376"/>
      <c r="CQ33" s="377" t="str">
        <f>IF('各会計、関係団体の財政状況及び健全化判断比率'!BS8="","",'各会計、関係団体の財政状況及び健全化判断比率'!BS8)</f>
        <v>肥薩おれんじ鉄道㈱</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中小企業支援資金貸付事業特別会計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t="str">
        <f t="shared" si="1"/>
        <v/>
      </c>
      <c r="AN34" s="376"/>
      <c r="AO34" s="377"/>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15</v>
      </c>
      <c r="CP34" s="376"/>
      <c r="CQ34" s="377" t="str">
        <f>IF('各会計、関係団体の財政状況及び健全化判断比率'!BS9="","",'各会計、関係団体の財政状況及び健全化判断比率'!BS9)</f>
        <v>（公社）鹿児島県森林整備公社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就農支援資金貸付事業特別会計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16</v>
      </c>
      <c r="CP35" s="376"/>
      <c r="CQ35" s="377" t="str">
        <f>IF('各会計、関係団体の財政状況及び健全化判断比率'!BS10="","",'各会計、関係団体の財政状況及び健全化判断比率'!BS10)</f>
        <v>（公財）万之瀬川水源基金</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公共土木用地取得先行事業等特別会計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17</v>
      </c>
      <c r="CP36" s="376"/>
      <c r="CQ36" s="377" t="str">
        <f>IF('各会計、関係団体の財政状況及び健全化判断比率'!BS11="","",'各会計、関係団体の財政状況及び健全化判断比率'!BS11)</f>
        <v>（公財）鹿児島県林業担い手育成基金</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林業・木材産業改善資金貸付事業特別会計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18</v>
      </c>
      <c r="CP37" s="376"/>
      <c r="CQ37" s="377" t="str">
        <f>IF('各会計、関係団体の財政状況及び健全化判断比率'!BS12="","",'各会計、関係団体の財政状況及び健全化判断比率'!BS12)</f>
        <v>（公財)鹿児島県環境整備公社</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沿岸漁業改善資金貸付事業特別会計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19</v>
      </c>
      <c r="CP38" s="376"/>
      <c r="CQ38" s="377" t="str">
        <f>IF('各会計、関係団体の財政状況及び健全化判断比率'!BS13="","",'各会計、関係団体の財政状況及び健全化判断比率'!BS13)</f>
        <v>（一財）鹿児島県環境技術協会</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公債管理特別会計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20</v>
      </c>
      <c r="CP39" s="376"/>
      <c r="CQ39" s="377" t="str">
        <f>IF('各会計、関係団体の財政状況及び健全化判断比率'!BS14="","",'各会計、関係団体の財政状況及び健全化判断比率'!BS14)</f>
        <v>（公財）屋久島環境文化財団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15">
      <c r="A40" s="162"/>
      <c r="B40" s="202"/>
      <c r="C40" s="376" t="str">
        <f t="shared" si="5"/>
        <v/>
      </c>
      <c r="D40" s="376"/>
      <c r="E40" s="377" t="str">
        <f>IF('各会計、関係団体の財政状況及び健全化判断比率'!B15="","",'各会計、関係団体の財政状況及び健全化判断比率'!B15)</f>
        <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21</v>
      </c>
      <c r="CP40" s="376"/>
      <c r="CQ40" s="377" t="str">
        <f>IF('各会計、関係団体の財政状況及び健全化判断比率'!BS15="","",'各会計、関係団体の財政状況及び健全化判断比率'!BS15)</f>
        <v>（公財）かごしまみどりの基金</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t="str">
        <f t="shared" si="5"/>
        <v/>
      </c>
      <c r="D41" s="376"/>
      <c r="E41" s="377" t="str">
        <f>IF('各会計、関係団体の財政状況及び健全化判断比率'!B16="","",'各会計、関係団体の財政状況及び健全化判断比率'!B16)</f>
        <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22</v>
      </c>
      <c r="CP41" s="376"/>
      <c r="CQ41" s="377" t="str">
        <f>IF('各会計、関係団体の財政状況及び健全化判断比率'!BS16="","",'各会計、関係団体の財政状況及び健全化判断比率'!BS16)</f>
        <v>（公財）鹿児島県県民総合保健センター</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f71I+/ZqRbEKDgZYqWYX7WcVmaZCYpm5RRHDdqknBG5UhFPFUYw+4fqiVEU+yW3ceIUqDg8CBwFo8ftZn/sq6A==" saltValue="X81EMIwS2W9B/tpIWhpu1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204841000</v>
      </c>
      <c r="S5" s="658"/>
      <c r="T5" s="658"/>
      <c r="U5" s="658"/>
      <c r="V5" s="658"/>
      <c r="W5" s="658"/>
      <c r="X5" s="658"/>
      <c r="Y5" s="659"/>
      <c r="Z5" s="683">
        <v>22.7</v>
      </c>
      <c r="AA5" s="683"/>
      <c r="AB5" s="683"/>
      <c r="AC5" s="683"/>
      <c r="AD5" s="684">
        <v>157027583</v>
      </c>
      <c r="AE5" s="684"/>
      <c r="AF5" s="684"/>
      <c r="AG5" s="684"/>
      <c r="AH5" s="684"/>
      <c r="AI5" s="684"/>
      <c r="AJ5" s="684"/>
      <c r="AK5" s="684"/>
      <c r="AL5" s="660">
        <v>32.799999999999997</v>
      </c>
      <c r="AM5" s="661"/>
      <c r="AN5" s="661"/>
      <c r="AO5" s="662"/>
      <c r="AP5" s="641" t="s">
        <v>195</v>
      </c>
      <c r="AQ5" s="642"/>
      <c r="AR5" s="642"/>
      <c r="AS5" s="642"/>
      <c r="AT5" s="642"/>
      <c r="AU5" s="642"/>
      <c r="AV5" s="642"/>
      <c r="AW5" s="642"/>
      <c r="AX5" s="642"/>
      <c r="AY5" s="642"/>
      <c r="AZ5" s="642"/>
      <c r="BA5" s="642"/>
      <c r="BB5" s="642"/>
      <c r="BC5" s="643"/>
      <c r="BD5" s="575">
        <v>204585189</v>
      </c>
      <c r="BE5" s="576"/>
      <c r="BF5" s="576"/>
      <c r="BG5" s="576"/>
      <c r="BH5" s="576"/>
      <c r="BI5" s="576"/>
      <c r="BJ5" s="576"/>
      <c r="BK5" s="577"/>
      <c r="BL5" s="668">
        <v>99.9</v>
      </c>
      <c r="BM5" s="668"/>
      <c r="BN5" s="668"/>
      <c r="BO5" s="668"/>
      <c r="BP5" s="655">
        <v>1119728</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33433571</v>
      </c>
      <c r="S6" s="576"/>
      <c r="T6" s="576"/>
      <c r="U6" s="576"/>
      <c r="V6" s="576"/>
      <c r="W6" s="576"/>
      <c r="X6" s="576"/>
      <c r="Y6" s="577"/>
      <c r="Z6" s="668">
        <v>3.7</v>
      </c>
      <c r="AA6" s="668"/>
      <c r="AB6" s="668"/>
      <c r="AC6" s="668"/>
      <c r="AD6" s="655">
        <v>33433571</v>
      </c>
      <c r="AE6" s="655"/>
      <c r="AF6" s="655"/>
      <c r="AG6" s="655"/>
      <c r="AH6" s="655"/>
      <c r="AI6" s="655"/>
      <c r="AJ6" s="655"/>
      <c r="AK6" s="655"/>
      <c r="AL6" s="578">
        <v>7</v>
      </c>
      <c r="AM6" s="678"/>
      <c r="AN6" s="678"/>
      <c r="AO6" s="672"/>
      <c r="AP6" s="572" t="s">
        <v>200</v>
      </c>
      <c r="AQ6" s="573"/>
      <c r="AR6" s="573"/>
      <c r="AS6" s="573"/>
      <c r="AT6" s="573"/>
      <c r="AU6" s="573"/>
      <c r="AV6" s="573"/>
      <c r="AW6" s="573"/>
      <c r="AX6" s="573"/>
      <c r="AY6" s="573"/>
      <c r="AZ6" s="573"/>
      <c r="BA6" s="573"/>
      <c r="BB6" s="573"/>
      <c r="BC6" s="574"/>
      <c r="BD6" s="575">
        <v>202328158</v>
      </c>
      <c r="BE6" s="576"/>
      <c r="BF6" s="576"/>
      <c r="BG6" s="576"/>
      <c r="BH6" s="576"/>
      <c r="BI6" s="576"/>
      <c r="BJ6" s="576"/>
      <c r="BK6" s="577"/>
      <c r="BL6" s="668">
        <v>98.8</v>
      </c>
      <c r="BM6" s="668"/>
      <c r="BN6" s="668"/>
      <c r="BO6" s="668"/>
      <c r="BP6" s="655">
        <v>1119728</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1375677</v>
      </c>
      <c r="CN6" s="576"/>
      <c r="CO6" s="576"/>
      <c r="CP6" s="576"/>
      <c r="CQ6" s="576"/>
      <c r="CR6" s="576"/>
      <c r="CS6" s="576"/>
      <c r="CT6" s="577"/>
      <c r="CU6" s="668">
        <v>0.2</v>
      </c>
      <c r="CV6" s="668"/>
      <c r="CW6" s="668"/>
      <c r="CX6" s="668"/>
      <c r="CY6" s="581">
        <v>1194</v>
      </c>
      <c r="CZ6" s="576"/>
      <c r="DA6" s="576"/>
      <c r="DB6" s="576"/>
      <c r="DC6" s="576"/>
      <c r="DD6" s="576"/>
      <c r="DE6" s="576"/>
      <c r="DF6" s="576"/>
      <c r="DG6" s="576"/>
      <c r="DH6" s="576"/>
      <c r="DI6" s="576"/>
      <c r="DJ6" s="576"/>
      <c r="DK6" s="577"/>
      <c r="DL6" s="581">
        <v>1375516</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3020360</v>
      </c>
      <c r="S7" s="576"/>
      <c r="T7" s="576"/>
      <c r="U7" s="576"/>
      <c r="V7" s="576"/>
      <c r="W7" s="576"/>
      <c r="X7" s="576"/>
      <c r="Y7" s="577"/>
      <c r="Z7" s="668">
        <v>0.3</v>
      </c>
      <c r="AA7" s="668"/>
      <c r="AB7" s="668"/>
      <c r="AC7" s="668"/>
      <c r="AD7" s="655">
        <v>3020360</v>
      </c>
      <c r="AE7" s="655"/>
      <c r="AF7" s="655"/>
      <c r="AG7" s="655"/>
      <c r="AH7" s="655"/>
      <c r="AI7" s="655"/>
      <c r="AJ7" s="655"/>
      <c r="AK7" s="655"/>
      <c r="AL7" s="578">
        <v>0.6</v>
      </c>
      <c r="AM7" s="678"/>
      <c r="AN7" s="678"/>
      <c r="AO7" s="672"/>
      <c r="AP7" s="572" t="s">
        <v>203</v>
      </c>
      <c r="AQ7" s="573"/>
      <c r="AR7" s="573"/>
      <c r="AS7" s="573"/>
      <c r="AT7" s="573"/>
      <c r="AU7" s="573"/>
      <c r="AV7" s="573"/>
      <c r="AW7" s="573"/>
      <c r="AX7" s="573"/>
      <c r="AY7" s="573"/>
      <c r="AZ7" s="573"/>
      <c r="BA7" s="573"/>
      <c r="BB7" s="573"/>
      <c r="BC7" s="574"/>
      <c r="BD7" s="575">
        <v>50572663</v>
      </c>
      <c r="BE7" s="576"/>
      <c r="BF7" s="576"/>
      <c r="BG7" s="576"/>
      <c r="BH7" s="576"/>
      <c r="BI7" s="576"/>
      <c r="BJ7" s="576"/>
      <c r="BK7" s="577"/>
      <c r="BL7" s="668">
        <v>24.7</v>
      </c>
      <c r="BM7" s="668"/>
      <c r="BN7" s="668"/>
      <c r="BO7" s="668"/>
      <c r="BP7" s="655">
        <v>1119728</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77383348</v>
      </c>
      <c r="CN7" s="669"/>
      <c r="CO7" s="669"/>
      <c r="CP7" s="669"/>
      <c r="CQ7" s="669"/>
      <c r="CR7" s="669"/>
      <c r="CS7" s="669"/>
      <c r="CT7" s="577"/>
      <c r="CU7" s="668">
        <v>9</v>
      </c>
      <c r="CV7" s="668"/>
      <c r="CW7" s="668"/>
      <c r="CX7" s="668"/>
      <c r="CY7" s="581">
        <v>2941083</v>
      </c>
      <c r="CZ7" s="576"/>
      <c r="DA7" s="576"/>
      <c r="DB7" s="576"/>
      <c r="DC7" s="576"/>
      <c r="DD7" s="576"/>
      <c r="DE7" s="576"/>
      <c r="DF7" s="576"/>
      <c r="DG7" s="576"/>
      <c r="DH7" s="576"/>
      <c r="DI7" s="576"/>
      <c r="DJ7" s="576"/>
      <c r="DK7" s="577"/>
      <c r="DL7" s="581">
        <v>65282099</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1491871</v>
      </c>
      <c r="BE8" s="576"/>
      <c r="BF8" s="576"/>
      <c r="BG8" s="576"/>
      <c r="BH8" s="576"/>
      <c r="BI8" s="576"/>
      <c r="BJ8" s="576"/>
      <c r="BK8" s="577"/>
      <c r="BL8" s="668">
        <v>0.7</v>
      </c>
      <c r="BM8" s="668"/>
      <c r="BN8" s="668"/>
      <c r="BO8" s="668"/>
      <c r="BP8" s="655">
        <v>370803</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149962454</v>
      </c>
      <c r="CN8" s="669"/>
      <c r="CO8" s="669"/>
      <c r="CP8" s="669"/>
      <c r="CQ8" s="669"/>
      <c r="CR8" s="669"/>
      <c r="CS8" s="669"/>
      <c r="CT8" s="577"/>
      <c r="CU8" s="578">
        <v>17.5</v>
      </c>
      <c r="CV8" s="678"/>
      <c r="CW8" s="678"/>
      <c r="CX8" s="671"/>
      <c r="CY8" s="581">
        <v>2154635</v>
      </c>
      <c r="CZ8" s="576"/>
      <c r="DA8" s="576"/>
      <c r="DB8" s="576"/>
      <c r="DC8" s="576"/>
      <c r="DD8" s="576"/>
      <c r="DE8" s="576"/>
      <c r="DF8" s="576"/>
      <c r="DG8" s="576"/>
      <c r="DH8" s="576"/>
      <c r="DI8" s="576"/>
      <c r="DJ8" s="576"/>
      <c r="DK8" s="577"/>
      <c r="DL8" s="581">
        <v>132952551</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83445</v>
      </c>
      <c r="S9" s="669"/>
      <c r="T9" s="669"/>
      <c r="U9" s="669"/>
      <c r="V9" s="669"/>
      <c r="W9" s="669"/>
      <c r="X9" s="669"/>
      <c r="Y9" s="577"/>
      <c r="Z9" s="578">
        <v>0</v>
      </c>
      <c r="AA9" s="670"/>
      <c r="AB9" s="670"/>
      <c r="AC9" s="671"/>
      <c r="AD9" s="581">
        <v>83445</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43436281</v>
      </c>
      <c r="BE9" s="576"/>
      <c r="BF9" s="576"/>
      <c r="BG9" s="576"/>
      <c r="BH9" s="576"/>
      <c r="BI9" s="576"/>
      <c r="BJ9" s="576"/>
      <c r="BK9" s="577"/>
      <c r="BL9" s="668">
        <v>21.2</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41454380</v>
      </c>
      <c r="CN9" s="669"/>
      <c r="CO9" s="669"/>
      <c r="CP9" s="669"/>
      <c r="CQ9" s="669"/>
      <c r="CR9" s="669"/>
      <c r="CS9" s="669"/>
      <c r="CT9" s="577"/>
      <c r="CU9" s="578">
        <v>4.8</v>
      </c>
      <c r="CV9" s="678"/>
      <c r="CW9" s="678"/>
      <c r="CX9" s="671"/>
      <c r="CY9" s="581">
        <v>1897093</v>
      </c>
      <c r="CZ9" s="576"/>
      <c r="DA9" s="576"/>
      <c r="DB9" s="576"/>
      <c r="DC9" s="576"/>
      <c r="DD9" s="576"/>
      <c r="DE9" s="576"/>
      <c r="DF9" s="576"/>
      <c r="DG9" s="576"/>
      <c r="DH9" s="576"/>
      <c r="DI9" s="576"/>
      <c r="DJ9" s="576"/>
      <c r="DK9" s="577"/>
      <c r="DL9" s="581">
        <v>17008536</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193559</v>
      </c>
      <c r="S10" s="669"/>
      <c r="T10" s="669"/>
      <c r="U10" s="669"/>
      <c r="V10" s="669"/>
      <c r="W10" s="669"/>
      <c r="X10" s="669"/>
      <c r="Y10" s="577"/>
      <c r="Z10" s="578">
        <v>0</v>
      </c>
      <c r="AA10" s="670"/>
      <c r="AB10" s="670"/>
      <c r="AC10" s="671"/>
      <c r="AD10" s="581">
        <v>193559</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1775350</v>
      </c>
      <c r="BE10" s="576"/>
      <c r="BF10" s="576"/>
      <c r="BG10" s="576"/>
      <c r="BH10" s="576"/>
      <c r="BI10" s="576"/>
      <c r="BJ10" s="576"/>
      <c r="BK10" s="577"/>
      <c r="BL10" s="668">
        <v>0.9</v>
      </c>
      <c r="BM10" s="668"/>
      <c r="BN10" s="668"/>
      <c r="BO10" s="668"/>
      <c r="BP10" s="655">
        <v>84226</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1730789</v>
      </c>
      <c r="CN10" s="669"/>
      <c r="CO10" s="669"/>
      <c r="CP10" s="669"/>
      <c r="CQ10" s="669"/>
      <c r="CR10" s="669"/>
      <c r="CS10" s="669"/>
      <c r="CT10" s="577"/>
      <c r="CU10" s="578">
        <v>0.2</v>
      </c>
      <c r="CV10" s="678"/>
      <c r="CW10" s="678"/>
      <c r="CX10" s="671"/>
      <c r="CY10" s="581">
        <v>40930</v>
      </c>
      <c r="CZ10" s="576"/>
      <c r="DA10" s="576"/>
      <c r="DB10" s="576"/>
      <c r="DC10" s="576"/>
      <c r="DD10" s="576"/>
      <c r="DE10" s="576"/>
      <c r="DF10" s="576"/>
      <c r="DG10" s="576"/>
      <c r="DH10" s="576"/>
      <c r="DI10" s="576"/>
      <c r="DJ10" s="576"/>
      <c r="DK10" s="577"/>
      <c r="DL10" s="581">
        <v>762002</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v>55402</v>
      </c>
      <c r="S11" s="669"/>
      <c r="T11" s="669"/>
      <c r="U11" s="669"/>
      <c r="V11" s="669"/>
      <c r="W11" s="669"/>
      <c r="X11" s="669"/>
      <c r="Y11" s="577"/>
      <c r="Z11" s="578">
        <v>0</v>
      </c>
      <c r="AA11" s="670"/>
      <c r="AB11" s="670"/>
      <c r="AC11" s="671"/>
      <c r="AD11" s="581">
        <v>55402</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1667785</v>
      </c>
      <c r="BE11" s="576"/>
      <c r="BF11" s="576"/>
      <c r="BG11" s="576"/>
      <c r="BH11" s="576"/>
      <c r="BI11" s="576"/>
      <c r="BJ11" s="576"/>
      <c r="BK11" s="577"/>
      <c r="BL11" s="668">
        <v>0.8</v>
      </c>
      <c r="BM11" s="668"/>
      <c r="BN11" s="668"/>
      <c r="BO11" s="668"/>
      <c r="BP11" s="655">
        <v>664699</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76739090</v>
      </c>
      <c r="CN11" s="669"/>
      <c r="CO11" s="669"/>
      <c r="CP11" s="669"/>
      <c r="CQ11" s="669"/>
      <c r="CR11" s="669"/>
      <c r="CS11" s="669"/>
      <c r="CT11" s="577"/>
      <c r="CU11" s="578">
        <v>9</v>
      </c>
      <c r="CV11" s="678"/>
      <c r="CW11" s="678"/>
      <c r="CX11" s="671"/>
      <c r="CY11" s="581">
        <v>50951987</v>
      </c>
      <c r="CZ11" s="576"/>
      <c r="DA11" s="576"/>
      <c r="DB11" s="576"/>
      <c r="DC11" s="576"/>
      <c r="DD11" s="576"/>
      <c r="DE11" s="576"/>
      <c r="DF11" s="576"/>
      <c r="DG11" s="576"/>
      <c r="DH11" s="576"/>
      <c r="DI11" s="576"/>
      <c r="DJ11" s="576"/>
      <c r="DK11" s="577"/>
      <c r="DL11" s="581">
        <v>19211360</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130940</v>
      </c>
      <c r="S12" s="669"/>
      <c r="T12" s="669"/>
      <c r="U12" s="669"/>
      <c r="V12" s="669"/>
      <c r="W12" s="669"/>
      <c r="X12" s="669"/>
      <c r="Y12" s="577"/>
      <c r="Z12" s="578">
        <v>0</v>
      </c>
      <c r="AA12" s="670"/>
      <c r="AB12" s="670"/>
      <c r="AC12" s="671"/>
      <c r="AD12" s="581">
        <v>130940</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78862</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23163374</v>
      </c>
      <c r="CN12" s="669"/>
      <c r="CO12" s="669"/>
      <c r="CP12" s="669"/>
      <c r="CQ12" s="669"/>
      <c r="CR12" s="669"/>
      <c r="CS12" s="669"/>
      <c r="CT12" s="577"/>
      <c r="CU12" s="578">
        <v>2.7</v>
      </c>
      <c r="CV12" s="678"/>
      <c r="CW12" s="678"/>
      <c r="CX12" s="671"/>
      <c r="CY12" s="581">
        <v>3841206</v>
      </c>
      <c r="CZ12" s="576"/>
      <c r="DA12" s="576"/>
      <c r="DB12" s="576"/>
      <c r="DC12" s="576"/>
      <c r="DD12" s="576"/>
      <c r="DE12" s="576"/>
      <c r="DF12" s="576"/>
      <c r="DG12" s="576"/>
      <c r="DH12" s="576"/>
      <c r="DI12" s="576"/>
      <c r="DJ12" s="576"/>
      <c r="DK12" s="577"/>
      <c r="DL12" s="581">
        <v>10783036</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29949865</v>
      </c>
      <c r="S13" s="669"/>
      <c r="T13" s="669"/>
      <c r="U13" s="669"/>
      <c r="V13" s="669"/>
      <c r="W13" s="669"/>
      <c r="X13" s="669"/>
      <c r="Y13" s="577"/>
      <c r="Z13" s="578">
        <v>3.3</v>
      </c>
      <c r="AA13" s="670"/>
      <c r="AB13" s="670"/>
      <c r="AC13" s="671"/>
      <c r="AD13" s="581">
        <v>29949865</v>
      </c>
      <c r="AE13" s="669"/>
      <c r="AF13" s="669"/>
      <c r="AG13" s="669"/>
      <c r="AH13" s="669"/>
      <c r="AI13" s="669"/>
      <c r="AJ13" s="669"/>
      <c r="AK13" s="577"/>
      <c r="AL13" s="578">
        <v>6.2</v>
      </c>
      <c r="AM13" s="670"/>
      <c r="AN13" s="670"/>
      <c r="AO13" s="672"/>
      <c r="AP13" s="572" t="s">
        <v>221</v>
      </c>
      <c r="AQ13" s="573"/>
      <c r="AR13" s="573"/>
      <c r="AS13" s="573"/>
      <c r="AT13" s="573"/>
      <c r="AU13" s="573"/>
      <c r="AV13" s="573"/>
      <c r="AW13" s="573"/>
      <c r="AX13" s="573"/>
      <c r="AY13" s="573"/>
      <c r="AZ13" s="573"/>
      <c r="BA13" s="573"/>
      <c r="BB13" s="573"/>
      <c r="BC13" s="574"/>
      <c r="BD13" s="575">
        <v>961099</v>
      </c>
      <c r="BE13" s="576"/>
      <c r="BF13" s="576"/>
      <c r="BG13" s="576"/>
      <c r="BH13" s="576"/>
      <c r="BI13" s="576"/>
      <c r="BJ13" s="576"/>
      <c r="BK13" s="577"/>
      <c r="BL13" s="668">
        <v>0.5</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103367368</v>
      </c>
      <c r="CN13" s="669"/>
      <c r="CO13" s="669"/>
      <c r="CP13" s="669"/>
      <c r="CQ13" s="669"/>
      <c r="CR13" s="669"/>
      <c r="CS13" s="669"/>
      <c r="CT13" s="577"/>
      <c r="CU13" s="578">
        <v>12.1</v>
      </c>
      <c r="CV13" s="678"/>
      <c r="CW13" s="678"/>
      <c r="CX13" s="671"/>
      <c r="CY13" s="581">
        <v>92843789</v>
      </c>
      <c r="CZ13" s="576"/>
      <c r="DA13" s="576"/>
      <c r="DB13" s="576"/>
      <c r="DC13" s="576"/>
      <c r="DD13" s="576"/>
      <c r="DE13" s="576"/>
      <c r="DF13" s="576"/>
      <c r="DG13" s="576"/>
      <c r="DH13" s="576"/>
      <c r="DI13" s="576"/>
      <c r="DJ13" s="576"/>
      <c r="DK13" s="577"/>
      <c r="DL13" s="581">
        <v>12590387</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1161415</v>
      </c>
      <c r="BE14" s="576"/>
      <c r="BF14" s="576"/>
      <c r="BG14" s="576"/>
      <c r="BH14" s="576"/>
      <c r="BI14" s="576"/>
      <c r="BJ14" s="576"/>
      <c r="BK14" s="577"/>
      <c r="BL14" s="668">
        <v>0.6</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35777418</v>
      </c>
      <c r="CN14" s="669"/>
      <c r="CO14" s="669"/>
      <c r="CP14" s="669"/>
      <c r="CQ14" s="669"/>
      <c r="CR14" s="669"/>
      <c r="CS14" s="669"/>
      <c r="CT14" s="577"/>
      <c r="CU14" s="578">
        <v>4.2</v>
      </c>
      <c r="CV14" s="678"/>
      <c r="CW14" s="678"/>
      <c r="CX14" s="671"/>
      <c r="CY14" s="581">
        <v>3162375</v>
      </c>
      <c r="CZ14" s="576"/>
      <c r="DA14" s="576"/>
      <c r="DB14" s="576"/>
      <c r="DC14" s="576"/>
      <c r="DD14" s="576"/>
      <c r="DE14" s="576"/>
      <c r="DF14" s="576"/>
      <c r="DG14" s="576"/>
      <c r="DH14" s="576"/>
      <c r="DI14" s="576"/>
      <c r="DJ14" s="576"/>
      <c r="DK14" s="577"/>
      <c r="DL14" s="581">
        <v>32004350</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1084689</v>
      </c>
      <c r="S15" s="669"/>
      <c r="T15" s="669"/>
      <c r="U15" s="669"/>
      <c r="V15" s="669"/>
      <c r="W15" s="669"/>
      <c r="X15" s="669"/>
      <c r="Y15" s="577"/>
      <c r="Z15" s="578">
        <v>0.1</v>
      </c>
      <c r="AA15" s="670"/>
      <c r="AB15" s="670"/>
      <c r="AC15" s="671"/>
      <c r="AD15" s="581">
        <v>1084689</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35654893</v>
      </c>
      <c r="BE15" s="576"/>
      <c r="BF15" s="576"/>
      <c r="BG15" s="576"/>
      <c r="BH15" s="576"/>
      <c r="BI15" s="576"/>
      <c r="BJ15" s="576"/>
      <c r="BK15" s="577"/>
      <c r="BL15" s="668">
        <v>17.399999999999999</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1084689</v>
      </c>
      <c r="S16" s="669"/>
      <c r="T16" s="669"/>
      <c r="U16" s="669"/>
      <c r="V16" s="669"/>
      <c r="W16" s="669"/>
      <c r="X16" s="669"/>
      <c r="Y16" s="577"/>
      <c r="Z16" s="578">
        <v>0.1</v>
      </c>
      <c r="AA16" s="670"/>
      <c r="AB16" s="670"/>
      <c r="AC16" s="671"/>
      <c r="AD16" s="581">
        <v>1084689</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1503588</v>
      </c>
      <c r="BE16" s="576"/>
      <c r="BF16" s="576"/>
      <c r="BG16" s="576"/>
      <c r="BH16" s="576"/>
      <c r="BI16" s="576"/>
      <c r="BJ16" s="576"/>
      <c r="BK16" s="577"/>
      <c r="BL16" s="668">
        <v>0.7</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177256033</v>
      </c>
      <c r="CN16" s="669"/>
      <c r="CO16" s="669"/>
      <c r="CP16" s="669"/>
      <c r="CQ16" s="669"/>
      <c r="CR16" s="669"/>
      <c r="CS16" s="669"/>
      <c r="CT16" s="577"/>
      <c r="CU16" s="578">
        <v>20.7</v>
      </c>
      <c r="CV16" s="678"/>
      <c r="CW16" s="678"/>
      <c r="CX16" s="671"/>
      <c r="CY16" s="581">
        <v>4587581</v>
      </c>
      <c r="CZ16" s="576"/>
      <c r="DA16" s="576"/>
      <c r="DB16" s="576"/>
      <c r="DC16" s="576"/>
      <c r="DD16" s="576"/>
      <c r="DE16" s="576"/>
      <c r="DF16" s="576"/>
      <c r="DG16" s="576"/>
      <c r="DH16" s="576"/>
      <c r="DI16" s="576"/>
      <c r="DJ16" s="576"/>
      <c r="DK16" s="577"/>
      <c r="DL16" s="581">
        <v>127506575</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34151305</v>
      </c>
      <c r="BE17" s="576"/>
      <c r="BF17" s="576"/>
      <c r="BG17" s="576"/>
      <c r="BH17" s="576"/>
      <c r="BI17" s="576"/>
      <c r="BJ17" s="576"/>
      <c r="BK17" s="577"/>
      <c r="BL17" s="668">
        <v>16.7</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8691947</v>
      </c>
      <c r="CN17" s="669"/>
      <c r="CO17" s="669"/>
      <c r="CP17" s="669"/>
      <c r="CQ17" s="669"/>
      <c r="CR17" s="669"/>
      <c r="CS17" s="669"/>
      <c r="CT17" s="577"/>
      <c r="CU17" s="578">
        <v>1</v>
      </c>
      <c r="CV17" s="678"/>
      <c r="CW17" s="678"/>
      <c r="CX17" s="671"/>
      <c r="CY17" s="581" t="s">
        <v>118</v>
      </c>
      <c r="CZ17" s="576"/>
      <c r="DA17" s="576"/>
      <c r="DB17" s="576"/>
      <c r="DC17" s="576"/>
      <c r="DD17" s="576"/>
      <c r="DE17" s="576"/>
      <c r="DF17" s="576"/>
      <c r="DG17" s="576"/>
      <c r="DH17" s="576"/>
      <c r="DI17" s="576"/>
      <c r="DJ17" s="576"/>
      <c r="DK17" s="577"/>
      <c r="DL17" s="581">
        <v>314042</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292104281</v>
      </c>
      <c r="S18" s="669"/>
      <c r="T18" s="669"/>
      <c r="U18" s="669"/>
      <c r="V18" s="669"/>
      <c r="W18" s="669"/>
      <c r="X18" s="669"/>
      <c r="Y18" s="577"/>
      <c r="Z18" s="578">
        <v>32.4</v>
      </c>
      <c r="AA18" s="670"/>
      <c r="AB18" s="670"/>
      <c r="AC18" s="671"/>
      <c r="AD18" s="581">
        <v>285881023</v>
      </c>
      <c r="AE18" s="669"/>
      <c r="AF18" s="669"/>
      <c r="AG18" s="669"/>
      <c r="AH18" s="669"/>
      <c r="AI18" s="669"/>
      <c r="AJ18" s="669"/>
      <c r="AK18" s="577"/>
      <c r="AL18" s="578">
        <v>59.7</v>
      </c>
      <c r="AM18" s="670"/>
      <c r="AN18" s="670"/>
      <c r="AO18" s="672"/>
      <c r="AP18" s="572" t="s">
        <v>236</v>
      </c>
      <c r="AQ18" s="573"/>
      <c r="AR18" s="573"/>
      <c r="AS18" s="573"/>
      <c r="AT18" s="573"/>
      <c r="AU18" s="573"/>
      <c r="AV18" s="573"/>
      <c r="AW18" s="573"/>
      <c r="AX18" s="573"/>
      <c r="AY18" s="573"/>
      <c r="AZ18" s="573"/>
      <c r="BA18" s="573"/>
      <c r="BB18" s="573"/>
      <c r="BC18" s="574"/>
      <c r="BD18" s="575">
        <v>78751426</v>
      </c>
      <c r="BE18" s="576"/>
      <c r="BF18" s="576"/>
      <c r="BG18" s="576"/>
      <c r="BH18" s="576"/>
      <c r="BI18" s="576"/>
      <c r="BJ18" s="576"/>
      <c r="BK18" s="577"/>
      <c r="BL18" s="668">
        <v>38.4</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114920958</v>
      </c>
      <c r="CN18" s="669"/>
      <c r="CO18" s="669"/>
      <c r="CP18" s="669"/>
      <c r="CQ18" s="669"/>
      <c r="CR18" s="669"/>
      <c r="CS18" s="669"/>
      <c r="CT18" s="577"/>
      <c r="CU18" s="578">
        <v>13.4</v>
      </c>
      <c r="CV18" s="678"/>
      <c r="CW18" s="678"/>
      <c r="CX18" s="671"/>
      <c r="CY18" s="581" t="s">
        <v>118</v>
      </c>
      <c r="CZ18" s="576"/>
      <c r="DA18" s="576"/>
      <c r="DB18" s="576"/>
      <c r="DC18" s="576"/>
      <c r="DD18" s="576"/>
      <c r="DE18" s="576"/>
      <c r="DF18" s="576"/>
      <c r="DG18" s="576"/>
      <c r="DH18" s="576"/>
      <c r="DI18" s="576"/>
      <c r="DJ18" s="576"/>
      <c r="DK18" s="577"/>
      <c r="DL18" s="581">
        <v>112834855</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285881023</v>
      </c>
      <c r="S19" s="669"/>
      <c r="T19" s="669"/>
      <c r="U19" s="669"/>
      <c r="V19" s="669"/>
      <c r="W19" s="669"/>
      <c r="X19" s="669"/>
      <c r="Y19" s="577"/>
      <c r="Z19" s="578">
        <v>31.7</v>
      </c>
      <c r="AA19" s="670"/>
      <c r="AB19" s="670"/>
      <c r="AC19" s="671"/>
      <c r="AD19" s="581">
        <v>285881023</v>
      </c>
      <c r="AE19" s="669"/>
      <c r="AF19" s="669"/>
      <c r="AG19" s="669"/>
      <c r="AH19" s="669"/>
      <c r="AI19" s="669"/>
      <c r="AJ19" s="669"/>
      <c r="AK19" s="577"/>
      <c r="AL19" s="578">
        <v>59.7</v>
      </c>
      <c r="AM19" s="670"/>
      <c r="AN19" s="670"/>
      <c r="AO19" s="672"/>
      <c r="AP19" s="572" t="s">
        <v>239</v>
      </c>
      <c r="AQ19" s="573"/>
      <c r="AR19" s="573"/>
      <c r="AS19" s="573"/>
      <c r="AT19" s="573"/>
      <c r="AU19" s="573"/>
      <c r="AV19" s="573"/>
      <c r="AW19" s="573"/>
      <c r="AX19" s="573"/>
      <c r="AY19" s="573"/>
      <c r="AZ19" s="573"/>
      <c r="BA19" s="573"/>
      <c r="BB19" s="573"/>
      <c r="BC19" s="574"/>
      <c r="BD19" s="575">
        <v>3934833</v>
      </c>
      <c r="BE19" s="576"/>
      <c r="BF19" s="576"/>
      <c r="BG19" s="576"/>
      <c r="BH19" s="576"/>
      <c r="BI19" s="576"/>
      <c r="BJ19" s="576"/>
      <c r="BK19" s="577"/>
      <c r="BL19" s="578">
        <v>1.9</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6216369</v>
      </c>
      <c r="S20" s="669"/>
      <c r="T20" s="669"/>
      <c r="U20" s="669"/>
      <c r="V20" s="669"/>
      <c r="W20" s="669"/>
      <c r="X20" s="669"/>
      <c r="Y20" s="577"/>
      <c r="Z20" s="578">
        <v>0.7</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1932369</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v>6889</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407965</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52818</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52818</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531463541</v>
      </c>
      <c r="S22" s="669"/>
      <c r="T22" s="669"/>
      <c r="U22" s="669"/>
      <c r="V22" s="669"/>
      <c r="W22" s="669"/>
      <c r="X22" s="669"/>
      <c r="Y22" s="577"/>
      <c r="Z22" s="578">
        <v>59</v>
      </c>
      <c r="AA22" s="670"/>
      <c r="AB22" s="670"/>
      <c r="AC22" s="671"/>
      <c r="AD22" s="581">
        <v>477426866</v>
      </c>
      <c r="AE22" s="669"/>
      <c r="AF22" s="669"/>
      <c r="AG22" s="669"/>
      <c r="AH22" s="669"/>
      <c r="AI22" s="669"/>
      <c r="AJ22" s="669"/>
      <c r="AK22" s="577"/>
      <c r="AL22" s="578">
        <v>99.6</v>
      </c>
      <c r="AM22" s="670"/>
      <c r="AN22" s="670"/>
      <c r="AO22" s="672"/>
      <c r="AP22" s="572" t="s">
        <v>248</v>
      </c>
      <c r="AQ22" s="573"/>
      <c r="AR22" s="573"/>
      <c r="AS22" s="573"/>
      <c r="AT22" s="573"/>
      <c r="AU22" s="573"/>
      <c r="AV22" s="573"/>
      <c r="AW22" s="573"/>
      <c r="AX22" s="573"/>
      <c r="AY22" s="573"/>
      <c r="AZ22" s="573"/>
      <c r="BA22" s="573"/>
      <c r="BB22" s="573"/>
      <c r="BC22" s="574"/>
      <c r="BD22" s="575">
        <v>11943959</v>
      </c>
      <c r="BE22" s="576"/>
      <c r="BF22" s="576"/>
      <c r="BG22" s="576"/>
      <c r="BH22" s="576"/>
      <c r="BI22" s="576"/>
      <c r="BJ22" s="576"/>
      <c r="BK22" s="577"/>
      <c r="BL22" s="578">
        <v>5.8</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615016</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615016</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379316</v>
      </c>
      <c r="S23" s="669"/>
      <c r="T23" s="669"/>
      <c r="U23" s="669"/>
      <c r="V23" s="669"/>
      <c r="W23" s="669"/>
      <c r="X23" s="669"/>
      <c r="Y23" s="577"/>
      <c r="Z23" s="578">
        <v>0</v>
      </c>
      <c r="AA23" s="670"/>
      <c r="AB23" s="670"/>
      <c r="AC23" s="671"/>
      <c r="AD23" s="581">
        <v>379316</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19118347</v>
      </c>
      <c r="BE23" s="576"/>
      <c r="BF23" s="576"/>
      <c r="BG23" s="576"/>
      <c r="BH23" s="576"/>
      <c r="BI23" s="576"/>
      <c r="BJ23" s="576"/>
      <c r="BK23" s="577"/>
      <c r="BL23" s="578">
        <v>9.3000000000000007</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748005</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748005</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5701653</v>
      </c>
      <c r="S24" s="669"/>
      <c r="T24" s="669"/>
      <c r="U24" s="669"/>
      <c r="V24" s="669"/>
      <c r="W24" s="669"/>
      <c r="X24" s="669"/>
      <c r="Y24" s="577"/>
      <c r="Z24" s="578">
        <v>0.6</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11703</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7386986</v>
      </c>
      <c r="S25" s="669"/>
      <c r="T25" s="669"/>
      <c r="U25" s="669"/>
      <c r="V25" s="669"/>
      <c r="W25" s="669"/>
      <c r="X25" s="669"/>
      <c r="Y25" s="577"/>
      <c r="Z25" s="578">
        <v>0.8</v>
      </c>
      <c r="AA25" s="670"/>
      <c r="AB25" s="670"/>
      <c r="AC25" s="671"/>
      <c r="AD25" s="581">
        <v>856108</v>
      </c>
      <c r="AE25" s="669"/>
      <c r="AF25" s="669"/>
      <c r="AG25" s="669"/>
      <c r="AH25" s="669"/>
      <c r="AI25" s="669"/>
      <c r="AJ25" s="669"/>
      <c r="AK25" s="577"/>
      <c r="AL25" s="578">
        <v>0.2</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39476773</v>
      </c>
      <c r="CN25" s="669"/>
      <c r="CO25" s="669"/>
      <c r="CP25" s="669"/>
      <c r="CQ25" s="669"/>
      <c r="CR25" s="669"/>
      <c r="CS25" s="669"/>
      <c r="CT25" s="577"/>
      <c r="CU25" s="578">
        <v>4.5999999999999996</v>
      </c>
      <c r="CV25" s="678"/>
      <c r="CW25" s="678"/>
      <c r="CX25" s="671"/>
      <c r="CY25" s="581" t="s">
        <v>118</v>
      </c>
      <c r="CZ25" s="576"/>
      <c r="DA25" s="576"/>
      <c r="DB25" s="576"/>
      <c r="DC25" s="576"/>
      <c r="DD25" s="576"/>
      <c r="DE25" s="576"/>
      <c r="DF25" s="576"/>
      <c r="DG25" s="576"/>
      <c r="DH25" s="576"/>
      <c r="DI25" s="576"/>
      <c r="DJ25" s="576"/>
      <c r="DK25" s="577"/>
      <c r="DL25" s="581">
        <v>39476773</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3650260</v>
      </c>
      <c r="S26" s="669"/>
      <c r="T26" s="669"/>
      <c r="U26" s="669"/>
      <c r="V26" s="669"/>
      <c r="W26" s="669"/>
      <c r="X26" s="669"/>
      <c r="Y26" s="577"/>
      <c r="Z26" s="578">
        <v>0.4</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v>2257031</v>
      </c>
      <c r="BE26" s="576"/>
      <c r="BF26" s="576"/>
      <c r="BG26" s="576"/>
      <c r="BH26" s="576"/>
      <c r="BI26" s="576"/>
      <c r="BJ26" s="576"/>
      <c r="BK26" s="577"/>
      <c r="BL26" s="578">
        <v>1.1000000000000001</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281229</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281229</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183748779</v>
      </c>
      <c r="S27" s="669"/>
      <c r="T27" s="669"/>
      <c r="U27" s="669"/>
      <c r="V27" s="669"/>
      <c r="W27" s="669"/>
      <c r="X27" s="669"/>
      <c r="Y27" s="577"/>
      <c r="Z27" s="578">
        <v>20.399999999999999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207306</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22927</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44152</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44152</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3140256</v>
      </c>
      <c r="S29" s="669"/>
      <c r="T29" s="669"/>
      <c r="U29" s="669"/>
      <c r="V29" s="669"/>
      <c r="W29" s="669"/>
      <c r="X29" s="669"/>
      <c r="Y29" s="577"/>
      <c r="Z29" s="578">
        <v>0.3</v>
      </c>
      <c r="AA29" s="670"/>
      <c r="AB29" s="670"/>
      <c r="AC29" s="671"/>
      <c r="AD29" s="581">
        <v>26887</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22927</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184330</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184379</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493012</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493012</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26128185</v>
      </c>
      <c r="S31" s="669"/>
      <c r="T31" s="669"/>
      <c r="U31" s="669"/>
      <c r="V31" s="669"/>
      <c r="W31" s="669"/>
      <c r="X31" s="669"/>
      <c r="Y31" s="577"/>
      <c r="Z31" s="578">
        <v>2.9</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48505</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2541274</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2541274</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54339649</v>
      </c>
      <c r="S32" s="669"/>
      <c r="T32" s="669"/>
      <c r="U32" s="669"/>
      <c r="V32" s="669"/>
      <c r="W32" s="669"/>
      <c r="X32" s="669"/>
      <c r="Y32" s="577"/>
      <c r="Z32" s="578">
        <v>6</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204841000</v>
      </c>
      <c r="BE32" s="576"/>
      <c r="BF32" s="576"/>
      <c r="BG32" s="576"/>
      <c r="BH32" s="576"/>
      <c r="BI32" s="576"/>
      <c r="BJ32" s="576"/>
      <c r="BK32" s="577"/>
      <c r="BL32" s="578">
        <v>100</v>
      </c>
      <c r="BM32" s="678"/>
      <c r="BN32" s="678"/>
      <c r="BO32" s="671"/>
      <c r="BP32" s="581">
        <v>1119728</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14015486</v>
      </c>
      <c r="S33" s="669"/>
      <c r="T33" s="669"/>
      <c r="U33" s="669"/>
      <c r="V33" s="669"/>
      <c r="W33" s="669"/>
      <c r="X33" s="669"/>
      <c r="Y33" s="577"/>
      <c r="Z33" s="578">
        <v>1.6</v>
      </c>
      <c r="AA33" s="670"/>
      <c r="AB33" s="670"/>
      <c r="AC33" s="671"/>
      <c r="AD33" s="581">
        <v>547250</v>
      </c>
      <c r="AE33" s="669"/>
      <c r="AF33" s="669"/>
      <c r="AG33" s="669"/>
      <c r="AH33" s="669"/>
      <c r="AI33" s="669"/>
      <c r="AJ33" s="669"/>
      <c r="AK33" s="577"/>
      <c r="AL33" s="578">
        <v>0.1</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856075115</v>
      </c>
      <c r="CN33" s="591"/>
      <c r="CO33" s="591"/>
      <c r="CP33" s="591"/>
      <c r="CQ33" s="591"/>
      <c r="CR33" s="591"/>
      <c r="CS33" s="591"/>
      <c r="CT33" s="592"/>
      <c r="CU33" s="593">
        <v>100</v>
      </c>
      <c r="CV33" s="665"/>
      <c r="CW33" s="665"/>
      <c r="CX33" s="666"/>
      <c r="CY33" s="581">
        <v>162421873</v>
      </c>
      <c r="CZ33" s="576"/>
      <c r="DA33" s="576"/>
      <c r="DB33" s="576"/>
      <c r="DC33" s="576"/>
      <c r="DD33" s="576"/>
      <c r="DE33" s="576"/>
      <c r="DF33" s="576"/>
      <c r="DG33" s="576"/>
      <c r="DH33" s="576"/>
      <c r="DI33" s="576"/>
      <c r="DJ33" s="576"/>
      <c r="DK33" s="577"/>
      <c r="DL33" s="581">
        <v>576877588</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71309336</v>
      </c>
      <c r="S34" s="669"/>
      <c r="T34" s="669"/>
      <c r="U34" s="669"/>
      <c r="V34" s="669"/>
      <c r="W34" s="669"/>
      <c r="X34" s="669"/>
      <c r="Y34" s="577"/>
      <c r="Z34" s="578">
        <v>7.9</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2789586</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358236902</v>
      </c>
      <c r="CN36" s="658"/>
      <c r="CO36" s="658"/>
      <c r="CP36" s="658"/>
      <c r="CQ36" s="658"/>
      <c r="CR36" s="658"/>
      <c r="CS36" s="658"/>
      <c r="CT36" s="659"/>
      <c r="CU36" s="660">
        <v>41.8</v>
      </c>
      <c r="CV36" s="661"/>
      <c r="CW36" s="661"/>
      <c r="CX36" s="664"/>
      <c r="CY36" s="657">
        <v>305353420</v>
      </c>
      <c r="CZ36" s="658"/>
      <c r="DA36" s="658"/>
      <c r="DB36" s="658"/>
      <c r="DC36" s="658"/>
      <c r="DD36" s="658"/>
      <c r="DE36" s="658"/>
      <c r="DF36" s="659"/>
      <c r="DG36" s="657">
        <v>304890775</v>
      </c>
      <c r="DH36" s="658"/>
      <c r="DI36" s="658"/>
      <c r="DJ36" s="658"/>
      <c r="DK36" s="658"/>
      <c r="DL36" s="658"/>
      <c r="DM36" s="658"/>
      <c r="DN36" s="658"/>
      <c r="DO36" s="658"/>
      <c r="DP36" s="658"/>
      <c r="DQ36" s="659"/>
      <c r="DR36" s="660">
        <v>63.3</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901447777</v>
      </c>
      <c r="S37" s="591"/>
      <c r="T37" s="591"/>
      <c r="U37" s="591"/>
      <c r="V37" s="591"/>
      <c r="W37" s="591"/>
      <c r="X37" s="591"/>
      <c r="Y37" s="592"/>
      <c r="Z37" s="593">
        <v>100</v>
      </c>
      <c r="AA37" s="665"/>
      <c r="AB37" s="665"/>
      <c r="AC37" s="666"/>
      <c r="AD37" s="596">
        <v>479236427</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215469478</v>
      </c>
      <c r="CN37" s="582"/>
      <c r="CO37" s="582"/>
      <c r="CP37" s="582"/>
      <c r="CQ37" s="582"/>
      <c r="CR37" s="582"/>
      <c r="CS37" s="582"/>
      <c r="CT37" s="583"/>
      <c r="CU37" s="578">
        <v>25.2</v>
      </c>
      <c r="CV37" s="579"/>
      <c r="CW37" s="579"/>
      <c r="CX37" s="580"/>
      <c r="CY37" s="581">
        <v>180206734</v>
      </c>
      <c r="CZ37" s="582"/>
      <c r="DA37" s="582"/>
      <c r="DB37" s="582"/>
      <c r="DC37" s="582"/>
      <c r="DD37" s="582"/>
      <c r="DE37" s="582"/>
      <c r="DF37" s="583"/>
      <c r="DG37" s="581">
        <v>180048689</v>
      </c>
      <c r="DH37" s="582"/>
      <c r="DI37" s="582"/>
      <c r="DJ37" s="582"/>
      <c r="DK37" s="582"/>
      <c r="DL37" s="582"/>
      <c r="DM37" s="582"/>
      <c r="DN37" s="582"/>
      <c r="DO37" s="582"/>
      <c r="DP37" s="582"/>
      <c r="DQ37" s="583"/>
      <c r="DR37" s="578">
        <v>37.4</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168036534</v>
      </c>
      <c r="CN38" s="576"/>
      <c r="CO38" s="576"/>
      <c r="CP38" s="576"/>
      <c r="CQ38" s="576"/>
      <c r="CR38" s="576"/>
      <c r="CS38" s="576"/>
      <c r="CT38" s="577"/>
      <c r="CU38" s="578">
        <v>19.600000000000001</v>
      </c>
      <c r="CV38" s="579"/>
      <c r="CW38" s="579"/>
      <c r="CX38" s="580"/>
      <c r="CY38" s="581">
        <v>134119891</v>
      </c>
      <c r="CZ38" s="582"/>
      <c r="DA38" s="582"/>
      <c r="DB38" s="582"/>
      <c r="DC38" s="582"/>
      <c r="DD38" s="582"/>
      <c r="DE38" s="582"/>
      <c r="DF38" s="583"/>
      <c r="DG38" s="581">
        <v>134112879</v>
      </c>
      <c r="DH38" s="582"/>
      <c r="DI38" s="582"/>
      <c r="DJ38" s="582"/>
      <c r="DK38" s="582"/>
      <c r="DL38" s="582"/>
      <c r="DM38" s="582"/>
      <c r="DN38" s="582"/>
      <c r="DO38" s="582"/>
      <c r="DP38" s="582"/>
      <c r="DQ38" s="583"/>
      <c r="DR38" s="578">
        <v>27.8</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28101405</v>
      </c>
      <c r="CN39" s="582"/>
      <c r="CO39" s="582"/>
      <c r="CP39" s="582"/>
      <c r="CQ39" s="582"/>
      <c r="CR39" s="582"/>
      <c r="CS39" s="582"/>
      <c r="CT39" s="583"/>
      <c r="CU39" s="578">
        <v>3.3</v>
      </c>
      <c r="CV39" s="579"/>
      <c r="CW39" s="579"/>
      <c r="CX39" s="580"/>
      <c r="CY39" s="581">
        <v>12566770</v>
      </c>
      <c r="CZ39" s="582"/>
      <c r="DA39" s="582"/>
      <c r="DB39" s="582"/>
      <c r="DC39" s="582"/>
      <c r="DD39" s="582"/>
      <c r="DE39" s="582"/>
      <c r="DF39" s="583"/>
      <c r="DG39" s="581">
        <v>12447441</v>
      </c>
      <c r="DH39" s="582"/>
      <c r="DI39" s="582"/>
      <c r="DJ39" s="582"/>
      <c r="DK39" s="582"/>
      <c r="DL39" s="582"/>
      <c r="DM39" s="582"/>
      <c r="DN39" s="582"/>
      <c r="DO39" s="582"/>
      <c r="DP39" s="582"/>
      <c r="DQ39" s="583"/>
      <c r="DR39" s="578">
        <v>2.6</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114666019</v>
      </c>
      <c r="CN40" s="576"/>
      <c r="CO40" s="576"/>
      <c r="CP40" s="576"/>
      <c r="CQ40" s="576"/>
      <c r="CR40" s="576"/>
      <c r="CS40" s="576"/>
      <c r="CT40" s="577"/>
      <c r="CU40" s="578">
        <v>13.4</v>
      </c>
      <c r="CV40" s="579"/>
      <c r="CW40" s="579"/>
      <c r="CX40" s="580"/>
      <c r="CY40" s="581">
        <v>112579916</v>
      </c>
      <c r="CZ40" s="582"/>
      <c r="DA40" s="582"/>
      <c r="DB40" s="582"/>
      <c r="DC40" s="582"/>
      <c r="DD40" s="582"/>
      <c r="DE40" s="582"/>
      <c r="DF40" s="583"/>
      <c r="DG40" s="581">
        <v>112394645</v>
      </c>
      <c r="DH40" s="582"/>
      <c r="DI40" s="582"/>
      <c r="DJ40" s="582"/>
      <c r="DK40" s="582"/>
      <c r="DL40" s="582"/>
      <c r="DM40" s="582"/>
      <c r="DN40" s="582"/>
      <c r="DO40" s="582"/>
      <c r="DP40" s="582"/>
      <c r="DQ40" s="583"/>
      <c r="DR40" s="578">
        <v>23.3</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99.1</v>
      </c>
      <c r="BJ41" s="645"/>
      <c r="BK41" s="645"/>
      <c r="BL41" s="645"/>
      <c r="BM41" s="646"/>
      <c r="BN41" s="644">
        <v>99.6</v>
      </c>
      <c r="BO41" s="645"/>
      <c r="BP41" s="645"/>
      <c r="BQ41" s="645"/>
      <c r="BR41" s="645"/>
      <c r="BS41" s="645">
        <v>99.1</v>
      </c>
      <c r="BT41" s="645"/>
      <c r="BU41" s="645"/>
      <c r="BV41" s="645"/>
      <c r="BW41" s="646"/>
      <c r="BY41" s="605" t="s">
        <v>301</v>
      </c>
      <c r="BZ41" s="606"/>
      <c r="CA41" s="572" t="s">
        <v>67</v>
      </c>
      <c r="CB41" s="573"/>
      <c r="CC41" s="573"/>
      <c r="CD41" s="573"/>
      <c r="CE41" s="573"/>
      <c r="CF41" s="573"/>
      <c r="CG41" s="573"/>
      <c r="CH41" s="573"/>
      <c r="CI41" s="573"/>
      <c r="CJ41" s="573"/>
      <c r="CK41" s="573"/>
      <c r="CL41" s="574"/>
      <c r="CM41" s="575">
        <v>114666019</v>
      </c>
      <c r="CN41" s="582"/>
      <c r="CO41" s="582"/>
      <c r="CP41" s="582"/>
      <c r="CQ41" s="582"/>
      <c r="CR41" s="582"/>
      <c r="CS41" s="582"/>
      <c r="CT41" s="583"/>
      <c r="CU41" s="578">
        <v>13.4</v>
      </c>
      <c r="CV41" s="579"/>
      <c r="CW41" s="579"/>
      <c r="CX41" s="580"/>
      <c r="CY41" s="581">
        <v>112579916</v>
      </c>
      <c r="CZ41" s="582"/>
      <c r="DA41" s="582"/>
      <c r="DB41" s="582"/>
      <c r="DC41" s="582"/>
      <c r="DD41" s="582"/>
      <c r="DE41" s="582"/>
      <c r="DF41" s="583"/>
      <c r="DG41" s="581">
        <v>112394645</v>
      </c>
      <c r="DH41" s="582"/>
      <c r="DI41" s="582"/>
      <c r="DJ41" s="582"/>
      <c r="DK41" s="582"/>
      <c r="DL41" s="582"/>
      <c r="DM41" s="582"/>
      <c r="DN41" s="582"/>
      <c r="DO41" s="582"/>
      <c r="DP41" s="582"/>
      <c r="DQ41" s="583"/>
      <c r="DR41" s="578">
        <v>23.3</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99.2</v>
      </c>
      <c r="BE42" s="652"/>
      <c r="BF42" s="652"/>
      <c r="BG42" s="652"/>
      <c r="BH42" s="652"/>
      <c r="BI42" s="653">
        <v>97.8</v>
      </c>
      <c r="BJ42" s="653"/>
      <c r="BK42" s="653"/>
      <c r="BL42" s="653"/>
      <c r="BM42" s="654"/>
      <c r="BN42" s="651">
        <v>99.2</v>
      </c>
      <c r="BO42" s="652"/>
      <c r="BP42" s="652"/>
      <c r="BQ42" s="652"/>
      <c r="BR42" s="652"/>
      <c r="BS42" s="653">
        <v>97.8</v>
      </c>
      <c r="BT42" s="653"/>
      <c r="BU42" s="653"/>
      <c r="BV42" s="653"/>
      <c r="BW42" s="654"/>
      <c r="BY42" s="607"/>
      <c r="BZ42" s="608"/>
      <c r="CA42" s="572" t="s">
        <v>304</v>
      </c>
      <c r="CB42" s="573"/>
      <c r="CC42" s="573"/>
      <c r="CD42" s="573"/>
      <c r="CE42" s="573"/>
      <c r="CF42" s="573"/>
      <c r="CG42" s="573"/>
      <c r="CH42" s="573"/>
      <c r="CI42" s="573"/>
      <c r="CJ42" s="573"/>
      <c r="CK42" s="573"/>
      <c r="CL42" s="574"/>
      <c r="CM42" s="575">
        <v>107900003</v>
      </c>
      <c r="CN42" s="576"/>
      <c r="CO42" s="576"/>
      <c r="CP42" s="576"/>
      <c r="CQ42" s="576"/>
      <c r="CR42" s="576"/>
      <c r="CS42" s="576"/>
      <c r="CT42" s="577"/>
      <c r="CU42" s="578">
        <v>12.6</v>
      </c>
      <c r="CV42" s="579"/>
      <c r="CW42" s="579"/>
      <c r="CX42" s="580"/>
      <c r="CY42" s="581">
        <v>105813903</v>
      </c>
      <c r="CZ42" s="582"/>
      <c r="DA42" s="582"/>
      <c r="DB42" s="582"/>
      <c r="DC42" s="582"/>
      <c r="DD42" s="582"/>
      <c r="DE42" s="582"/>
      <c r="DF42" s="583"/>
      <c r="DG42" s="581">
        <v>105645208</v>
      </c>
      <c r="DH42" s="582"/>
      <c r="DI42" s="582"/>
      <c r="DJ42" s="582"/>
      <c r="DK42" s="582"/>
      <c r="DL42" s="582"/>
      <c r="DM42" s="582"/>
      <c r="DN42" s="582"/>
      <c r="DO42" s="582"/>
      <c r="DP42" s="582"/>
      <c r="DQ42" s="583"/>
      <c r="DR42" s="578">
        <v>21.9</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99.8</v>
      </c>
      <c r="BE43" s="630"/>
      <c r="BF43" s="630"/>
      <c r="BG43" s="630"/>
      <c r="BH43" s="630"/>
      <c r="BI43" s="630">
        <v>99.7</v>
      </c>
      <c r="BJ43" s="630"/>
      <c r="BK43" s="630"/>
      <c r="BL43" s="630"/>
      <c r="BM43" s="631"/>
      <c r="BN43" s="629">
        <v>99.9</v>
      </c>
      <c r="BO43" s="630"/>
      <c r="BP43" s="630"/>
      <c r="BQ43" s="630"/>
      <c r="BR43" s="630"/>
      <c r="BS43" s="630">
        <v>99.7</v>
      </c>
      <c r="BT43" s="630"/>
      <c r="BU43" s="630"/>
      <c r="BV43" s="630"/>
      <c r="BW43" s="631"/>
      <c r="BY43" s="607"/>
      <c r="BZ43" s="608"/>
      <c r="CA43" s="572" t="s">
        <v>306</v>
      </c>
      <c r="CB43" s="573"/>
      <c r="CC43" s="573"/>
      <c r="CD43" s="573"/>
      <c r="CE43" s="573"/>
      <c r="CF43" s="573"/>
      <c r="CG43" s="573"/>
      <c r="CH43" s="573"/>
      <c r="CI43" s="573"/>
      <c r="CJ43" s="573"/>
      <c r="CK43" s="573"/>
      <c r="CL43" s="574"/>
      <c r="CM43" s="575">
        <v>6766016</v>
      </c>
      <c r="CN43" s="582"/>
      <c r="CO43" s="582"/>
      <c r="CP43" s="582"/>
      <c r="CQ43" s="582"/>
      <c r="CR43" s="582"/>
      <c r="CS43" s="582"/>
      <c r="CT43" s="583"/>
      <c r="CU43" s="578">
        <v>0.8</v>
      </c>
      <c r="CV43" s="579"/>
      <c r="CW43" s="579"/>
      <c r="CX43" s="580"/>
      <c r="CY43" s="581">
        <v>6766013</v>
      </c>
      <c r="CZ43" s="582"/>
      <c r="DA43" s="582"/>
      <c r="DB43" s="582"/>
      <c r="DC43" s="582"/>
      <c r="DD43" s="582"/>
      <c r="DE43" s="582"/>
      <c r="DF43" s="583"/>
      <c r="DG43" s="581">
        <v>6749437</v>
      </c>
      <c r="DH43" s="582"/>
      <c r="DI43" s="582"/>
      <c r="DJ43" s="582"/>
      <c r="DK43" s="582"/>
      <c r="DL43" s="582"/>
      <c r="DM43" s="582"/>
      <c r="DN43" s="582"/>
      <c r="DO43" s="582"/>
      <c r="DP43" s="582"/>
      <c r="DQ43" s="583"/>
      <c r="DR43" s="578">
        <v>1.4</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4292252</v>
      </c>
      <c r="BE44" s="620"/>
      <c r="BF44" s="620"/>
      <c r="BG44" s="620"/>
      <c r="BH44" s="620"/>
      <c r="BI44" s="620"/>
      <c r="BJ44" s="620"/>
      <c r="BK44" s="620"/>
      <c r="BL44" s="620"/>
      <c r="BM44" s="621"/>
      <c r="BN44" s="619">
        <v>2913234</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4292252</v>
      </c>
      <c r="BE45" s="627"/>
      <c r="BF45" s="627"/>
      <c r="BG45" s="627"/>
      <c r="BH45" s="627"/>
      <c r="BI45" s="627"/>
      <c r="BJ45" s="627"/>
      <c r="BK45" s="627"/>
      <c r="BL45" s="627"/>
      <c r="BM45" s="628"/>
      <c r="BN45" s="626">
        <v>2913234</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326724393</v>
      </c>
      <c r="CN45" s="582"/>
      <c r="CO45" s="582"/>
      <c r="CP45" s="582"/>
      <c r="CQ45" s="582"/>
      <c r="CR45" s="582"/>
      <c r="CS45" s="582"/>
      <c r="CT45" s="583"/>
      <c r="CU45" s="578">
        <v>38.200000000000003</v>
      </c>
      <c r="CV45" s="579"/>
      <c r="CW45" s="579"/>
      <c r="CX45" s="580"/>
      <c r="CY45" s="581">
        <v>256659375</v>
      </c>
      <c r="CZ45" s="582"/>
      <c r="DA45" s="582"/>
      <c r="DB45" s="582"/>
      <c r="DC45" s="582"/>
      <c r="DD45" s="582"/>
      <c r="DE45" s="582"/>
      <c r="DF45" s="583"/>
      <c r="DG45" s="581">
        <v>161127387</v>
      </c>
      <c r="DH45" s="582"/>
      <c r="DI45" s="582"/>
      <c r="DJ45" s="582"/>
      <c r="DK45" s="582"/>
      <c r="DL45" s="582"/>
      <c r="DM45" s="582"/>
      <c r="DN45" s="582"/>
      <c r="DO45" s="582"/>
      <c r="DP45" s="582"/>
      <c r="DQ45" s="583"/>
      <c r="DR45" s="578">
        <v>33.4</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32613968</v>
      </c>
      <c r="CN46" s="576"/>
      <c r="CO46" s="576"/>
      <c r="CP46" s="576"/>
      <c r="CQ46" s="576"/>
      <c r="CR46" s="576"/>
      <c r="CS46" s="576"/>
      <c r="CT46" s="577"/>
      <c r="CU46" s="578">
        <v>3.8</v>
      </c>
      <c r="CV46" s="579"/>
      <c r="CW46" s="579"/>
      <c r="CX46" s="580"/>
      <c r="CY46" s="581">
        <v>19886567</v>
      </c>
      <c r="CZ46" s="582"/>
      <c r="DA46" s="582"/>
      <c r="DB46" s="582"/>
      <c r="DC46" s="582"/>
      <c r="DD46" s="582"/>
      <c r="DE46" s="582"/>
      <c r="DF46" s="583"/>
      <c r="DG46" s="581">
        <v>17986564</v>
      </c>
      <c r="DH46" s="582"/>
      <c r="DI46" s="582"/>
      <c r="DJ46" s="582"/>
      <c r="DK46" s="582"/>
      <c r="DL46" s="582"/>
      <c r="DM46" s="582"/>
      <c r="DN46" s="582"/>
      <c r="DO46" s="582"/>
      <c r="DP46" s="582"/>
      <c r="DQ46" s="583"/>
      <c r="DR46" s="578">
        <v>3.7</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4741051</v>
      </c>
      <c r="CN47" s="582"/>
      <c r="CO47" s="582"/>
      <c r="CP47" s="582"/>
      <c r="CQ47" s="582"/>
      <c r="CR47" s="582"/>
      <c r="CS47" s="582"/>
      <c r="CT47" s="583"/>
      <c r="CU47" s="578">
        <v>0.6</v>
      </c>
      <c r="CV47" s="579"/>
      <c r="CW47" s="579"/>
      <c r="CX47" s="580"/>
      <c r="CY47" s="581">
        <v>4110239</v>
      </c>
      <c r="CZ47" s="582"/>
      <c r="DA47" s="582"/>
      <c r="DB47" s="582"/>
      <c r="DC47" s="582"/>
      <c r="DD47" s="582"/>
      <c r="DE47" s="582"/>
      <c r="DF47" s="583"/>
      <c r="DG47" s="581">
        <v>4109803</v>
      </c>
      <c r="DH47" s="582"/>
      <c r="DI47" s="582"/>
      <c r="DJ47" s="582"/>
      <c r="DK47" s="582"/>
      <c r="DL47" s="582"/>
      <c r="DM47" s="582"/>
      <c r="DN47" s="582"/>
      <c r="DO47" s="582"/>
      <c r="DP47" s="582"/>
      <c r="DQ47" s="583"/>
      <c r="DR47" s="578">
        <v>0.9</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242908361</v>
      </c>
      <c r="CN48" s="576"/>
      <c r="CO48" s="576"/>
      <c r="CP48" s="576"/>
      <c r="CQ48" s="576"/>
      <c r="CR48" s="576"/>
      <c r="CS48" s="576"/>
      <c r="CT48" s="577"/>
      <c r="CU48" s="578">
        <v>28.4</v>
      </c>
      <c r="CV48" s="579"/>
      <c r="CW48" s="579"/>
      <c r="CX48" s="580"/>
      <c r="CY48" s="581">
        <v>191436269</v>
      </c>
      <c r="CZ48" s="582"/>
      <c r="DA48" s="582"/>
      <c r="DB48" s="582"/>
      <c r="DC48" s="582"/>
      <c r="DD48" s="582"/>
      <c r="DE48" s="582"/>
      <c r="DF48" s="583"/>
      <c r="DG48" s="581">
        <v>127969109</v>
      </c>
      <c r="DH48" s="582"/>
      <c r="DI48" s="582"/>
      <c r="DJ48" s="582"/>
      <c r="DK48" s="582"/>
      <c r="DL48" s="582"/>
      <c r="DM48" s="582"/>
      <c r="DN48" s="582"/>
      <c r="DO48" s="582"/>
      <c r="DP48" s="582"/>
      <c r="DQ48" s="583"/>
      <c r="DR48" s="578">
        <v>26.5</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11294572</v>
      </c>
      <c r="CN49" s="582"/>
      <c r="CO49" s="582"/>
      <c r="CP49" s="582"/>
      <c r="CQ49" s="582"/>
      <c r="CR49" s="582"/>
      <c r="CS49" s="582"/>
      <c r="CT49" s="583"/>
      <c r="CU49" s="578">
        <v>1.3</v>
      </c>
      <c r="CV49" s="579"/>
      <c r="CW49" s="579"/>
      <c r="CX49" s="580"/>
      <c r="CY49" s="581">
        <v>11285125</v>
      </c>
      <c r="CZ49" s="582"/>
      <c r="DA49" s="582"/>
      <c r="DB49" s="582"/>
      <c r="DC49" s="582"/>
      <c r="DD49" s="582"/>
      <c r="DE49" s="582"/>
      <c r="DF49" s="583"/>
      <c r="DG49" s="581">
        <v>10978462</v>
      </c>
      <c r="DH49" s="582"/>
      <c r="DI49" s="582"/>
      <c r="DJ49" s="582"/>
      <c r="DK49" s="582"/>
      <c r="DL49" s="582"/>
      <c r="DM49" s="582"/>
      <c r="DN49" s="582"/>
      <c r="DO49" s="582"/>
      <c r="DP49" s="582"/>
      <c r="DQ49" s="583"/>
      <c r="DR49" s="578">
        <v>2.2999999999999998</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32757809</v>
      </c>
      <c r="CN50" s="576"/>
      <c r="CO50" s="576"/>
      <c r="CP50" s="576"/>
      <c r="CQ50" s="576"/>
      <c r="CR50" s="576"/>
      <c r="CS50" s="576"/>
      <c r="CT50" s="577"/>
      <c r="CU50" s="578">
        <v>3.8</v>
      </c>
      <c r="CV50" s="579"/>
      <c r="CW50" s="579"/>
      <c r="CX50" s="580"/>
      <c r="CY50" s="581">
        <v>29783861</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545</v>
      </c>
      <c r="CN51" s="582"/>
      <c r="CO51" s="582"/>
      <c r="CP51" s="582"/>
      <c r="CQ51" s="582"/>
      <c r="CR51" s="582"/>
      <c r="CS51" s="582"/>
      <c r="CT51" s="583"/>
      <c r="CU51" s="578">
        <v>0</v>
      </c>
      <c r="CV51" s="579"/>
      <c r="CW51" s="579"/>
      <c r="CX51" s="580"/>
      <c r="CY51" s="581">
        <v>545</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2408087</v>
      </c>
      <c r="CN52" s="576"/>
      <c r="CO52" s="576"/>
      <c r="CP52" s="576"/>
      <c r="CQ52" s="576"/>
      <c r="CR52" s="576"/>
      <c r="CS52" s="576"/>
      <c r="CT52" s="577"/>
      <c r="CU52" s="578">
        <v>0.3</v>
      </c>
      <c r="CV52" s="579"/>
      <c r="CW52" s="579"/>
      <c r="CX52" s="580"/>
      <c r="CY52" s="581">
        <v>156769</v>
      </c>
      <c r="CZ52" s="582"/>
      <c r="DA52" s="582"/>
      <c r="DB52" s="582"/>
      <c r="DC52" s="582"/>
      <c r="DD52" s="582"/>
      <c r="DE52" s="582"/>
      <c r="DF52" s="583"/>
      <c r="DG52" s="581">
        <v>83449</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171113820</v>
      </c>
      <c r="CN54" s="576"/>
      <c r="CO54" s="576"/>
      <c r="CP54" s="576"/>
      <c r="CQ54" s="576"/>
      <c r="CR54" s="576"/>
      <c r="CS54" s="576"/>
      <c r="CT54" s="577"/>
      <c r="CU54" s="578">
        <v>20</v>
      </c>
      <c r="CV54" s="579"/>
      <c r="CW54" s="579"/>
      <c r="CX54" s="580"/>
      <c r="CY54" s="581">
        <v>14864793</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3952725</v>
      </c>
      <c r="CN55" s="576"/>
      <c r="CO55" s="576"/>
      <c r="CP55" s="576"/>
      <c r="CQ55" s="576"/>
      <c r="CR55" s="576"/>
      <c r="CS55" s="576"/>
      <c r="CT55" s="577"/>
      <c r="CU55" s="578">
        <v>0.5</v>
      </c>
      <c r="CV55" s="579"/>
      <c r="CW55" s="579"/>
      <c r="CX55" s="580"/>
      <c r="CY55" s="581">
        <v>654534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162421873</v>
      </c>
      <c r="CN56" s="576"/>
      <c r="CO56" s="576"/>
      <c r="CP56" s="576"/>
      <c r="CQ56" s="576"/>
      <c r="CR56" s="576"/>
      <c r="CS56" s="576"/>
      <c r="CT56" s="577"/>
      <c r="CU56" s="578">
        <v>19</v>
      </c>
      <c r="CV56" s="579"/>
      <c r="CW56" s="579"/>
      <c r="CX56" s="580"/>
      <c r="CY56" s="581">
        <v>14550751</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113820032</v>
      </c>
      <c r="CN57" s="576"/>
      <c r="CO57" s="576"/>
      <c r="CP57" s="576"/>
      <c r="CQ57" s="576"/>
      <c r="CR57" s="576"/>
      <c r="CS57" s="576"/>
      <c r="CT57" s="577"/>
      <c r="CU57" s="578">
        <v>13.3</v>
      </c>
      <c r="CV57" s="579"/>
      <c r="CW57" s="579"/>
      <c r="CX57" s="580"/>
      <c r="CY57" s="581">
        <v>3620768</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35095148</v>
      </c>
      <c r="CN58" s="576"/>
      <c r="CO58" s="576"/>
      <c r="CP58" s="576"/>
      <c r="CQ58" s="576"/>
      <c r="CR58" s="576"/>
      <c r="CS58" s="576"/>
      <c r="CT58" s="577"/>
      <c r="CU58" s="578">
        <v>4.0999999999999996</v>
      </c>
      <c r="CV58" s="579"/>
      <c r="CW58" s="579"/>
      <c r="CX58" s="580"/>
      <c r="CY58" s="581">
        <v>10054288</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8691947</v>
      </c>
      <c r="CN59" s="576"/>
      <c r="CO59" s="576"/>
      <c r="CP59" s="576"/>
      <c r="CQ59" s="576"/>
      <c r="CR59" s="576"/>
      <c r="CS59" s="576"/>
      <c r="CT59" s="577"/>
      <c r="CU59" s="578">
        <v>1</v>
      </c>
      <c r="CV59" s="579"/>
      <c r="CW59" s="579"/>
      <c r="CX59" s="580"/>
      <c r="CY59" s="581">
        <v>314042</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856075115</v>
      </c>
      <c r="CN61" s="591"/>
      <c r="CO61" s="591"/>
      <c r="CP61" s="591"/>
      <c r="CQ61" s="591"/>
      <c r="CR61" s="591"/>
      <c r="CS61" s="591"/>
      <c r="CT61" s="592"/>
      <c r="CU61" s="593">
        <v>100</v>
      </c>
      <c r="CV61" s="594"/>
      <c r="CW61" s="594"/>
      <c r="CX61" s="595"/>
      <c r="CY61" s="596">
        <v>576877588</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K+xVzGN8ZxVdBbNnxKNAsJ+CBxW0epTEf79IT8pIHNskEi0bTbyXr0HBr10u7agAHkxEDv6JBG1UsuZoyTSwQ==" saltValue="iVe9/eKAh0PcZnHYUj1OvQ=="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2" zoomScaleNormal="82"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15">
      <c r="A7" s="235">
        <v>1</v>
      </c>
      <c r="B7" s="1023" t="s">
        <v>354</v>
      </c>
      <c r="C7" s="1024"/>
      <c r="D7" s="1024"/>
      <c r="E7" s="1024"/>
      <c r="F7" s="1024"/>
      <c r="G7" s="1024"/>
      <c r="H7" s="1024"/>
      <c r="I7" s="1024"/>
      <c r="J7" s="1024"/>
      <c r="K7" s="1024"/>
      <c r="L7" s="1024"/>
      <c r="M7" s="1024"/>
      <c r="N7" s="1024"/>
      <c r="O7" s="1024"/>
      <c r="P7" s="1025"/>
      <c r="Q7" s="1087">
        <v>936018</v>
      </c>
      <c r="R7" s="1088"/>
      <c r="S7" s="1088"/>
      <c r="T7" s="1088"/>
      <c r="U7" s="1088"/>
      <c r="V7" s="1088">
        <v>891600</v>
      </c>
      <c r="W7" s="1088"/>
      <c r="X7" s="1088"/>
      <c r="Y7" s="1088"/>
      <c r="Z7" s="1088"/>
      <c r="AA7" s="1088">
        <v>44417</v>
      </c>
      <c r="AB7" s="1088"/>
      <c r="AC7" s="1088"/>
      <c r="AD7" s="1088"/>
      <c r="AE7" s="1089"/>
      <c r="AF7" s="1090">
        <v>16345</v>
      </c>
      <c r="AG7" s="1091"/>
      <c r="AH7" s="1091"/>
      <c r="AI7" s="1091"/>
      <c r="AJ7" s="1092"/>
      <c r="AK7" s="1093">
        <v>26263</v>
      </c>
      <c r="AL7" s="1094"/>
      <c r="AM7" s="1094"/>
      <c r="AN7" s="1094"/>
      <c r="AO7" s="1094"/>
      <c r="AP7" s="1094">
        <v>1664746</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537</v>
      </c>
      <c r="BT7" s="1085"/>
      <c r="BU7" s="1085"/>
      <c r="BV7" s="1085"/>
      <c r="BW7" s="1085"/>
      <c r="BX7" s="1085"/>
      <c r="BY7" s="1085"/>
      <c r="BZ7" s="1085"/>
      <c r="CA7" s="1085"/>
      <c r="CB7" s="1085"/>
      <c r="CC7" s="1085"/>
      <c r="CD7" s="1085"/>
      <c r="CE7" s="1085"/>
      <c r="CF7" s="1085"/>
      <c r="CG7" s="1097"/>
      <c r="CH7" s="1081">
        <v>-74</v>
      </c>
      <c r="CI7" s="1082"/>
      <c r="CJ7" s="1082"/>
      <c r="CK7" s="1082"/>
      <c r="CL7" s="1083"/>
      <c r="CM7" s="1081">
        <v>1476</v>
      </c>
      <c r="CN7" s="1082"/>
      <c r="CO7" s="1082"/>
      <c r="CP7" s="1082"/>
      <c r="CQ7" s="1083"/>
      <c r="CR7" s="1081">
        <v>1050</v>
      </c>
      <c r="CS7" s="1082"/>
      <c r="CT7" s="1082"/>
      <c r="CU7" s="1082"/>
      <c r="CV7" s="1083"/>
      <c r="CW7" s="1081" t="s">
        <v>470</v>
      </c>
      <c r="CX7" s="1082"/>
      <c r="CY7" s="1082"/>
      <c r="CZ7" s="1082"/>
      <c r="DA7" s="1083"/>
      <c r="DB7" s="1081" t="s">
        <v>470</v>
      </c>
      <c r="DC7" s="1082"/>
      <c r="DD7" s="1082"/>
      <c r="DE7" s="1082"/>
      <c r="DF7" s="1083"/>
      <c r="DG7" s="1081" t="s">
        <v>470</v>
      </c>
      <c r="DH7" s="1082"/>
      <c r="DI7" s="1082"/>
      <c r="DJ7" s="1082"/>
      <c r="DK7" s="1083"/>
      <c r="DL7" s="1081" t="s">
        <v>470</v>
      </c>
      <c r="DM7" s="1082"/>
      <c r="DN7" s="1082"/>
      <c r="DO7" s="1082"/>
      <c r="DP7" s="1083"/>
      <c r="DQ7" s="1081" t="s">
        <v>470</v>
      </c>
      <c r="DR7" s="1082"/>
      <c r="DS7" s="1082"/>
      <c r="DT7" s="1082"/>
      <c r="DU7" s="1083"/>
      <c r="DV7" s="1084"/>
      <c r="DW7" s="1085"/>
      <c r="DX7" s="1085"/>
      <c r="DY7" s="1085"/>
      <c r="DZ7" s="1086"/>
      <c r="EA7" s="233"/>
    </row>
    <row r="8" spans="1:131" s="234" customFormat="1" ht="26.25" customHeight="1" x14ac:dyDescent="0.15">
      <c r="A8" s="237">
        <v>2</v>
      </c>
      <c r="B8" s="1009" t="s">
        <v>355</v>
      </c>
      <c r="C8" s="1010"/>
      <c r="D8" s="1010"/>
      <c r="E8" s="1010"/>
      <c r="F8" s="1010"/>
      <c r="G8" s="1010"/>
      <c r="H8" s="1010"/>
      <c r="I8" s="1010"/>
      <c r="J8" s="1010"/>
      <c r="K8" s="1010"/>
      <c r="L8" s="1010"/>
      <c r="M8" s="1010"/>
      <c r="N8" s="1010"/>
      <c r="O8" s="1010"/>
      <c r="P8" s="1011"/>
      <c r="Q8" s="1015">
        <v>346</v>
      </c>
      <c r="R8" s="1013"/>
      <c r="S8" s="1013"/>
      <c r="T8" s="1013"/>
      <c r="U8" s="1013"/>
      <c r="V8" s="1013">
        <v>218</v>
      </c>
      <c r="W8" s="1013"/>
      <c r="X8" s="1013"/>
      <c r="Y8" s="1013"/>
      <c r="Z8" s="1013"/>
      <c r="AA8" s="1013">
        <v>128</v>
      </c>
      <c r="AB8" s="1013"/>
      <c r="AC8" s="1013"/>
      <c r="AD8" s="1013"/>
      <c r="AE8" s="1016"/>
      <c r="AF8" s="1066" t="s">
        <v>118</v>
      </c>
      <c r="AG8" s="1067"/>
      <c r="AH8" s="1067"/>
      <c r="AI8" s="1067"/>
      <c r="AJ8" s="1068"/>
      <c r="AK8" s="1062">
        <v>10</v>
      </c>
      <c r="AL8" s="1063"/>
      <c r="AM8" s="1063"/>
      <c r="AN8" s="1063"/>
      <c r="AO8" s="1063"/>
      <c r="AP8" s="1063">
        <v>197</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560</v>
      </c>
      <c r="BT8" s="963"/>
      <c r="BU8" s="963"/>
      <c r="BV8" s="963"/>
      <c r="BW8" s="963"/>
      <c r="BX8" s="963"/>
      <c r="BY8" s="963"/>
      <c r="BZ8" s="963"/>
      <c r="CA8" s="963"/>
      <c r="CB8" s="963"/>
      <c r="CC8" s="963"/>
      <c r="CD8" s="963"/>
      <c r="CE8" s="963"/>
      <c r="CF8" s="963"/>
      <c r="CG8" s="984"/>
      <c r="CH8" s="959">
        <v>-879</v>
      </c>
      <c r="CI8" s="960"/>
      <c r="CJ8" s="960"/>
      <c r="CK8" s="960"/>
      <c r="CL8" s="961"/>
      <c r="CM8" s="959">
        <v>1077</v>
      </c>
      <c r="CN8" s="960"/>
      <c r="CO8" s="960"/>
      <c r="CP8" s="960"/>
      <c r="CQ8" s="961"/>
      <c r="CR8" s="959">
        <v>621</v>
      </c>
      <c r="CS8" s="960"/>
      <c r="CT8" s="960"/>
      <c r="CU8" s="960"/>
      <c r="CV8" s="961"/>
      <c r="CW8" s="959">
        <v>142</v>
      </c>
      <c r="CX8" s="960"/>
      <c r="CY8" s="960"/>
      <c r="CZ8" s="960"/>
      <c r="DA8" s="961"/>
      <c r="DB8" s="959" t="s">
        <v>470</v>
      </c>
      <c r="DC8" s="960"/>
      <c r="DD8" s="960"/>
      <c r="DE8" s="960"/>
      <c r="DF8" s="961"/>
      <c r="DG8" s="959" t="s">
        <v>470</v>
      </c>
      <c r="DH8" s="960"/>
      <c r="DI8" s="960"/>
      <c r="DJ8" s="960"/>
      <c r="DK8" s="961"/>
      <c r="DL8" s="959" t="s">
        <v>470</v>
      </c>
      <c r="DM8" s="960"/>
      <c r="DN8" s="960"/>
      <c r="DO8" s="960"/>
      <c r="DP8" s="961"/>
      <c r="DQ8" s="959" t="s">
        <v>470</v>
      </c>
      <c r="DR8" s="960"/>
      <c r="DS8" s="960"/>
      <c r="DT8" s="960"/>
      <c r="DU8" s="961"/>
      <c r="DV8" s="962"/>
      <c r="DW8" s="963"/>
      <c r="DX8" s="963"/>
      <c r="DY8" s="963"/>
      <c r="DZ8" s="964"/>
      <c r="EA8" s="233"/>
    </row>
    <row r="9" spans="1:131" s="234" customFormat="1" ht="26.25" customHeight="1" x14ac:dyDescent="0.15">
      <c r="A9" s="237">
        <v>3</v>
      </c>
      <c r="B9" s="1009" t="s">
        <v>356</v>
      </c>
      <c r="C9" s="1010"/>
      <c r="D9" s="1010"/>
      <c r="E9" s="1010"/>
      <c r="F9" s="1010"/>
      <c r="G9" s="1010"/>
      <c r="H9" s="1010"/>
      <c r="I9" s="1010"/>
      <c r="J9" s="1010"/>
      <c r="K9" s="1010"/>
      <c r="L9" s="1010"/>
      <c r="M9" s="1010"/>
      <c r="N9" s="1010"/>
      <c r="O9" s="1010"/>
      <c r="P9" s="1011"/>
      <c r="Q9" s="1015">
        <v>60</v>
      </c>
      <c r="R9" s="1013"/>
      <c r="S9" s="1013"/>
      <c r="T9" s="1013"/>
      <c r="U9" s="1013"/>
      <c r="V9" s="1013">
        <v>57</v>
      </c>
      <c r="W9" s="1013"/>
      <c r="X9" s="1013"/>
      <c r="Y9" s="1013"/>
      <c r="Z9" s="1013"/>
      <c r="AA9" s="1013">
        <v>3</v>
      </c>
      <c r="AB9" s="1013"/>
      <c r="AC9" s="1013"/>
      <c r="AD9" s="1013"/>
      <c r="AE9" s="1016"/>
      <c r="AF9" s="1066" t="s">
        <v>118</v>
      </c>
      <c r="AG9" s="1067"/>
      <c r="AH9" s="1067"/>
      <c r="AI9" s="1067"/>
      <c r="AJ9" s="1068"/>
      <c r="AK9" s="1062">
        <v>4</v>
      </c>
      <c r="AL9" s="1063"/>
      <c r="AM9" s="1063"/>
      <c r="AN9" s="1063"/>
      <c r="AO9" s="1063"/>
      <c r="AP9" s="1063">
        <v>796</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t="s">
        <v>538</v>
      </c>
      <c r="BS9" s="962" t="s">
        <v>539</v>
      </c>
      <c r="BT9" s="963"/>
      <c r="BU9" s="963"/>
      <c r="BV9" s="963"/>
      <c r="BW9" s="963"/>
      <c r="BX9" s="963"/>
      <c r="BY9" s="963"/>
      <c r="BZ9" s="963"/>
      <c r="CA9" s="963"/>
      <c r="CB9" s="963"/>
      <c r="CC9" s="963"/>
      <c r="CD9" s="963"/>
      <c r="CE9" s="963"/>
      <c r="CF9" s="963"/>
      <c r="CG9" s="984"/>
      <c r="CH9" s="959">
        <v>0</v>
      </c>
      <c r="CI9" s="960"/>
      <c r="CJ9" s="960"/>
      <c r="CK9" s="960"/>
      <c r="CL9" s="961"/>
      <c r="CM9" s="959">
        <v>-334</v>
      </c>
      <c r="CN9" s="960"/>
      <c r="CO9" s="960"/>
      <c r="CP9" s="960"/>
      <c r="CQ9" s="961"/>
      <c r="CR9" s="959">
        <v>5</v>
      </c>
      <c r="CS9" s="960"/>
      <c r="CT9" s="960"/>
      <c r="CU9" s="960"/>
      <c r="CV9" s="961"/>
      <c r="CW9" s="959">
        <v>386</v>
      </c>
      <c r="CX9" s="960"/>
      <c r="CY9" s="960"/>
      <c r="CZ9" s="960"/>
      <c r="DA9" s="961"/>
      <c r="DB9" s="959">
        <v>22624</v>
      </c>
      <c r="DC9" s="960"/>
      <c r="DD9" s="960"/>
      <c r="DE9" s="960"/>
      <c r="DF9" s="961"/>
      <c r="DG9" s="959" t="s">
        <v>470</v>
      </c>
      <c r="DH9" s="960"/>
      <c r="DI9" s="960"/>
      <c r="DJ9" s="960"/>
      <c r="DK9" s="961"/>
      <c r="DL9" s="959">
        <v>9055</v>
      </c>
      <c r="DM9" s="960"/>
      <c r="DN9" s="960"/>
      <c r="DO9" s="960"/>
      <c r="DP9" s="961"/>
      <c r="DQ9" s="959">
        <v>9055</v>
      </c>
      <c r="DR9" s="960"/>
      <c r="DS9" s="960"/>
      <c r="DT9" s="960"/>
      <c r="DU9" s="961"/>
      <c r="DV9" s="962"/>
      <c r="DW9" s="963"/>
      <c r="DX9" s="963"/>
      <c r="DY9" s="963"/>
      <c r="DZ9" s="964"/>
      <c r="EA9" s="233"/>
    </row>
    <row r="10" spans="1:131" s="234" customFormat="1" ht="26.25" customHeight="1" x14ac:dyDescent="0.15">
      <c r="A10" s="237">
        <v>4</v>
      </c>
      <c r="B10" s="1009" t="s">
        <v>357</v>
      </c>
      <c r="C10" s="1010"/>
      <c r="D10" s="1010"/>
      <c r="E10" s="1010"/>
      <c r="F10" s="1010"/>
      <c r="G10" s="1010"/>
      <c r="H10" s="1010"/>
      <c r="I10" s="1010"/>
      <c r="J10" s="1010"/>
      <c r="K10" s="1010"/>
      <c r="L10" s="1010"/>
      <c r="M10" s="1010"/>
      <c r="N10" s="1010"/>
      <c r="O10" s="1010"/>
      <c r="P10" s="1011"/>
      <c r="Q10" s="1015">
        <v>50</v>
      </c>
      <c r="R10" s="1013"/>
      <c r="S10" s="1013"/>
      <c r="T10" s="1013"/>
      <c r="U10" s="1013"/>
      <c r="V10" s="1013">
        <v>31</v>
      </c>
      <c r="W10" s="1013"/>
      <c r="X10" s="1013"/>
      <c r="Y10" s="1013"/>
      <c r="Z10" s="1013"/>
      <c r="AA10" s="1013">
        <v>19</v>
      </c>
      <c r="AB10" s="1013"/>
      <c r="AC10" s="1013"/>
      <c r="AD10" s="1013"/>
      <c r="AE10" s="1016"/>
      <c r="AF10" s="1066" t="s">
        <v>118</v>
      </c>
      <c r="AG10" s="1067"/>
      <c r="AH10" s="1067"/>
      <c r="AI10" s="1067"/>
      <c r="AJ10" s="1068"/>
      <c r="AK10" s="1062">
        <v>0</v>
      </c>
      <c r="AL10" s="1063"/>
      <c r="AM10" s="1063"/>
      <c r="AN10" s="1063"/>
      <c r="AO10" s="1063"/>
      <c r="AP10" s="1063">
        <v>28</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540</v>
      </c>
      <c r="BT10" s="963"/>
      <c r="BU10" s="963"/>
      <c r="BV10" s="963"/>
      <c r="BW10" s="963"/>
      <c r="BX10" s="963"/>
      <c r="BY10" s="963"/>
      <c r="BZ10" s="963"/>
      <c r="CA10" s="963"/>
      <c r="CB10" s="963"/>
      <c r="CC10" s="963"/>
      <c r="CD10" s="963"/>
      <c r="CE10" s="963"/>
      <c r="CF10" s="963"/>
      <c r="CG10" s="984"/>
      <c r="CH10" s="959" t="s">
        <v>470</v>
      </c>
      <c r="CI10" s="960"/>
      <c r="CJ10" s="960"/>
      <c r="CK10" s="960"/>
      <c r="CL10" s="961"/>
      <c r="CM10" s="959">
        <v>31</v>
      </c>
      <c r="CN10" s="960"/>
      <c r="CO10" s="960"/>
      <c r="CP10" s="960"/>
      <c r="CQ10" s="961"/>
      <c r="CR10" s="959">
        <v>15</v>
      </c>
      <c r="CS10" s="960"/>
      <c r="CT10" s="960"/>
      <c r="CU10" s="960"/>
      <c r="CV10" s="961"/>
      <c r="CW10" s="959">
        <v>8</v>
      </c>
      <c r="CX10" s="960"/>
      <c r="CY10" s="960"/>
      <c r="CZ10" s="960"/>
      <c r="DA10" s="961"/>
      <c r="DB10" s="959" t="s">
        <v>470</v>
      </c>
      <c r="DC10" s="960"/>
      <c r="DD10" s="960"/>
      <c r="DE10" s="960"/>
      <c r="DF10" s="961"/>
      <c r="DG10" s="959" t="s">
        <v>470</v>
      </c>
      <c r="DH10" s="960"/>
      <c r="DI10" s="960"/>
      <c r="DJ10" s="960"/>
      <c r="DK10" s="961"/>
      <c r="DL10" s="959" t="s">
        <v>470</v>
      </c>
      <c r="DM10" s="960"/>
      <c r="DN10" s="960"/>
      <c r="DO10" s="960"/>
      <c r="DP10" s="961"/>
      <c r="DQ10" s="959" t="s">
        <v>470</v>
      </c>
      <c r="DR10" s="960"/>
      <c r="DS10" s="960"/>
      <c r="DT10" s="960"/>
      <c r="DU10" s="961"/>
      <c r="DV10" s="962"/>
      <c r="DW10" s="963"/>
      <c r="DX10" s="963"/>
      <c r="DY10" s="963"/>
      <c r="DZ10" s="964"/>
      <c r="EA10" s="233"/>
    </row>
    <row r="11" spans="1:131" s="234" customFormat="1" ht="26.25" customHeight="1" x14ac:dyDescent="0.15">
      <c r="A11" s="237">
        <v>5</v>
      </c>
      <c r="B11" s="1009" t="s">
        <v>358</v>
      </c>
      <c r="C11" s="1010"/>
      <c r="D11" s="1010"/>
      <c r="E11" s="1010"/>
      <c r="F11" s="1010"/>
      <c r="G11" s="1010"/>
      <c r="H11" s="1010"/>
      <c r="I11" s="1010"/>
      <c r="J11" s="1010"/>
      <c r="K11" s="1010"/>
      <c r="L11" s="1010"/>
      <c r="M11" s="1010"/>
      <c r="N11" s="1010"/>
      <c r="O11" s="1010"/>
      <c r="P11" s="1011"/>
      <c r="Q11" s="1015">
        <v>91</v>
      </c>
      <c r="R11" s="1013"/>
      <c r="S11" s="1013"/>
      <c r="T11" s="1013"/>
      <c r="U11" s="1013"/>
      <c r="V11" s="1013">
        <v>91</v>
      </c>
      <c r="W11" s="1013"/>
      <c r="X11" s="1013"/>
      <c r="Y11" s="1013"/>
      <c r="Z11" s="1013"/>
      <c r="AA11" s="1013">
        <v>0</v>
      </c>
      <c r="AB11" s="1013"/>
      <c r="AC11" s="1013"/>
      <c r="AD11" s="1013"/>
      <c r="AE11" s="1016"/>
      <c r="AF11" s="1066">
        <v>0</v>
      </c>
      <c r="AG11" s="1067"/>
      <c r="AH11" s="1067"/>
      <c r="AI11" s="1067"/>
      <c r="AJ11" s="1068"/>
      <c r="AK11" s="1062" t="s">
        <v>470</v>
      </c>
      <c r="AL11" s="1063"/>
      <c r="AM11" s="1063"/>
      <c r="AN11" s="1063"/>
      <c r="AO11" s="1063"/>
      <c r="AP11" s="1063">
        <v>14</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541</v>
      </c>
      <c r="BT11" s="963"/>
      <c r="BU11" s="963"/>
      <c r="BV11" s="963"/>
      <c r="BW11" s="963"/>
      <c r="BX11" s="963"/>
      <c r="BY11" s="963"/>
      <c r="BZ11" s="963"/>
      <c r="CA11" s="963"/>
      <c r="CB11" s="963"/>
      <c r="CC11" s="963"/>
      <c r="CD11" s="963"/>
      <c r="CE11" s="963"/>
      <c r="CF11" s="963"/>
      <c r="CG11" s="984"/>
      <c r="CH11" s="959">
        <v>1</v>
      </c>
      <c r="CI11" s="960"/>
      <c r="CJ11" s="960"/>
      <c r="CK11" s="960"/>
      <c r="CL11" s="961"/>
      <c r="CM11" s="959">
        <v>1648</v>
      </c>
      <c r="CN11" s="960"/>
      <c r="CO11" s="960"/>
      <c r="CP11" s="960"/>
      <c r="CQ11" s="961"/>
      <c r="CR11" s="959">
        <v>1702</v>
      </c>
      <c r="CS11" s="960"/>
      <c r="CT11" s="960"/>
      <c r="CU11" s="960"/>
      <c r="CV11" s="961"/>
      <c r="CW11" s="959" t="s">
        <v>470</v>
      </c>
      <c r="CX11" s="960"/>
      <c r="CY11" s="960"/>
      <c r="CZ11" s="960"/>
      <c r="DA11" s="961"/>
      <c r="DB11" s="959" t="s">
        <v>470</v>
      </c>
      <c r="DC11" s="960"/>
      <c r="DD11" s="960"/>
      <c r="DE11" s="960"/>
      <c r="DF11" s="961"/>
      <c r="DG11" s="959" t="s">
        <v>470</v>
      </c>
      <c r="DH11" s="960"/>
      <c r="DI11" s="960"/>
      <c r="DJ11" s="960"/>
      <c r="DK11" s="961"/>
      <c r="DL11" s="959" t="s">
        <v>470</v>
      </c>
      <c r="DM11" s="960"/>
      <c r="DN11" s="960"/>
      <c r="DO11" s="960"/>
      <c r="DP11" s="961"/>
      <c r="DQ11" s="959" t="s">
        <v>470</v>
      </c>
      <c r="DR11" s="960"/>
      <c r="DS11" s="960"/>
      <c r="DT11" s="960"/>
      <c r="DU11" s="961"/>
      <c r="DV11" s="962"/>
      <c r="DW11" s="963"/>
      <c r="DX11" s="963"/>
      <c r="DY11" s="963"/>
      <c r="DZ11" s="964"/>
      <c r="EA11" s="233"/>
    </row>
    <row r="12" spans="1:131" s="234" customFormat="1" ht="26.25" customHeight="1" x14ac:dyDescent="0.15">
      <c r="A12" s="237">
        <v>6</v>
      </c>
      <c r="B12" s="1009" t="s">
        <v>359</v>
      </c>
      <c r="C12" s="1010"/>
      <c r="D12" s="1010"/>
      <c r="E12" s="1010"/>
      <c r="F12" s="1010"/>
      <c r="G12" s="1010"/>
      <c r="H12" s="1010"/>
      <c r="I12" s="1010"/>
      <c r="J12" s="1010"/>
      <c r="K12" s="1010"/>
      <c r="L12" s="1010"/>
      <c r="M12" s="1010"/>
      <c r="N12" s="1010"/>
      <c r="O12" s="1010"/>
      <c r="P12" s="1011"/>
      <c r="Q12" s="1015">
        <v>165</v>
      </c>
      <c r="R12" s="1013"/>
      <c r="S12" s="1013"/>
      <c r="T12" s="1013"/>
      <c r="U12" s="1013"/>
      <c r="V12" s="1013">
        <v>0</v>
      </c>
      <c r="W12" s="1013"/>
      <c r="X12" s="1013"/>
      <c r="Y12" s="1013"/>
      <c r="Z12" s="1013"/>
      <c r="AA12" s="1013">
        <v>164</v>
      </c>
      <c r="AB12" s="1013"/>
      <c r="AC12" s="1013"/>
      <c r="AD12" s="1013"/>
      <c r="AE12" s="1016"/>
      <c r="AF12" s="1066" t="s">
        <v>118</v>
      </c>
      <c r="AG12" s="1067"/>
      <c r="AH12" s="1067"/>
      <c r="AI12" s="1067"/>
      <c r="AJ12" s="1068"/>
      <c r="AK12" s="1062">
        <v>0</v>
      </c>
      <c r="AL12" s="1063"/>
      <c r="AM12" s="1063"/>
      <c r="AN12" s="1063"/>
      <c r="AO12" s="1063"/>
      <c r="AP12" s="1063" t="s">
        <v>470</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542</v>
      </c>
      <c r="BT12" s="963"/>
      <c r="BU12" s="963"/>
      <c r="BV12" s="963"/>
      <c r="BW12" s="963"/>
      <c r="BX12" s="963"/>
      <c r="BY12" s="963"/>
      <c r="BZ12" s="963"/>
      <c r="CA12" s="963"/>
      <c r="CB12" s="963"/>
      <c r="CC12" s="963"/>
      <c r="CD12" s="963"/>
      <c r="CE12" s="963"/>
      <c r="CF12" s="963"/>
      <c r="CG12" s="984"/>
      <c r="CH12" s="959">
        <v>122</v>
      </c>
      <c r="CI12" s="960"/>
      <c r="CJ12" s="960"/>
      <c r="CK12" s="960"/>
      <c r="CL12" s="961"/>
      <c r="CM12" s="959">
        <v>2343</v>
      </c>
      <c r="CN12" s="960"/>
      <c r="CO12" s="960"/>
      <c r="CP12" s="960"/>
      <c r="CQ12" s="961"/>
      <c r="CR12" s="959">
        <v>17</v>
      </c>
      <c r="CS12" s="960"/>
      <c r="CT12" s="960"/>
      <c r="CU12" s="960"/>
      <c r="CV12" s="961"/>
      <c r="CW12" s="959">
        <v>4</v>
      </c>
      <c r="CX12" s="960"/>
      <c r="CY12" s="960"/>
      <c r="CZ12" s="960"/>
      <c r="DA12" s="961"/>
      <c r="DB12" s="959">
        <v>5672</v>
      </c>
      <c r="DC12" s="960"/>
      <c r="DD12" s="960"/>
      <c r="DE12" s="960"/>
      <c r="DF12" s="961"/>
      <c r="DG12" s="959" t="s">
        <v>470</v>
      </c>
      <c r="DH12" s="960"/>
      <c r="DI12" s="960"/>
      <c r="DJ12" s="960"/>
      <c r="DK12" s="961"/>
      <c r="DL12" s="959" t="s">
        <v>470</v>
      </c>
      <c r="DM12" s="960"/>
      <c r="DN12" s="960"/>
      <c r="DO12" s="960"/>
      <c r="DP12" s="961"/>
      <c r="DQ12" s="959" t="s">
        <v>470</v>
      </c>
      <c r="DR12" s="960"/>
      <c r="DS12" s="960"/>
      <c r="DT12" s="960"/>
      <c r="DU12" s="961"/>
      <c r="DV12" s="962"/>
      <c r="DW12" s="963"/>
      <c r="DX12" s="963"/>
      <c r="DY12" s="963"/>
      <c r="DZ12" s="964"/>
      <c r="EA12" s="233"/>
    </row>
    <row r="13" spans="1:131" s="234" customFormat="1" ht="26.25" customHeight="1" x14ac:dyDescent="0.15">
      <c r="A13" s="237">
        <v>7</v>
      </c>
      <c r="B13" s="1009" t="s">
        <v>360</v>
      </c>
      <c r="C13" s="1010"/>
      <c r="D13" s="1010"/>
      <c r="E13" s="1010"/>
      <c r="F13" s="1010"/>
      <c r="G13" s="1010"/>
      <c r="H13" s="1010"/>
      <c r="I13" s="1010"/>
      <c r="J13" s="1010"/>
      <c r="K13" s="1010"/>
      <c r="L13" s="1010"/>
      <c r="M13" s="1010"/>
      <c r="N13" s="1010"/>
      <c r="O13" s="1010"/>
      <c r="P13" s="1011"/>
      <c r="Q13" s="1015">
        <v>655</v>
      </c>
      <c r="R13" s="1013"/>
      <c r="S13" s="1013"/>
      <c r="T13" s="1013"/>
      <c r="U13" s="1013"/>
      <c r="V13" s="1013">
        <v>63</v>
      </c>
      <c r="W13" s="1013"/>
      <c r="X13" s="1013"/>
      <c r="Y13" s="1013"/>
      <c r="Z13" s="1013"/>
      <c r="AA13" s="1013">
        <v>592</v>
      </c>
      <c r="AB13" s="1013"/>
      <c r="AC13" s="1013"/>
      <c r="AD13" s="1013"/>
      <c r="AE13" s="1016"/>
      <c r="AF13" s="1066" t="s">
        <v>118</v>
      </c>
      <c r="AG13" s="1067"/>
      <c r="AH13" s="1067"/>
      <c r="AI13" s="1067"/>
      <c r="AJ13" s="1068"/>
      <c r="AK13" s="1062">
        <v>0</v>
      </c>
      <c r="AL13" s="1063"/>
      <c r="AM13" s="1063"/>
      <c r="AN13" s="1063"/>
      <c r="AO13" s="1063"/>
      <c r="AP13" s="1063" t="s">
        <v>470</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543</v>
      </c>
      <c r="BT13" s="963"/>
      <c r="BU13" s="963"/>
      <c r="BV13" s="963"/>
      <c r="BW13" s="963"/>
      <c r="BX13" s="963"/>
      <c r="BY13" s="963"/>
      <c r="BZ13" s="963"/>
      <c r="CA13" s="963"/>
      <c r="CB13" s="963"/>
      <c r="CC13" s="963"/>
      <c r="CD13" s="963"/>
      <c r="CE13" s="963"/>
      <c r="CF13" s="963"/>
      <c r="CG13" s="984"/>
      <c r="CH13" s="959">
        <v>95</v>
      </c>
      <c r="CI13" s="960"/>
      <c r="CJ13" s="960"/>
      <c r="CK13" s="960"/>
      <c r="CL13" s="961"/>
      <c r="CM13" s="959">
        <v>1623</v>
      </c>
      <c r="CN13" s="960"/>
      <c r="CO13" s="960"/>
      <c r="CP13" s="960"/>
      <c r="CQ13" s="961"/>
      <c r="CR13" s="959">
        <v>3</v>
      </c>
      <c r="CS13" s="960"/>
      <c r="CT13" s="960"/>
      <c r="CU13" s="960"/>
      <c r="CV13" s="961"/>
      <c r="CW13" s="959" t="s">
        <v>470</v>
      </c>
      <c r="CX13" s="960"/>
      <c r="CY13" s="960"/>
      <c r="CZ13" s="960"/>
      <c r="DA13" s="961"/>
      <c r="DB13" s="959" t="s">
        <v>470</v>
      </c>
      <c r="DC13" s="960"/>
      <c r="DD13" s="960"/>
      <c r="DE13" s="960"/>
      <c r="DF13" s="961"/>
      <c r="DG13" s="959" t="s">
        <v>470</v>
      </c>
      <c r="DH13" s="960"/>
      <c r="DI13" s="960"/>
      <c r="DJ13" s="960"/>
      <c r="DK13" s="961"/>
      <c r="DL13" s="959" t="s">
        <v>470</v>
      </c>
      <c r="DM13" s="960"/>
      <c r="DN13" s="960"/>
      <c r="DO13" s="960"/>
      <c r="DP13" s="961"/>
      <c r="DQ13" s="959" t="s">
        <v>470</v>
      </c>
      <c r="DR13" s="960"/>
      <c r="DS13" s="960"/>
      <c r="DT13" s="960"/>
      <c r="DU13" s="961"/>
      <c r="DV13" s="962"/>
      <c r="DW13" s="963"/>
      <c r="DX13" s="963"/>
      <c r="DY13" s="963"/>
      <c r="DZ13" s="964"/>
      <c r="EA13" s="233"/>
    </row>
    <row r="14" spans="1:131" s="234" customFormat="1" ht="26.25" customHeight="1" x14ac:dyDescent="0.15">
      <c r="A14" s="237">
        <v>8</v>
      </c>
      <c r="B14" s="1009" t="s">
        <v>361</v>
      </c>
      <c r="C14" s="1010"/>
      <c r="D14" s="1010"/>
      <c r="E14" s="1010"/>
      <c r="F14" s="1010"/>
      <c r="G14" s="1010"/>
      <c r="H14" s="1010"/>
      <c r="I14" s="1010"/>
      <c r="J14" s="1010"/>
      <c r="K14" s="1010"/>
      <c r="L14" s="1010"/>
      <c r="M14" s="1010"/>
      <c r="N14" s="1010"/>
      <c r="O14" s="1010"/>
      <c r="P14" s="1011"/>
      <c r="Q14" s="1015">
        <v>203502</v>
      </c>
      <c r="R14" s="1013"/>
      <c r="S14" s="1013"/>
      <c r="T14" s="1013"/>
      <c r="U14" s="1013"/>
      <c r="V14" s="1013">
        <v>203453</v>
      </c>
      <c r="W14" s="1013"/>
      <c r="X14" s="1013"/>
      <c r="Y14" s="1013"/>
      <c r="Z14" s="1013"/>
      <c r="AA14" s="1013">
        <v>49</v>
      </c>
      <c r="AB14" s="1013"/>
      <c r="AC14" s="1013"/>
      <c r="AD14" s="1013"/>
      <c r="AE14" s="1016"/>
      <c r="AF14" s="1066">
        <v>49</v>
      </c>
      <c r="AG14" s="1067"/>
      <c r="AH14" s="1067"/>
      <c r="AI14" s="1067"/>
      <c r="AJ14" s="1068"/>
      <c r="AK14" s="1062">
        <v>136879</v>
      </c>
      <c r="AL14" s="1063"/>
      <c r="AM14" s="1063"/>
      <c r="AN14" s="1063"/>
      <c r="AO14" s="1063"/>
      <c r="AP14" s="1063" t="s">
        <v>470</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544</v>
      </c>
      <c r="BT14" s="963"/>
      <c r="BU14" s="963"/>
      <c r="BV14" s="963"/>
      <c r="BW14" s="963"/>
      <c r="BX14" s="963"/>
      <c r="BY14" s="963"/>
      <c r="BZ14" s="963"/>
      <c r="CA14" s="963"/>
      <c r="CB14" s="963"/>
      <c r="CC14" s="963"/>
      <c r="CD14" s="963"/>
      <c r="CE14" s="963"/>
      <c r="CF14" s="963"/>
      <c r="CG14" s="984"/>
      <c r="CH14" s="959">
        <v>-3</v>
      </c>
      <c r="CI14" s="960"/>
      <c r="CJ14" s="960"/>
      <c r="CK14" s="960"/>
      <c r="CL14" s="961"/>
      <c r="CM14" s="959">
        <v>869</v>
      </c>
      <c r="CN14" s="960"/>
      <c r="CO14" s="960"/>
      <c r="CP14" s="960"/>
      <c r="CQ14" s="961"/>
      <c r="CR14" s="959">
        <v>510</v>
      </c>
      <c r="CS14" s="960"/>
      <c r="CT14" s="960"/>
      <c r="CU14" s="960"/>
      <c r="CV14" s="961"/>
      <c r="CW14" s="959" t="s">
        <v>470</v>
      </c>
      <c r="CX14" s="960"/>
      <c r="CY14" s="960"/>
      <c r="CZ14" s="960"/>
      <c r="DA14" s="961"/>
      <c r="DB14" s="959" t="s">
        <v>470</v>
      </c>
      <c r="DC14" s="960"/>
      <c r="DD14" s="960"/>
      <c r="DE14" s="960"/>
      <c r="DF14" s="961"/>
      <c r="DG14" s="959" t="s">
        <v>470</v>
      </c>
      <c r="DH14" s="960"/>
      <c r="DI14" s="960"/>
      <c r="DJ14" s="960"/>
      <c r="DK14" s="961"/>
      <c r="DL14" s="959" t="s">
        <v>470</v>
      </c>
      <c r="DM14" s="960"/>
      <c r="DN14" s="960"/>
      <c r="DO14" s="960"/>
      <c r="DP14" s="961"/>
      <c r="DQ14" s="959" t="s">
        <v>470</v>
      </c>
      <c r="DR14" s="960"/>
      <c r="DS14" s="960"/>
      <c r="DT14" s="960"/>
      <c r="DU14" s="961"/>
      <c r="DV14" s="962"/>
      <c r="DW14" s="963"/>
      <c r="DX14" s="963"/>
      <c r="DY14" s="963"/>
      <c r="DZ14" s="964"/>
      <c r="EA14" s="233"/>
    </row>
    <row r="15" spans="1:131" s="234" customFormat="1" ht="26.25" customHeight="1" x14ac:dyDescent="0.15">
      <c r="A15" s="237">
        <v>9</v>
      </c>
      <c r="B15" s="1009"/>
      <c r="C15" s="1010"/>
      <c r="D15" s="1010"/>
      <c r="E15" s="1010"/>
      <c r="F15" s="1010"/>
      <c r="G15" s="1010"/>
      <c r="H15" s="1010"/>
      <c r="I15" s="1010"/>
      <c r="J15" s="1010"/>
      <c r="K15" s="1010"/>
      <c r="L15" s="1010"/>
      <c r="M15" s="1010"/>
      <c r="N15" s="1010"/>
      <c r="O15" s="1010"/>
      <c r="P15" s="1011"/>
      <c r="Q15" s="1015"/>
      <c r="R15" s="1013"/>
      <c r="S15" s="1013"/>
      <c r="T15" s="1013"/>
      <c r="U15" s="1013"/>
      <c r="V15" s="1013"/>
      <c r="W15" s="1013"/>
      <c r="X15" s="1013"/>
      <c r="Y15" s="1013"/>
      <c r="Z15" s="1013"/>
      <c r="AA15" s="1013"/>
      <c r="AB15" s="1013"/>
      <c r="AC15" s="1013"/>
      <c r="AD15" s="1013"/>
      <c r="AE15" s="1016"/>
      <c r="AF15" s="1066"/>
      <c r="AG15" s="1067"/>
      <c r="AH15" s="1067"/>
      <c r="AI15" s="1067"/>
      <c r="AJ15" s="1068"/>
      <c r="AK15" s="1062"/>
      <c r="AL15" s="1063"/>
      <c r="AM15" s="1063"/>
      <c r="AN15" s="1063"/>
      <c r="AO15" s="1063"/>
      <c r="AP15" s="1063"/>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545</v>
      </c>
      <c r="BT15" s="963"/>
      <c r="BU15" s="963"/>
      <c r="BV15" s="963"/>
      <c r="BW15" s="963"/>
      <c r="BX15" s="963"/>
      <c r="BY15" s="963"/>
      <c r="BZ15" s="963"/>
      <c r="CA15" s="963"/>
      <c r="CB15" s="963"/>
      <c r="CC15" s="963"/>
      <c r="CD15" s="963"/>
      <c r="CE15" s="963"/>
      <c r="CF15" s="963"/>
      <c r="CG15" s="984"/>
      <c r="CH15" s="959">
        <v>-5</v>
      </c>
      <c r="CI15" s="960"/>
      <c r="CJ15" s="960"/>
      <c r="CK15" s="960"/>
      <c r="CL15" s="961"/>
      <c r="CM15" s="959">
        <v>447</v>
      </c>
      <c r="CN15" s="960"/>
      <c r="CO15" s="960"/>
      <c r="CP15" s="960"/>
      <c r="CQ15" s="961"/>
      <c r="CR15" s="959">
        <v>200</v>
      </c>
      <c r="CS15" s="960"/>
      <c r="CT15" s="960"/>
      <c r="CU15" s="960"/>
      <c r="CV15" s="961"/>
      <c r="CW15" s="959" t="s">
        <v>470</v>
      </c>
      <c r="CX15" s="960"/>
      <c r="CY15" s="960"/>
      <c r="CZ15" s="960"/>
      <c r="DA15" s="961"/>
      <c r="DB15" s="959" t="s">
        <v>470</v>
      </c>
      <c r="DC15" s="960"/>
      <c r="DD15" s="960"/>
      <c r="DE15" s="960"/>
      <c r="DF15" s="961"/>
      <c r="DG15" s="959" t="s">
        <v>470</v>
      </c>
      <c r="DH15" s="960"/>
      <c r="DI15" s="960"/>
      <c r="DJ15" s="960"/>
      <c r="DK15" s="961"/>
      <c r="DL15" s="959" t="s">
        <v>470</v>
      </c>
      <c r="DM15" s="960"/>
      <c r="DN15" s="960"/>
      <c r="DO15" s="960"/>
      <c r="DP15" s="961"/>
      <c r="DQ15" s="959" t="s">
        <v>470</v>
      </c>
      <c r="DR15" s="960"/>
      <c r="DS15" s="960"/>
      <c r="DT15" s="960"/>
      <c r="DU15" s="961"/>
      <c r="DV15" s="962"/>
      <c r="DW15" s="963"/>
      <c r="DX15" s="963"/>
      <c r="DY15" s="963"/>
      <c r="DZ15" s="964"/>
      <c r="EA15" s="233"/>
    </row>
    <row r="16" spans="1:131" s="234" customFormat="1" ht="26.25" customHeight="1" x14ac:dyDescent="0.15">
      <c r="A16" s="237">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6"/>
      <c r="AG16" s="1067"/>
      <c r="AH16" s="1067"/>
      <c r="AI16" s="1067"/>
      <c r="AJ16" s="1068"/>
      <c r="AK16" s="1062"/>
      <c r="AL16" s="1063"/>
      <c r="AM16" s="1063"/>
      <c r="AN16" s="1063"/>
      <c r="AO16" s="1063"/>
      <c r="AP16" s="1063"/>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546</v>
      </c>
      <c r="BT16" s="963"/>
      <c r="BU16" s="963"/>
      <c r="BV16" s="963"/>
      <c r="BW16" s="963"/>
      <c r="BX16" s="963"/>
      <c r="BY16" s="963"/>
      <c r="BZ16" s="963"/>
      <c r="CA16" s="963"/>
      <c r="CB16" s="963"/>
      <c r="CC16" s="963"/>
      <c r="CD16" s="963"/>
      <c r="CE16" s="963"/>
      <c r="CF16" s="963"/>
      <c r="CG16" s="984"/>
      <c r="CH16" s="959">
        <v>61</v>
      </c>
      <c r="CI16" s="960"/>
      <c r="CJ16" s="960"/>
      <c r="CK16" s="960"/>
      <c r="CL16" s="961"/>
      <c r="CM16" s="959">
        <v>1102</v>
      </c>
      <c r="CN16" s="960"/>
      <c r="CO16" s="960"/>
      <c r="CP16" s="960"/>
      <c r="CQ16" s="961"/>
      <c r="CR16" s="959">
        <v>5</v>
      </c>
      <c r="CS16" s="960"/>
      <c r="CT16" s="960"/>
      <c r="CU16" s="960"/>
      <c r="CV16" s="961"/>
      <c r="CW16" s="959" t="s">
        <v>470</v>
      </c>
      <c r="CX16" s="960"/>
      <c r="CY16" s="960"/>
      <c r="CZ16" s="960"/>
      <c r="DA16" s="961"/>
      <c r="DB16" s="959" t="s">
        <v>470</v>
      </c>
      <c r="DC16" s="960"/>
      <c r="DD16" s="960"/>
      <c r="DE16" s="960"/>
      <c r="DF16" s="961"/>
      <c r="DG16" s="959" t="s">
        <v>470</v>
      </c>
      <c r="DH16" s="960"/>
      <c r="DI16" s="960"/>
      <c r="DJ16" s="960"/>
      <c r="DK16" s="961"/>
      <c r="DL16" s="959" t="s">
        <v>470</v>
      </c>
      <c r="DM16" s="960"/>
      <c r="DN16" s="960"/>
      <c r="DO16" s="960"/>
      <c r="DP16" s="961"/>
      <c r="DQ16" s="959" t="s">
        <v>470</v>
      </c>
      <c r="DR16" s="960"/>
      <c r="DS16" s="960"/>
      <c r="DT16" s="960"/>
      <c r="DU16" s="961"/>
      <c r="DV16" s="962"/>
      <c r="DW16" s="963"/>
      <c r="DX16" s="963"/>
      <c r="DY16" s="963"/>
      <c r="DZ16" s="964"/>
      <c r="EA16" s="233"/>
    </row>
    <row r="17" spans="1:131" s="234" customFormat="1" ht="26.25" customHeight="1" x14ac:dyDescent="0.15">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547</v>
      </c>
      <c r="BT17" s="963"/>
      <c r="BU17" s="963"/>
      <c r="BV17" s="963"/>
      <c r="BW17" s="963"/>
      <c r="BX17" s="963"/>
      <c r="BY17" s="963"/>
      <c r="BZ17" s="963"/>
      <c r="CA17" s="963"/>
      <c r="CB17" s="963"/>
      <c r="CC17" s="963"/>
      <c r="CD17" s="963"/>
      <c r="CE17" s="963"/>
      <c r="CF17" s="963"/>
      <c r="CG17" s="984"/>
      <c r="CH17" s="959">
        <v>1</v>
      </c>
      <c r="CI17" s="960"/>
      <c r="CJ17" s="960"/>
      <c r="CK17" s="960"/>
      <c r="CL17" s="961"/>
      <c r="CM17" s="959">
        <v>114</v>
      </c>
      <c r="CN17" s="960"/>
      <c r="CO17" s="960"/>
      <c r="CP17" s="960"/>
      <c r="CQ17" s="961"/>
      <c r="CR17" s="959">
        <v>35</v>
      </c>
      <c r="CS17" s="960"/>
      <c r="CT17" s="960"/>
      <c r="CU17" s="960"/>
      <c r="CV17" s="961"/>
      <c r="CW17" s="959">
        <v>6</v>
      </c>
      <c r="CX17" s="960"/>
      <c r="CY17" s="960"/>
      <c r="CZ17" s="960"/>
      <c r="DA17" s="961"/>
      <c r="DB17" s="959" t="s">
        <v>470</v>
      </c>
      <c r="DC17" s="960"/>
      <c r="DD17" s="960"/>
      <c r="DE17" s="960"/>
      <c r="DF17" s="961"/>
      <c r="DG17" s="959" t="s">
        <v>470</v>
      </c>
      <c r="DH17" s="960"/>
      <c r="DI17" s="960"/>
      <c r="DJ17" s="960"/>
      <c r="DK17" s="961"/>
      <c r="DL17" s="959" t="s">
        <v>470</v>
      </c>
      <c r="DM17" s="960"/>
      <c r="DN17" s="960"/>
      <c r="DO17" s="960"/>
      <c r="DP17" s="961"/>
      <c r="DQ17" s="959" t="s">
        <v>470</v>
      </c>
      <c r="DR17" s="960"/>
      <c r="DS17" s="960"/>
      <c r="DT17" s="960"/>
      <c r="DU17" s="961"/>
      <c r="DV17" s="962"/>
      <c r="DW17" s="963"/>
      <c r="DX17" s="963"/>
      <c r="DY17" s="963"/>
      <c r="DZ17" s="964"/>
      <c r="EA17" s="233"/>
    </row>
    <row r="18" spans="1:131" s="234" customFormat="1" ht="26.25" customHeight="1" x14ac:dyDescent="0.15">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548</v>
      </c>
      <c r="BT18" s="963"/>
      <c r="BU18" s="963"/>
      <c r="BV18" s="963"/>
      <c r="BW18" s="963"/>
      <c r="BX18" s="963"/>
      <c r="BY18" s="963"/>
      <c r="BZ18" s="963"/>
      <c r="CA18" s="963"/>
      <c r="CB18" s="963"/>
      <c r="CC18" s="963"/>
      <c r="CD18" s="963"/>
      <c r="CE18" s="963"/>
      <c r="CF18" s="963"/>
      <c r="CG18" s="984"/>
      <c r="CH18" s="959">
        <v>0</v>
      </c>
      <c r="CI18" s="960"/>
      <c r="CJ18" s="960"/>
      <c r="CK18" s="960"/>
      <c r="CL18" s="961"/>
      <c r="CM18" s="959">
        <v>10</v>
      </c>
      <c r="CN18" s="960"/>
      <c r="CO18" s="960"/>
      <c r="CP18" s="960"/>
      <c r="CQ18" s="961"/>
      <c r="CR18" s="959">
        <v>2</v>
      </c>
      <c r="CS18" s="960"/>
      <c r="CT18" s="960"/>
      <c r="CU18" s="960"/>
      <c r="CV18" s="961"/>
      <c r="CW18" s="959">
        <v>27</v>
      </c>
      <c r="CX18" s="960"/>
      <c r="CY18" s="960"/>
      <c r="CZ18" s="960"/>
      <c r="DA18" s="961"/>
      <c r="DB18" s="959" t="s">
        <v>470</v>
      </c>
      <c r="DC18" s="960"/>
      <c r="DD18" s="960"/>
      <c r="DE18" s="960"/>
      <c r="DF18" s="961"/>
      <c r="DG18" s="959" t="s">
        <v>470</v>
      </c>
      <c r="DH18" s="960"/>
      <c r="DI18" s="960"/>
      <c r="DJ18" s="960"/>
      <c r="DK18" s="961"/>
      <c r="DL18" s="959" t="s">
        <v>470</v>
      </c>
      <c r="DM18" s="960"/>
      <c r="DN18" s="960"/>
      <c r="DO18" s="960"/>
      <c r="DP18" s="961"/>
      <c r="DQ18" s="959" t="s">
        <v>470</v>
      </c>
      <c r="DR18" s="960"/>
      <c r="DS18" s="960"/>
      <c r="DT18" s="960"/>
      <c r="DU18" s="961"/>
      <c r="DV18" s="962"/>
      <c r="DW18" s="963"/>
      <c r="DX18" s="963"/>
      <c r="DY18" s="963"/>
      <c r="DZ18" s="964"/>
      <c r="EA18" s="233"/>
    </row>
    <row r="19" spans="1:131" s="234" customFormat="1" ht="26.25" customHeight="1" x14ac:dyDescent="0.15">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561</v>
      </c>
      <c r="BT19" s="963"/>
      <c r="BU19" s="963"/>
      <c r="BV19" s="963"/>
      <c r="BW19" s="963"/>
      <c r="BX19" s="963"/>
      <c r="BY19" s="963"/>
      <c r="BZ19" s="963"/>
      <c r="CA19" s="963"/>
      <c r="CB19" s="963"/>
      <c r="CC19" s="963"/>
      <c r="CD19" s="963"/>
      <c r="CE19" s="963"/>
      <c r="CF19" s="963"/>
      <c r="CG19" s="984"/>
      <c r="CH19" s="959">
        <v>-0.36199999999999999</v>
      </c>
      <c r="CI19" s="960"/>
      <c r="CJ19" s="960"/>
      <c r="CK19" s="960"/>
      <c r="CL19" s="961"/>
      <c r="CM19" s="959">
        <v>2635</v>
      </c>
      <c r="CN19" s="960"/>
      <c r="CO19" s="960"/>
      <c r="CP19" s="960"/>
      <c r="CQ19" s="961"/>
      <c r="CR19" s="959">
        <v>1849</v>
      </c>
      <c r="CS19" s="960"/>
      <c r="CT19" s="960"/>
      <c r="CU19" s="960"/>
      <c r="CV19" s="961"/>
      <c r="CW19" s="959">
        <v>37</v>
      </c>
      <c r="CX19" s="960"/>
      <c r="CY19" s="960"/>
      <c r="CZ19" s="960"/>
      <c r="DA19" s="961"/>
      <c r="DB19" s="959" t="s">
        <v>470</v>
      </c>
      <c r="DC19" s="960"/>
      <c r="DD19" s="960"/>
      <c r="DE19" s="960"/>
      <c r="DF19" s="961"/>
      <c r="DG19" s="959" t="s">
        <v>470</v>
      </c>
      <c r="DH19" s="960"/>
      <c r="DI19" s="960"/>
      <c r="DJ19" s="960"/>
      <c r="DK19" s="961"/>
      <c r="DL19" s="959" t="s">
        <v>470</v>
      </c>
      <c r="DM19" s="960"/>
      <c r="DN19" s="960"/>
      <c r="DO19" s="960"/>
      <c r="DP19" s="961"/>
      <c r="DQ19" s="959" t="s">
        <v>470</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549</v>
      </c>
      <c r="BT20" s="963"/>
      <c r="BU20" s="963"/>
      <c r="BV20" s="963"/>
      <c r="BW20" s="963"/>
      <c r="BX20" s="963"/>
      <c r="BY20" s="963"/>
      <c r="BZ20" s="963"/>
      <c r="CA20" s="963"/>
      <c r="CB20" s="963"/>
      <c r="CC20" s="963"/>
      <c r="CD20" s="963"/>
      <c r="CE20" s="963"/>
      <c r="CF20" s="963"/>
      <c r="CG20" s="984"/>
      <c r="CH20" s="959">
        <v>59</v>
      </c>
      <c r="CI20" s="960"/>
      <c r="CJ20" s="960"/>
      <c r="CK20" s="960"/>
      <c r="CL20" s="961"/>
      <c r="CM20" s="959">
        <v>967</v>
      </c>
      <c r="CN20" s="960"/>
      <c r="CO20" s="960"/>
      <c r="CP20" s="960"/>
      <c r="CQ20" s="961"/>
      <c r="CR20" s="959">
        <v>300</v>
      </c>
      <c r="CS20" s="960"/>
      <c r="CT20" s="960"/>
      <c r="CU20" s="960"/>
      <c r="CV20" s="961"/>
      <c r="CW20" s="959" t="s">
        <v>470</v>
      </c>
      <c r="CX20" s="960"/>
      <c r="CY20" s="960"/>
      <c r="CZ20" s="960"/>
      <c r="DA20" s="961"/>
      <c r="DB20" s="959" t="s">
        <v>470</v>
      </c>
      <c r="DC20" s="960"/>
      <c r="DD20" s="960"/>
      <c r="DE20" s="960"/>
      <c r="DF20" s="961"/>
      <c r="DG20" s="959" t="s">
        <v>470</v>
      </c>
      <c r="DH20" s="960"/>
      <c r="DI20" s="960"/>
      <c r="DJ20" s="960"/>
      <c r="DK20" s="961"/>
      <c r="DL20" s="959" t="s">
        <v>470</v>
      </c>
      <c r="DM20" s="960"/>
      <c r="DN20" s="960"/>
      <c r="DO20" s="960"/>
      <c r="DP20" s="961"/>
      <c r="DQ20" s="959" t="s">
        <v>470</v>
      </c>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562</v>
      </c>
      <c r="BT21" s="963"/>
      <c r="BU21" s="963"/>
      <c r="BV21" s="963"/>
      <c r="BW21" s="963"/>
      <c r="BX21" s="963"/>
      <c r="BY21" s="963"/>
      <c r="BZ21" s="963"/>
      <c r="CA21" s="963"/>
      <c r="CB21" s="963"/>
      <c r="CC21" s="963"/>
      <c r="CD21" s="963"/>
      <c r="CE21" s="963"/>
      <c r="CF21" s="963"/>
      <c r="CG21" s="984"/>
      <c r="CH21" s="959">
        <v>-11</v>
      </c>
      <c r="CI21" s="960"/>
      <c r="CJ21" s="960"/>
      <c r="CK21" s="960"/>
      <c r="CL21" s="961"/>
      <c r="CM21" s="959">
        <v>1391</v>
      </c>
      <c r="CN21" s="960"/>
      <c r="CO21" s="960"/>
      <c r="CP21" s="960"/>
      <c r="CQ21" s="961"/>
      <c r="CR21" s="959">
        <v>300</v>
      </c>
      <c r="CS21" s="960"/>
      <c r="CT21" s="960"/>
      <c r="CU21" s="960"/>
      <c r="CV21" s="961"/>
      <c r="CW21" s="959">
        <v>32</v>
      </c>
      <c r="CX21" s="960"/>
      <c r="CY21" s="960"/>
      <c r="CZ21" s="960"/>
      <c r="DA21" s="961"/>
      <c r="DB21" s="959" t="s">
        <v>470</v>
      </c>
      <c r="DC21" s="960"/>
      <c r="DD21" s="960"/>
      <c r="DE21" s="960"/>
      <c r="DF21" s="961"/>
      <c r="DG21" s="959" t="s">
        <v>470</v>
      </c>
      <c r="DH21" s="960"/>
      <c r="DI21" s="960"/>
      <c r="DJ21" s="960"/>
      <c r="DK21" s="961"/>
      <c r="DL21" s="959" t="s">
        <v>470</v>
      </c>
      <c r="DM21" s="960"/>
      <c r="DN21" s="960"/>
      <c r="DO21" s="960"/>
      <c r="DP21" s="961"/>
      <c r="DQ21" s="959" t="s">
        <v>470</v>
      </c>
      <c r="DR21" s="960"/>
      <c r="DS21" s="960"/>
      <c r="DT21" s="960"/>
      <c r="DU21" s="961"/>
      <c r="DV21" s="962"/>
      <c r="DW21" s="963"/>
      <c r="DX21" s="963"/>
      <c r="DY21" s="963"/>
      <c r="DZ21" s="964"/>
      <c r="EA21" s="233"/>
    </row>
    <row r="22" spans="1:131" s="234" customFormat="1" ht="26.25" customHeight="1" x14ac:dyDescent="0.15">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362</v>
      </c>
      <c r="BA22" s="1000"/>
      <c r="BB22" s="1000"/>
      <c r="BC22" s="1000"/>
      <c r="BD22" s="1001"/>
      <c r="BE22" s="232"/>
      <c r="BF22" s="232"/>
      <c r="BG22" s="232"/>
      <c r="BH22" s="232"/>
      <c r="BI22" s="232"/>
      <c r="BJ22" s="232"/>
      <c r="BK22" s="232"/>
      <c r="BL22" s="232"/>
      <c r="BM22" s="232"/>
      <c r="BN22" s="232"/>
      <c r="BO22" s="232"/>
      <c r="BP22" s="232"/>
      <c r="BQ22" s="237">
        <v>16</v>
      </c>
      <c r="BR22" s="238"/>
      <c r="BS22" s="962" t="s">
        <v>563</v>
      </c>
      <c r="BT22" s="963"/>
      <c r="BU22" s="963"/>
      <c r="BV22" s="963"/>
      <c r="BW22" s="963"/>
      <c r="BX22" s="963"/>
      <c r="BY22" s="963"/>
      <c r="BZ22" s="963"/>
      <c r="CA22" s="963"/>
      <c r="CB22" s="963"/>
      <c r="CC22" s="963"/>
      <c r="CD22" s="963"/>
      <c r="CE22" s="963"/>
      <c r="CF22" s="963"/>
      <c r="CG22" s="984"/>
      <c r="CH22" s="959">
        <v>0</v>
      </c>
      <c r="CI22" s="960"/>
      <c r="CJ22" s="960"/>
      <c r="CK22" s="960"/>
      <c r="CL22" s="961"/>
      <c r="CM22" s="959">
        <v>211</v>
      </c>
      <c r="CN22" s="960"/>
      <c r="CO22" s="960"/>
      <c r="CP22" s="960"/>
      <c r="CQ22" s="961"/>
      <c r="CR22" s="959">
        <v>3</v>
      </c>
      <c r="CS22" s="960"/>
      <c r="CT22" s="960"/>
      <c r="CU22" s="960"/>
      <c r="CV22" s="961"/>
      <c r="CW22" s="959" t="s">
        <v>470</v>
      </c>
      <c r="CX22" s="960"/>
      <c r="CY22" s="960"/>
      <c r="CZ22" s="960"/>
      <c r="DA22" s="961"/>
      <c r="DB22" s="959" t="s">
        <v>470</v>
      </c>
      <c r="DC22" s="960"/>
      <c r="DD22" s="960"/>
      <c r="DE22" s="960"/>
      <c r="DF22" s="961"/>
      <c r="DG22" s="959" t="s">
        <v>470</v>
      </c>
      <c r="DH22" s="960"/>
      <c r="DI22" s="960"/>
      <c r="DJ22" s="960"/>
      <c r="DK22" s="961"/>
      <c r="DL22" s="959" t="s">
        <v>470</v>
      </c>
      <c r="DM22" s="960"/>
      <c r="DN22" s="960"/>
      <c r="DO22" s="960"/>
      <c r="DP22" s="961"/>
      <c r="DQ22" s="959" t="s">
        <v>470</v>
      </c>
      <c r="DR22" s="960"/>
      <c r="DS22" s="960"/>
      <c r="DT22" s="960"/>
      <c r="DU22" s="961"/>
      <c r="DV22" s="962"/>
      <c r="DW22" s="963"/>
      <c r="DX22" s="963"/>
      <c r="DY22" s="963"/>
      <c r="DZ22" s="964"/>
      <c r="EA22" s="233"/>
    </row>
    <row r="23" spans="1:131" s="234" customFormat="1" ht="26.25" customHeight="1" thickBot="1" x14ac:dyDescent="0.2">
      <c r="A23" s="239" t="s">
        <v>363</v>
      </c>
      <c r="B23" s="907" t="s">
        <v>364</v>
      </c>
      <c r="C23" s="908"/>
      <c r="D23" s="908"/>
      <c r="E23" s="908"/>
      <c r="F23" s="908"/>
      <c r="G23" s="908"/>
      <c r="H23" s="908"/>
      <c r="I23" s="908"/>
      <c r="J23" s="908"/>
      <c r="K23" s="908"/>
      <c r="L23" s="908"/>
      <c r="M23" s="908"/>
      <c r="N23" s="908"/>
      <c r="O23" s="908"/>
      <c r="P23" s="918"/>
      <c r="Q23" s="1043">
        <v>1026556</v>
      </c>
      <c r="R23" s="1037"/>
      <c r="S23" s="1037"/>
      <c r="T23" s="1037"/>
      <c r="U23" s="1037"/>
      <c r="V23" s="1037">
        <v>981183</v>
      </c>
      <c r="W23" s="1037"/>
      <c r="X23" s="1037"/>
      <c r="Y23" s="1037"/>
      <c r="Z23" s="1037"/>
      <c r="AA23" s="1037">
        <v>45373</v>
      </c>
      <c r="AB23" s="1037"/>
      <c r="AC23" s="1037"/>
      <c r="AD23" s="1037"/>
      <c r="AE23" s="1044"/>
      <c r="AF23" s="1045">
        <v>16394</v>
      </c>
      <c r="AG23" s="1037"/>
      <c r="AH23" s="1037"/>
      <c r="AI23" s="1037"/>
      <c r="AJ23" s="1046"/>
      <c r="AK23" s="1047"/>
      <c r="AL23" s="1048"/>
      <c r="AM23" s="1048"/>
      <c r="AN23" s="1048"/>
      <c r="AO23" s="1048"/>
      <c r="AP23" s="1037">
        <v>1665782</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564</v>
      </c>
      <c r="BT23" s="963"/>
      <c r="BU23" s="963"/>
      <c r="BV23" s="963"/>
      <c r="BW23" s="963"/>
      <c r="BX23" s="963"/>
      <c r="BY23" s="963"/>
      <c r="BZ23" s="963"/>
      <c r="CA23" s="963"/>
      <c r="CB23" s="963"/>
      <c r="CC23" s="963"/>
      <c r="CD23" s="963"/>
      <c r="CE23" s="963"/>
      <c r="CF23" s="963"/>
      <c r="CG23" s="984"/>
      <c r="CH23" s="959">
        <v>-14</v>
      </c>
      <c r="CI23" s="960"/>
      <c r="CJ23" s="960"/>
      <c r="CK23" s="960"/>
      <c r="CL23" s="961"/>
      <c r="CM23" s="959">
        <v>236</v>
      </c>
      <c r="CN23" s="960"/>
      <c r="CO23" s="960"/>
      <c r="CP23" s="960"/>
      <c r="CQ23" s="961"/>
      <c r="CR23" s="959">
        <v>5</v>
      </c>
      <c r="CS23" s="960"/>
      <c r="CT23" s="960"/>
      <c r="CU23" s="960"/>
      <c r="CV23" s="961"/>
      <c r="CW23" s="959" t="s">
        <v>470</v>
      </c>
      <c r="CX23" s="960"/>
      <c r="CY23" s="960"/>
      <c r="CZ23" s="960"/>
      <c r="DA23" s="961"/>
      <c r="DB23" s="959" t="s">
        <v>470</v>
      </c>
      <c r="DC23" s="960"/>
      <c r="DD23" s="960"/>
      <c r="DE23" s="960"/>
      <c r="DF23" s="961"/>
      <c r="DG23" s="959" t="s">
        <v>470</v>
      </c>
      <c r="DH23" s="960"/>
      <c r="DI23" s="960"/>
      <c r="DJ23" s="960"/>
      <c r="DK23" s="961"/>
      <c r="DL23" s="959" t="s">
        <v>470</v>
      </c>
      <c r="DM23" s="960"/>
      <c r="DN23" s="960"/>
      <c r="DO23" s="960"/>
      <c r="DP23" s="961"/>
      <c r="DQ23" s="959" t="s">
        <v>470</v>
      </c>
      <c r="DR23" s="960"/>
      <c r="DS23" s="960"/>
      <c r="DT23" s="960"/>
      <c r="DU23" s="961"/>
      <c r="DV23" s="962"/>
      <c r="DW23" s="963"/>
      <c r="DX23" s="963"/>
      <c r="DY23" s="963"/>
      <c r="DZ23" s="964"/>
      <c r="EA23" s="233"/>
    </row>
    <row r="24" spans="1:131" s="234" customFormat="1" ht="26.25" customHeight="1" x14ac:dyDescent="0.15">
      <c r="A24" s="1036" t="s">
        <v>365</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565</v>
      </c>
      <c r="BT24" s="963"/>
      <c r="BU24" s="963"/>
      <c r="BV24" s="963"/>
      <c r="BW24" s="963"/>
      <c r="BX24" s="963"/>
      <c r="BY24" s="963"/>
      <c r="BZ24" s="963"/>
      <c r="CA24" s="963"/>
      <c r="CB24" s="963"/>
      <c r="CC24" s="963"/>
      <c r="CD24" s="963"/>
      <c r="CE24" s="963"/>
      <c r="CF24" s="963"/>
      <c r="CG24" s="984"/>
      <c r="CH24" s="959">
        <v>-1</v>
      </c>
      <c r="CI24" s="960"/>
      <c r="CJ24" s="960"/>
      <c r="CK24" s="960"/>
      <c r="CL24" s="961"/>
      <c r="CM24" s="959">
        <v>1075</v>
      </c>
      <c r="CN24" s="960"/>
      <c r="CO24" s="960"/>
      <c r="CP24" s="960"/>
      <c r="CQ24" s="961"/>
      <c r="CR24" s="959">
        <v>500</v>
      </c>
      <c r="CS24" s="960"/>
      <c r="CT24" s="960"/>
      <c r="CU24" s="960"/>
      <c r="CV24" s="961"/>
      <c r="CW24" s="959">
        <v>1</v>
      </c>
      <c r="CX24" s="960"/>
      <c r="CY24" s="960"/>
      <c r="CZ24" s="960"/>
      <c r="DA24" s="961"/>
      <c r="DB24" s="959" t="s">
        <v>470</v>
      </c>
      <c r="DC24" s="960"/>
      <c r="DD24" s="960"/>
      <c r="DE24" s="960"/>
      <c r="DF24" s="961"/>
      <c r="DG24" s="959" t="s">
        <v>470</v>
      </c>
      <c r="DH24" s="960"/>
      <c r="DI24" s="960"/>
      <c r="DJ24" s="960"/>
      <c r="DK24" s="961"/>
      <c r="DL24" s="959" t="s">
        <v>470</v>
      </c>
      <c r="DM24" s="960"/>
      <c r="DN24" s="960"/>
      <c r="DO24" s="960"/>
      <c r="DP24" s="961"/>
      <c r="DQ24" s="959" t="s">
        <v>470</v>
      </c>
      <c r="DR24" s="960"/>
      <c r="DS24" s="960"/>
      <c r="DT24" s="960"/>
      <c r="DU24" s="961"/>
      <c r="DV24" s="962"/>
      <c r="DW24" s="963"/>
      <c r="DX24" s="963"/>
      <c r="DY24" s="963"/>
      <c r="DZ24" s="964"/>
      <c r="EA24" s="233"/>
    </row>
    <row r="25" spans="1:131" ht="26.25" customHeight="1" thickBot="1" x14ac:dyDescent="0.2">
      <c r="A25" s="1035" t="s">
        <v>366</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550</v>
      </c>
      <c r="BT25" s="963"/>
      <c r="BU25" s="963"/>
      <c r="BV25" s="963"/>
      <c r="BW25" s="963"/>
      <c r="BX25" s="963"/>
      <c r="BY25" s="963"/>
      <c r="BZ25" s="963"/>
      <c r="CA25" s="963"/>
      <c r="CB25" s="963"/>
      <c r="CC25" s="963"/>
      <c r="CD25" s="963"/>
      <c r="CE25" s="963"/>
      <c r="CF25" s="963"/>
      <c r="CG25" s="984"/>
      <c r="CH25" s="959">
        <v>-10</v>
      </c>
      <c r="CI25" s="960"/>
      <c r="CJ25" s="960"/>
      <c r="CK25" s="960"/>
      <c r="CL25" s="961"/>
      <c r="CM25" s="959">
        <v>1016</v>
      </c>
      <c r="CN25" s="960"/>
      <c r="CO25" s="960"/>
      <c r="CP25" s="960"/>
      <c r="CQ25" s="961"/>
      <c r="CR25" s="959">
        <v>500</v>
      </c>
      <c r="CS25" s="960"/>
      <c r="CT25" s="960"/>
      <c r="CU25" s="960"/>
      <c r="CV25" s="961"/>
      <c r="CW25" s="959" t="s">
        <v>470</v>
      </c>
      <c r="CX25" s="960"/>
      <c r="CY25" s="960"/>
      <c r="CZ25" s="960"/>
      <c r="DA25" s="961"/>
      <c r="DB25" s="959" t="s">
        <v>470</v>
      </c>
      <c r="DC25" s="960"/>
      <c r="DD25" s="960"/>
      <c r="DE25" s="960"/>
      <c r="DF25" s="961"/>
      <c r="DG25" s="959" t="s">
        <v>470</v>
      </c>
      <c r="DH25" s="960"/>
      <c r="DI25" s="960"/>
      <c r="DJ25" s="960"/>
      <c r="DK25" s="961"/>
      <c r="DL25" s="959" t="s">
        <v>470</v>
      </c>
      <c r="DM25" s="960"/>
      <c r="DN25" s="960"/>
      <c r="DO25" s="960"/>
      <c r="DP25" s="961"/>
      <c r="DQ25" s="959" t="s">
        <v>470</v>
      </c>
      <c r="DR25" s="960"/>
      <c r="DS25" s="960"/>
      <c r="DT25" s="960"/>
      <c r="DU25" s="961"/>
      <c r="DV25" s="962"/>
      <c r="DW25" s="963"/>
      <c r="DX25" s="963"/>
      <c r="DY25" s="963"/>
      <c r="DZ25" s="964"/>
      <c r="EA25" s="229"/>
    </row>
    <row r="26" spans="1:131" ht="26.25" customHeight="1" x14ac:dyDescent="0.15">
      <c r="A26" s="965" t="s">
        <v>337</v>
      </c>
      <c r="B26" s="966"/>
      <c r="C26" s="966"/>
      <c r="D26" s="966"/>
      <c r="E26" s="966"/>
      <c r="F26" s="966"/>
      <c r="G26" s="966"/>
      <c r="H26" s="966"/>
      <c r="I26" s="966"/>
      <c r="J26" s="966"/>
      <c r="K26" s="966"/>
      <c r="L26" s="966"/>
      <c r="M26" s="966"/>
      <c r="N26" s="966"/>
      <c r="O26" s="966"/>
      <c r="P26" s="967"/>
      <c r="Q26" s="971" t="s">
        <v>367</v>
      </c>
      <c r="R26" s="972"/>
      <c r="S26" s="972"/>
      <c r="T26" s="972"/>
      <c r="U26" s="973"/>
      <c r="V26" s="971" t="s">
        <v>368</v>
      </c>
      <c r="W26" s="972"/>
      <c r="X26" s="972"/>
      <c r="Y26" s="972"/>
      <c r="Z26" s="973"/>
      <c r="AA26" s="971" t="s">
        <v>369</v>
      </c>
      <c r="AB26" s="972"/>
      <c r="AC26" s="972"/>
      <c r="AD26" s="972"/>
      <c r="AE26" s="972"/>
      <c r="AF26" s="1031" t="s">
        <v>370</v>
      </c>
      <c r="AG26" s="978"/>
      <c r="AH26" s="978"/>
      <c r="AI26" s="978"/>
      <c r="AJ26" s="1032"/>
      <c r="AK26" s="972" t="s">
        <v>371</v>
      </c>
      <c r="AL26" s="972"/>
      <c r="AM26" s="972"/>
      <c r="AN26" s="972"/>
      <c r="AO26" s="973"/>
      <c r="AP26" s="971" t="s">
        <v>372</v>
      </c>
      <c r="AQ26" s="972"/>
      <c r="AR26" s="972"/>
      <c r="AS26" s="972"/>
      <c r="AT26" s="973"/>
      <c r="AU26" s="971" t="s">
        <v>373</v>
      </c>
      <c r="AV26" s="972"/>
      <c r="AW26" s="972"/>
      <c r="AX26" s="972"/>
      <c r="AY26" s="973"/>
      <c r="AZ26" s="971" t="s">
        <v>374</v>
      </c>
      <c r="BA26" s="972"/>
      <c r="BB26" s="972"/>
      <c r="BC26" s="972"/>
      <c r="BD26" s="973"/>
      <c r="BE26" s="971" t="s">
        <v>344</v>
      </c>
      <c r="BF26" s="972"/>
      <c r="BG26" s="972"/>
      <c r="BH26" s="972"/>
      <c r="BI26" s="985"/>
      <c r="BJ26" s="231"/>
      <c r="BK26" s="231"/>
      <c r="BL26" s="231"/>
      <c r="BM26" s="231"/>
      <c r="BN26" s="231"/>
      <c r="BO26" s="240"/>
      <c r="BP26" s="240"/>
      <c r="BQ26" s="237">
        <v>20</v>
      </c>
      <c r="BR26" s="238" t="s">
        <v>538</v>
      </c>
      <c r="BS26" s="962" t="s">
        <v>551</v>
      </c>
      <c r="BT26" s="963"/>
      <c r="BU26" s="963"/>
      <c r="BV26" s="963"/>
      <c r="BW26" s="963"/>
      <c r="BX26" s="963"/>
      <c r="BY26" s="963"/>
      <c r="BZ26" s="963"/>
      <c r="CA26" s="963"/>
      <c r="CB26" s="963"/>
      <c r="CC26" s="963"/>
      <c r="CD26" s="963"/>
      <c r="CE26" s="963"/>
      <c r="CF26" s="963"/>
      <c r="CG26" s="984"/>
      <c r="CH26" s="959">
        <v>-12</v>
      </c>
      <c r="CI26" s="960"/>
      <c r="CJ26" s="960"/>
      <c r="CK26" s="960"/>
      <c r="CL26" s="961"/>
      <c r="CM26" s="959">
        <v>3819</v>
      </c>
      <c r="CN26" s="960"/>
      <c r="CO26" s="960"/>
      <c r="CP26" s="960"/>
      <c r="CQ26" s="961"/>
      <c r="CR26" s="959">
        <v>19</v>
      </c>
      <c r="CS26" s="960"/>
      <c r="CT26" s="960"/>
      <c r="CU26" s="960"/>
      <c r="CV26" s="961"/>
      <c r="CW26" s="959">
        <v>1743</v>
      </c>
      <c r="CX26" s="960"/>
      <c r="CY26" s="960"/>
      <c r="CZ26" s="960"/>
      <c r="DA26" s="961"/>
      <c r="DB26" s="959" t="s">
        <v>470</v>
      </c>
      <c r="DC26" s="960"/>
      <c r="DD26" s="960"/>
      <c r="DE26" s="960"/>
      <c r="DF26" s="961"/>
      <c r="DG26" s="959" t="s">
        <v>470</v>
      </c>
      <c r="DH26" s="960"/>
      <c r="DI26" s="960"/>
      <c r="DJ26" s="960"/>
      <c r="DK26" s="961"/>
      <c r="DL26" s="959">
        <v>7</v>
      </c>
      <c r="DM26" s="960"/>
      <c r="DN26" s="960"/>
      <c r="DO26" s="960"/>
      <c r="DP26" s="961"/>
      <c r="DQ26" s="959">
        <v>5</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566</v>
      </c>
      <c r="BT27" s="963"/>
      <c r="BU27" s="963"/>
      <c r="BV27" s="963"/>
      <c r="BW27" s="963"/>
      <c r="BX27" s="963"/>
      <c r="BY27" s="963"/>
      <c r="BZ27" s="963"/>
      <c r="CA27" s="963"/>
      <c r="CB27" s="963"/>
      <c r="CC27" s="963"/>
      <c r="CD27" s="963"/>
      <c r="CE27" s="963"/>
      <c r="CF27" s="963"/>
      <c r="CG27" s="984"/>
      <c r="CH27" s="959">
        <v>-1</v>
      </c>
      <c r="CI27" s="960"/>
      <c r="CJ27" s="960"/>
      <c r="CK27" s="960"/>
      <c r="CL27" s="961"/>
      <c r="CM27" s="959">
        <v>684</v>
      </c>
      <c r="CN27" s="960"/>
      <c r="CO27" s="960"/>
      <c r="CP27" s="960"/>
      <c r="CQ27" s="961"/>
      <c r="CR27" s="959">
        <v>260</v>
      </c>
      <c r="CS27" s="960"/>
      <c r="CT27" s="960"/>
      <c r="CU27" s="960"/>
      <c r="CV27" s="961"/>
      <c r="CW27" s="959" t="s">
        <v>470</v>
      </c>
      <c r="CX27" s="960"/>
      <c r="CY27" s="960"/>
      <c r="CZ27" s="960"/>
      <c r="DA27" s="961"/>
      <c r="DB27" s="959" t="s">
        <v>470</v>
      </c>
      <c r="DC27" s="960"/>
      <c r="DD27" s="960"/>
      <c r="DE27" s="960"/>
      <c r="DF27" s="961"/>
      <c r="DG27" s="959" t="s">
        <v>470</v>
      </c>
      <c r="DH27" s="960"/>
      <c r="DI27" s="960"/>
      <c r="DJ27" s="960"/>
      <c r="DK27" s="961"/>
      <c r="DL27" s="959" t="s">
        <v>470</v>
      </c>
      <c r="DM27" s="960"/>
      <c r="DN27" s="960"/>
      <c r="DO27" s="960"/>
      <c r="DP27" s="961"/>
      <c r="DQ27" s="959" t="s">
        <v>470</v>
      </c>
      <c r="DR27" s="960"/>
      <c r="DS27" s="960"/>
      <c r="DT27" s="960"/>
      <c r="DU27" s="961"/>
      <c r="DV27" s="962"/>
      <c r="DW27" s="963"/>
      <c r="DX27" s="963"/>
      <c r="DY27" s="963"/>
      <c r="DZ27" s="964"/>
      <c r="EA27" s="229"/>
    </row>
    <row r="28" spans="1:131" ht="26.25" customHeight="1" thickTop="1" x14ac:dyDescent="0.15">
      <c r="A28" s="241">
        <v>1</v>
      </c>
      <c r="B28" s="1023" t="s">
        <v>375</v>
      </c>
      <c r="C28" s="1024"/>
      <c r="D28" s="1024"/>
      <c r="E28" s="1024"/>
      <c r="F28" s="1024"/>
      <c r="G28" s="1024"/>
      <c r="H28" s="1024"/>
      <c r="I28" s="1024"/>
      <c r="J28" s="1024"/>
      <c r="K28" s="1024"/>
      <c r="L28" s="1024"/>
      <c r="M28" s="1024"/>
      <c r="N28" s="1024"/>
      <c r="O28" s="1024"/>
      <c r="P28" s="1025"/>
      <c r="Q28" s="1026">
        <v>192047</v>
      </c>
      <c r="R28" s="1027"/>
      <c r="S28" s="1027"/>
      <c r="T28" s="1027"/>
      <c r="U28" s="1027"/>
      <c r="V28" s="1027">
        <v>187755</v>
      </c>
      <c r="W28" s="1027"/>
      <c r="X28" s="1027"/>
      <c r="Y28" s="1027"/>
      <c r="Z28" s="1027"/>
      <c r="AA28" s="1027">
        <v>4292</v>
      </c>
      <c r="AB28" s="1027"/>
      <c r="AC28" s="1027"/>
      <c r="AD28" s="1027"/>
      <c r="AE28" s="1028"/>
      <c r="AF28" s="1029">
        <v>4292</v>
      </c>
      <c r="AG28" s="1027"/>
      <c r="AH28" s="1027"/>
      <c r="AI28" s="1027"/>
      <c r="AJ28" s="1030"/>
      <c r="AK28" s="1018">
        <v>11197</v>
      </c>
      <c r="AL28" s="1019"/>
      <c r="AM28" s="1019"/>
      <c r="AN28" s="1019"/>
      <c r="AO28" s="1019"/>
      <c r="AP28" s="1019" t="s">
        <v>470</v>
      </c>
      <c r="AQ28" s="1019"/>
      <c r="AR28" s="1019"/>
      <c r="AS28" s="1019"/>
      <c r="AT28" s="1019"/>
      <c r="AU28" s="1019" t="s">
        <v>470</v>
      </c>
      <c r="AV28" s="1019"/>
      <c r="AW28" s="1019"/>
      <c r="AX28" s="1019"/>
      <c r="AY28" s="1019"/>
      <c r="AZ28" s="1020" t="s">
        <v>470</v>
      </c>
      <c r="BA28" s="1020"/>
      <c r="BB28" s="1020"/>
      <c r="BC28" s="1020"/>
      <c r="BD28" s="1020"/>
      <c r="BE28" s="1021"/>
      <c r="BF28" s="1021"/>
      <c r="BG28" s="1021"/>
      <c r="BH28" s="1021"/>
      <c r="BI28" s="1022"/>
      <c r="BJ28" s="231"/>
      <c r="BK28" s="231"/>
      <c r="BL28" s="231"/>
      <c r="BM28" s="231"/>
      <c r="BN28" s="231"/>
      <c r="BO28" s="240"/>
      <c r="BP28" s="240"/>
      <c r="BQ28" s="237">
        <v>22</v>
      </c>
      <c r="BR28" s="238"/>
      <c r="BS28" s="962" t="s">
        <v>552</v>
      </c>
      <c r="BT28" s="963"/>
      <c r="BU28" s="963"/>
      <c r="BV28" s="963"/>
      <c r="BW28" s="963"/>
      <c r="BX28" s="963"/>
      <c r="BY28" s="963"/>
      <c r="BZ28" s="963"/>
      <c r="CA28" s="963"/>
      <c r="CB28" s="963"/>
      <c r="CC28" s="963"/>
      <c r="CD28" s="963"/>
      <c r="CE28" s="963"/>
      <c r="CF28" s="963"/>
      <c r="CG28" s="984"/>
      <c r="CH28" s="959">
        <v>3</v>
      </c>
      <c r="CI28" s="960"/>
      <c r="CJ28" s="960"/>
      <c r="CK28" s="960"/>
      <c r="CL28" s="961"/>
      <c r="CM28" s="959">
        <v>1515</v>
      </c>
      <c r="CN28" s="960"/>
      <c r="CO28" s="960"/>
      <c r="CP28" s="960"/>
      <c r="CQ28" s="961"/>
      <c r="CR28" s="959">
        <v>31</v>
      </c>
      <c r="CS28" s="960"/>
      <c r="CT28" s="960"/>
      <c r="CU28" s="960"/>
      <c r="CV28" s="961"/>
      <c r="CW28" s="959">
        <v>12</v>
      </c>
      <c r="CX28" s="960"/>
      <c r="CY28" s="960"/>
      <c r="CZ28" s="960"/>
      <c r="DA28" s="961"/>
      <c r="DB28" s="959" t="s">
        <v>470</v>
      </c>
      <c r="DC28" s="960"/>
      <c r="DD28" s="960"/>
      <c r="DE28" s="960"/>
      <c r="DF28" s="961"/>
      <c r="DG28" s="959" t="s">
        <v>470</v>
      </c>
      <c r="DH28" s="960"/>
      <c r="DI28" s="960"/>
      <c r="DJ28" s="960"/>
      <c r="DK28" s="961"/>
      <c r="DL28" s="959" t="s">
        <v>470</v>
      </c>
      <c r="DM28" s="960"/>
      <c r="DN28" s="960"/>
      <c r="DO28" s="960"/>
      <c r="DP28" s="961"/>
      <c r="DQ28" s="959" t="s">
        <v>470</v>
      </c>
      <c r="DR28" s="960"/>
      <c r="DS28" s="960"/>
      <c r="DT28" s="960"/>
      <c r="DU28" s="961"/>
      <c r="DV28" s="962"/>
      <c r="DW28" s="963"/>
      <c r="DX28" s="963"/>
      <c r="DY28" s="963"/>
      <c r="DZ28" s="964"/>
      <c r="EA28" s="229"/>
    </row>
    <row r="29" spans="1:131" ht="26.25" customHeight="1" x14ac:dyDescent="0.15">
      <c r="A29" s="241">
        <v>2</v>
      </c>
      <c r="B29" s="1009" t="s">
        <v>376</v>
      </c>
      <c r="C29" s="1010"/>
      <c r="D29" s="1010"/>
      <c r="E29" s="1010"/>
      <c r="F29" s="1010"/>
      <c r="G29" s="1010"/>
      <c r="H29" s="1010"/>
      <c r="I29" s="1010"/>
      <c r="J29" s="1010"/>
      <c r="K29" s="1010"/>
      <c r="L29" s="1010"/>
      <c r="M29" s="1010"/>
      <c r="N29" s="1010"/>
      <c r="O29" s="1010"/>
      <c r="P29" s="1011"/>
      <c r="Q29" s="1015">
        <v>360</v>
      </c>
      <c r="R29" s="1013"/>
      <c r="S29" s="1013"/>
      <c r="T29" s="1013"/>
      <c r="U29" s="1013"/>
      <c r="V29" s="1013">
        <v>328</v>
      </c>
      <c r="W29" s="1013"/>
      <c r="X29" s="1013"/>
      <c r="Y29" s="1013"/>
      <c r="Z29" s="1013"/>
      <c r="AA29" s="1013">
        <v>32</v>
      </c>
      <c r="AB29" s="1013"/>
      <c r="AC29" s="1013"/>
      <c r="AD29" s="1013"/>
      <c r="AE29" s="1016"/>
      <c r="AF29" s="1012">
        <v>1147</v>
      </c>
      <c r="AG29" s="1013"/>
      <c r="AH29" s="1013"/>
      <c r="AI29" s="1013"/>
      <c r="AJ29" s="1014"/>
      <c r="AK29" s="950" t="s">
        <v>470</v>
      </c>
      <c r="AL29" s="941"/>
      <c r="AM29" s="941"/>
      <c r="AN29" s="941"/>
      <c r="AO29" s="941"/>
      <c r="AP29" s="941">
        <v>2783</v>
      </c>
      <c r="AQ29" s="941"/>
      <c r="AR29" s="941"/>
      <c r="AS29" s="941"/>
      <c r="AT29" s="941"/>
      <c r="AU29" s="941" t="s">
        <v>470</v>
      </c>
      <c r="AV29" s="941"/>
      <c r="AW29" s="941"/>
      <c r="AX29" s="941"/>
      <c r="AY29" s="941"/>
      <c r="AZ29" s="1017" t="s">
        <v>470</v>
      </c>
      <c r="BA29" s="1017"/>
      <c r="BB29" s="1017"/>
      <c r="BC29" s="1017"/>
      <c r="BD29" s="1017"/>
      <c r="BE29" s="942" t="s">
        <v>377</v>
      </c>
      <c r="BF29" s="942"/>
      <c r="BG29" s="942"/>
      <c r="BH29" s="942"/>
      <c r="BI29" s="943"/>
      <c r="BJ29" s="231"/>
      <c r="BK29" s="231"/>
      <c r="BL29" s="231"/>
      <c r="BM29" s="231"/>
      <c r="BN29" s="231"/>
      <c r="BO29" s="240"/>
      <c r="BP29" s="240"/>
      <c r="BQ29" s="237">
        <v>23</v>
      </c>
      <c r="BR29" s="238"/>
      <c r="BS29" s="962" t="s">
        <v>553</v>
      </c>
      <c r="BT29" s="963"/>
      <c r="BU29" s="963"/>
      <c r="BV29" s="963"/>
      <c r="BW29" s="963"/>
      <c r="BX29" s="963"/>
      <c r="BY29" s="963"/>
      <c r="BZ29" s="963"/>
      <c r="CA29" s="963"/>
      <c r="CB29" s="963"/>
      <c r="CC29" s="963"/>
      <c r="CD29" s="963"/>
      <c r="CE29" s="963"/>
      <c r="CF29" s="963"/>
      <c r="CG29" s="984"/>
      <c r="CH29" s="959">
        <v>9</v>
      </c>
      <c r="CI29" s="960"/>
      <c r="CJ29" s="960"/>
      <c r="CK29" s="960"/>
      <c r="CL29" s="961"/>
      <c r="CM29" s="959">
        <v>1557</v>
      </c>
      <c r="CN29" s="960"/>
      <c r="CO29" s="960"/>
      <c r="CP29" s="960"/>
      <c r="CQ29" s="961"/>
      <c r="CR29" s="959">
        <v>15</v>
      </c>
      <c r="CS29" s="960"/>
      <c r="CT29" s="960"/>
      <c r="CU29" s="960"/>
      <c r="CV29" s="961"/>
      <c r="CW29" s="959">
        <v>4</v>
      </c>
      <c r="CX29" s="960"/>
      <c r="CY29" s="960"/>
      <c r="CZ29" s="960"/>
      <c r="DA29" s="961"/>
      <c r="DB29" s="959" t="s">
        <v>470</v>
      </c>
      <c r="DC29" s="960"/>
      <c r="DD29" s="960"/>
      <c r="DE29" s="960"/>
      <c r="DF29" s="961"/>
      <c r="DG29" s="959" t="s">
        <v>470</v>
      </c>
      <c r="DH29" s="960"/>
      <c r="DI29" s="960"/>
      <c r="DJ29" s="960"/>
      <c r="DK29" s="961"/>
      <c r="DL29" s="959" t="s">
        <v>470</v>
      </c>
      <c r="DM29" s="960"/>
      <c r="DN29" s="960"/>
      <c r="DO29" s="960"/>
      <c r="DP29" s="961"/>
      <c r="DQ29" s="959" t="s">
        <v>470</v>
      </c>
      <c r="DR29" s="960"/>
      <c r="DS29" s="960"/>
      <c r="DT29" s="960"/>
      <c r="DU29" s="961"/>
      <c r="DV29" s="962"/>
      <c r="DW29" s="963"/>
      <c r="DX29" s="963"/>
      <c r="DY29" s="963"/>
      <c r="DZ29" s="964"/>
      <c r="EA29" s="229"/>
    </row>
    <row r="30" spans="1:131" ht="26.25" customHeight="1" x14ac:dyDescent="0.15">
      <c r="A30" s="241">
        <v>3</v>
      </c>
      <c r="B30" s="1009" t="s">
        <v>378</v>
      </c>
      <c r="C30" s="1010"/>
      <c r="D30" s="1010"/>
      <c r="E30" s="1010"/>
      <c r="F30" s="1010"/>
      <c r="G30" s="1010"/>
      <c r="H30" s="1010"/>
      <c r="I30" s="1010"/>
      <c r="J30" s="1010"/>
      <c r="K30" s="1010"/>
      <c r="L30" s="1010"/>
      <c r="M30" s="1010"/>
      <c r="N30" s="1010"/>
      <c r="O30" s="1010"/>
      <c r="P30" s="1011"/>
      <c r="Q30" s="1015">
        <v>21264</v>
      </c>
      <c r="R30" s="1013"/>
      <c r="S30" s="1013"/>
      <c r="T30" s="1013"/>
      <c r="U30" s="1013"/>
      <c r="V30" s="1013">
        <v>21373</v>
      </c>
      <c r="W30" s="1013"/>
      <c r="X30" s="1013"/>
      <c r="Y30" s="1013"/>
      <c r="Z30" s="1013"/>
      <c r="AA30" s="1013">
        <v>-109</v>
      </c>
      <c r="AB30" s="1013"/>
      <c r="AC30" s="1013"/>
      <c r="AD30" s="1013"/>
      <c r="AE30" s="1016"/>
      <c r="AF30" s="1012">
        <v>15196</v>
      </c>
      <c r="AG30" s="1013"/>
      <c r="AH30" s="1013"/>
      <c r="AI30" s="1013"/>
      <c r="AJ30" s="1014"/>
      <c r="AK30" s="950">
        <v>4281</v>
      </c>
      <c r="AL30" s="941"/>
      <c r="AM30" s="941"/>
      <c r="AN30" s="941"/>
      <c r="AO30" s="941"/>
      <c r="AP30" s="941">
        <v>11051</v>
      </c>
      <c r="AQ30" s="941"/>
      <c r="AR30" s="941"/>
      <c r="AS30" s="941"/>
      <c r="AT30" s="941"/>
      <c r="AU30" s="941">
        <v>7393</v>
      </c>
      <c r="AV30" s="941"/>
      <c r="AW30" s="941"/>
      <c r="AX30" s="941"/>
      <c r="AY30" s="941"/>
      <c r="AZ30" s="1017" t="s">
        <v>470</v>
      </c>
      <c r="BA30" s="1017"/>
      <c r="BB30" s="1017"/>
      <c r="BC30" s="1017"/>
      <c r="BD30" s="1017"/>
      <c r="BE30" s="942" t="s">
        <v>377</v>
      </c>
      <c r="BF30" s="942"/>
      <c r="BG30" s="942"/>
      <c r="BH30" s="942"/>
      <c r="BI30" s="943"/>
      <c r="BJ30" s="231"/>
      <c r="BK30" s="231"/>
      <c r="BL30" s="231"/>
      <c r="BM30" s="231"/>
      <c r="BN30" s="231"/>
      <c r="BO30" s="240"/>
      <c r="BP30" s="240"/>
      <c r="BQ30" s="237">
        <v>24</v>
      </c>
      <c r="BR30" s="238"/>
      <c r="BS30" s="962" t="s">
        <v>554</v>
      </c>
      <c r="BT30" s="963"/>
      <c r="BU30" s="963"/>
      <c r="BV30" s="963"/>
      <c r="BW30" s="963"/>
      <c r="BX30" s="963"/>
      <c r="BY30" s="963"/>
      <c r="BZ30" s="963"/>
      <c r="CA30" s="963"/>
      <c r="CB30" s="963"/>
      <c r="CC30" s="963"/>
      <c r="CD30" s="963"/>
      <c r="CE30" s="963"/>
      <c r="CF30" s="963"/>
      <c r="CG30" s="984"/>
      <c r="CH30" s="959">
        <v>26</v>
      </c>
      <c r="CI30" s="960"/>
      <c r="CJ30" s="960"/>
      <c r="CK30" s="960"/>
      <c r="CL30" s="961"/>
      <c r="CM30" s="959">
        <v>5152</v>
      </c>
      <c r="CN30" s="960"/>
      <c r="CO30" s="960"/>
      <c r="CP30" s="960"/>
      <c r="CQ30" s="961"/>
      <c r="CR30" s="959">
        <v>135</v>
      </c>
      <c r="CS30" s="960"/>
      <c r="CT30" s="960"/>
      <c r="CU30" s="960"/>
      <c r="CV30" s="961"/>
      <c r="CW30" s="959">
        <v>72</v>
      </c>
      <c r="CX30" s="960"/>
      <c r="CY30" s="960"/>
      <c r="CZ30" s="960"/>
      <c r="DA30" s="961"/>
      <c r="DB30" s="959" t="s">
        <v>470</v>
      </c>
      <c r="DC30" s="960"/>
      <c r="DD30" s="960"/>
      <c r="DE30" s="960"/>
      <c r="DF30" s="961"/>
      <c r="DG30" s="959" t="s">
        <v>470</v>
      </c>
      <c r="DH30" s="960"/>
      <c r="DI30" s="960"/>
      <c r="DJ30" s="960"/>
      <c r="DK30" s="961"/>
      <c r="DL30" s="959" t="s">
        <v>470</v>
      </c>
      <c r="DM30" s="960"/>
      <c r="DN30" s="960"/>
      <c r="DO30" s="960"/>
      <c r="DP30" s="961"/>
      <c r="DQ30" s="959" t="s">
        <v>470</v>
      </c>
      <c r="DR30" s="960"/>
      <c r="DS30" s="960"/>
      <c r="DT30" s="960"/>
      <c r="DU30" s="961"/>
      <c r="DV30" s="962"/>
      <c r="DW30" s="963"/>
      <c r="DX30" s="963"/>
      <c r="DY30" s="963"/>
      <c r="DZ30" s="964"/>
      <c r="EA30" s="229"/>
    </row>
    <row r="31" spans="1:131" ht="26.25" customHeight="1" x14ac:dyDescent="0.15">
      <c r="A31" s="241">
        <v>4</v>
      </c>
      <c r="B31" s="1009" t="s">
        <v>379</v>
      </c>
      <c r="C31" s="1010"/>
      <c r="D31" s="1010"/>
      <c r="E31" s="1010"/>
      <c r="F31" s="1010"/>
      <c r="G31" s="1010"/>
      <c r="H31" s="1010"/>
      <c r="I31" s="1010"/>
      <c r="J31" s="1010"/>
      <c r="K31" s="1010"/>
      <c r="L31" s="1010"/>
      <c r="M31" s="1010"/>
      <c r="N31" s="1010"/>
      <c r="O31" s="1010"/>
      <c r="P31" s="1011"/>
      <c r="Q31" s="1015">
        <v>8307</v>
      </c>
      <c r="R31" s="1013"/>
      <c r="S31" s="1013"/>
      <c r="T31" s="1013"/>
      <c r="U31" s="1013"/>
      <c r="V31" s="1013">
        <v>7426</v>
      </c>
      <c r="W31" s="1013"/>
      <c r="X31" s="1013"/>
      <c r="Y31" s="1013"/>
      <c r="Z31" s="1013"/>
      <c r="AA31" s="1013">
        <v>881</v>
      </c>
      <c r="AB31" s="1013"/>
      <c r="AC31" s="1013"/>
      <c r="AD31" s="1013"/>
      <c r="AE31" s="1016"/>
      <c r="AF31" s="1012">
        <v>2364</v>
      </c>
      <c r="AG31" s="1013"/>
      <c r="AH31" s="1013"/>
      <c r="AI31" s="1013"/>
      <c r="AJ31" s="1014"/>
      <c r="AK31" s="950">
        <v>122</v>
      </c>
      <c r="AL31" s="941"/>
      <c r="AM31" s="941"/>
      <c r="AN31" s="941"/>
      <c r="AO31" s="941"/>
      <c r="AP31" s="941">
        <v>32628</v>
      </c>
      <c r="AQ31" s="941"/>
      <c r="AR31" s="941"/>
      <c r="AS31" s="941"/>
      <c r="AT31" s="941"/>
      <c r="AU31" s="941">
        <v>1349</v>
      </c>
      <c r="AV31" s="941"/>
      <c r="AW31" s="941"/>
      <c r="AX31" s="941"/>
      <c r="AY31" s="941"/>
      <c r="AZ31" s="1017" t="s">
        <v>470</v>
      </c>
      <c r="BA31" s="1017"/>
      <c r="BB31" s="1017"/>
      <c r="BC31" s="1017"/>
      <c r="BD31" s="1017"/>
      <c r="BE31" s="942" t="s">
        <v>380</v>
      </c>
      <c r="BF31" s="942"/>
      <c r="BG31" s="942"/>
      <c r="BH31" s="942"/>
      <c r="BI31" s="943"/>
      <c r="BJ31" s="231"/>
      <c r="BK31" s="231"/>
      <c r="BL31" s="231"/>
      <c r="BM31" s="231"/>
      <c r="BN31" s="231"/>
      <c r="BO31" s="240"/>
      <c r="BP31" s="240"/>
      <c r="BQ31" s="237">
        <v>25</v>
      </c>
      <c r="BR31" s="238"/>
      <c r="BS31" s="962" t="s">
        <v>555</v>
      </c>
      <c r="BT31" s="963"/>
      <c r="BU31" s="963"/>
      <c r="BV31" s="963"/>
      <c r="BW31" s="963"/>
      <c r="BX31" s="963"/>
      <c r="BY31" s="963"/>
      <c r="BZ31" s="963"/>
      <c r="CA31" s="963"/>
      <c r="CB31" s="963"/>
      <c r="CC31" s="963"/>
      <c r="CD31" s="963"/>
      <c r="CE31" s="963"/>
      <c r="CF31" s="963"/>
      <c r="CG31" s="984"/>
      <c r="CH31" s="959">
        <v>-6</v>
      </c>
      <c r="CI31" s="960"/>
      <c r="CJ31" s="960"/>
      <c r="CK31" s="960"/>
      <c r="CL31" s="961"/>
      <c r="CM31" s="959">
        <v>399</v>
      </c>
      <c r="CN31" s="960"/>
      <c r="CO31" s="960"/>
      <c r="CP31" s="960"/>
      <c r="CQ31" s="961"/>
      <c r="CR31" s="959">
        <v>20</v>
      </c>
      <c r="CS31" s="960"/>
      <c r="CT31" s="960"/>
      <c r="CU31" s="960"/>
      <c r="CV31" s="961"/>
      <c r="CW31" s="959" t="s">
        <v>470</v>
      </c>
      <c r="CX31" s="960"/>
      <c r="CY31" s="960"/>
      <c r="CZ31" s="960"/>
      <c r="DA31" s="961"/>
      <c r="DB31" s="959" t="s">
        <v>470</v>
      </c>
      <c r="DC31" s="960"/>
      <c r="DD31" s="960"/>
      <c r="DE31" s="960"/>
      <c r="DF31" s="961"/>
      <c r="DG31" s="959" t="s">
        <v>470</v>
      </c>
      <c r="DH31" s="960"/>
      <c r="DI31" s="960"/>
      <c r="DJ31" s="960"/>
      <c r="DK31" s="961"/>
      <c r="DL31" s="959" t="s">
        <v>470</v>
      </c>
      <c r="DM31" s="960"/>
      <c r="DN31" s="960"/>
      <c r="DO31" s="960"/>
      <c r="DP31" s="961"/>
      <c r="DQ31" s="959" t="s">
        <v>470</v>
      </c>
      <c r="DR31" s="960"/>
      <c r="DS31" s="960"/>
      <c r="DT31" s="960"/>
      <c r="DU31" s="961"/>
      <c r="DV31" s="962"/>
      <c r="DW31" s="963"/>
      <c r="DX31" s="963"/>
      <c r="DY31" s="963"/>
      <c r="DZ31" s="964"/>
      <c r="EA31" s="229"/>
    </row>
    <row r="32" spans="1:131" ht="26.25" customHeight="1" x14ac:dyDescent="0.15">
      <c r="A32" s="241">
        <v>5</v>
      </c>
      <c r="B32" s="1009"/>
      <c r="C32" s="1010"/>
      <c r="D32" s="1010"/>
      <c r="E32" s="1010"/>
      <c r="F32" s="1010"/>
      <c r="G32" s="1010"/>
      <c r="H32" s="1010"/>
      <c r="I32" s="1010"/>
      <c r="J32" s="1010"/>
      <c r="K32" s="1010"/>
      <c r="L32" s="1010"/>
      <c r="M32" s="1010"/>
      <c r="N32" s="1010"/>
      <c r="O32" s="1010"/>
      <c r="P32" s="1011"/>
      <c r="Q32" s="1015"/>
      <c r="R32" s="1013"/>
      <c r="S32" s="1013"/>
      <c r="T32" s="1013"/>
      <c r="U32" s="1013"/>
      <c r="V32" s="1013"/>
      <c r="W32" s="1013"/>
      <c r="X32" s="1013"/>
      <c r="Y32" s="1013"/>
      <c r="Z32" s="1013"/>
      <c r="AA32" s="1013"/>
      <c r="AB32" s="1013"/>
      <c r="AC32" s="1013"/>
      <c r="AD32" s="1013"/>
      <c r="AE32" s="1016"/>
      <c r="AF32" s="1012"/>
      <c r="AG32" s="1013"/>
      <c r="AH32" s="1013"/>
      <c r="AI32" s="1013"/>
      <c r="AJ32" s="1014"/>
      <c r="AK32" s="950"/>
      <c r="AL32" s="941"/>
      <c r="AM32" s="941"/>
      <c r="AN32" s="941"/>
      <c r="AO32" s="941"/>
      <c r="AP32" s="941"/>
      <c r="AQ32" s="941"/>
      <c r="AR32" s="941"/>
      <c r="AS32" s="941"/>
      <c r="AT32" s="941"/>
      <c r="AU32" s="941"/>
      <c r="AV32" s="941"/>
      <c r="AW32" s="941"/>
      <c r="AX32" s="941"/>
      <c r="AY32" s="941"/>
      <c r="AZ32" s="1017"/>
      <c r="BA32" s="1017"/>
      <c r="BB32" s="1017"/>
      <c r="BC32" s="1017"/>
      <c r="BD32" s="1017"/>
      <c r="BE32" s="942"/>
      <c r="BF32" s="942"/>
      <c r="BG32" s="942"/>
      <c r="BH32" s="942"/>
      <c r="BI32" s="943"/>
      <c r="BJ32" s="231"/>
      <c r="BK32" s="231"/>
      <c r="BL32" s="231"/>
      <c r="BM32" s="231"/>
      <c r="BN32" s="231"/>
      <c r="BO32" s="240"/>
      <c r="BP32" s="240"/>
      <c r="BQ32" s="237">
        <v>26</v>
      </c>
      <c r="BR32" s="238"/>
      <c r="BS32" s="962" t="s">
        <v>556</v>
      </c>
      <c r="BT32" s="963"/>
      <c r="BU32" s="963"/>
      <c r="BV32" s="963"/>
      <c r="BW32" s="963"/>
      <c r="BX32" s="963"/>
      <c r="BY32" s="963"/>
      <c r="BZ32" s="963"/>
      <c r="CA32" s="963"/>
      <c r="CB32" s="963"/>
      <c r="CC32" s="963"/>
      <c r="CD32" s="963"/>
      <c r="CE32" s="963"/>
      <c r="CF32" s="963"/>
      <c r="CG32" s="984"/>
      <c r="CH32" s="959">
        <v>8</v>
      </c>
      <c r="CI32" s="960"/>
      <c r="CJ32" s="960"/>
      <c r="CK32" s="960"/>
      <c r="CL32" s="961"/>
      <c r="CM32" s="959">
        <v>75</v>
      </c>
      <c r="CN32" s="960"/>
      <c r="CO32" s="960"/>
      <c r="CP32" s="960"/>
      <c r="CQ32" s="961"/>
      <c r="CR32" s="959">
        <v>5</v>
      </c>
      <c r="CS32" s="960"/>
      <c r="CT32" s="960"/>
      <c r="CU32" s="960"/>
      <c r="CV32" s="961"/>
      <c r="CW32" s="959">
        <v>3</v>
      </c>
      <c r="CX32" s="960"/>
      <c r="CY32" s="960"/>
      <c r="CZ32" s="960"/>
      <c r="DA32" s="961"/>
      <c r="DB32" s="959" t="s">
        <v>470</v>
      </c>
      <c r="DC32" s="960"/>
      <c r="DD32" s="960"/>
      <c r="DE32" s="960"/>
      <c r="DF32" s="961"/>
      <c r="DG32" s="959" t="s">
        <v>470</v>
      </c>
      <c r="DH32" s="960"/>
      <c r="DI32" s="960"/>
      <c r="DJ32" s="960"/>
      <c r="DK32" s="961"/>
      <c r="DL32" s="959" t="s">
        <v>470</v>
      </c>
      <c r="DM32" s="960"/>
      <c r="DN32" s="960"/>
      <c r="DO32" s="960"/>
      <c r="DP32" s="961"/>
      <c r="DQ32" s="959" t="s">
        <v>470</v>
      </c>
      <c r="DR32" s="960"/>
      <c r="DS32" s="960"/>
      <c r="DT32" s="960"/>
      <c r="DU32" s="961"/>
      <c r="DV32" s="962"/>
      <c r="DW32" s="963"/>
      <c r="DX32" s="963"/>
      <c r="DY32" s="963"/>
      <c r="DZ32" s="964"/>
      <c r="EA32" s="229"/>
    </row>
    <row r="33" spans="1:131" ht="26.25" customHeight="1" x14ac:dyDescent="0.15">
      <c r="A33" s="241">
        <v>6</v>
      </c>
      <c r="B33" s="1009"/>
      <c r="C33" s="1010"/>
      <c r="D33" s="1010"/>
      <c r="E33" s="1010"/>
      <c r="F33" s="1010"/>
      <c r="G33" s="1010"/>
      <c r="H33" s="1010"/>
      <c r="I33" s="1010"/>
      <c r="J33" s="1010"/>
      <c r="K33" s="1010"/>
      <c r="L33" s="1010"/>
      <c r="M33" s="1010"/>
      <c r="N33" s="1010"/>
      <c r="O33" s="1010"/>
      <c r="P33" s="1011"/>
      <c r="Q33" s="1015"/>
      <c r="R33" s="1013"/>
      <c r="S33" s="1013"/>
      <c r="T33" s="1013"/>
      <c r="U33" s="1013"/>
      <c r="V33" s="1013"/>
      <c r="W33" s="1013"/>
      <c r="X33" s="1013"/>
      <c r="Y33" s="1013"/>
      <c r="Z33" s="1013"/>
      <c r="AA33" s="1013"/>
      <c r="AB33" s="1013"/>
      <c r="AC33" s="1013"/>
      <c r="AD33" s="1013"/>
      <c r="AE33" s="1016"/>
      <c r="AF33" s="1012"/>
      <c r="AG33" s="1013"/>
      <c r="AH33" s="1013"/>
      <c r="AI33" s="1013"/>
      <c r="AJ33" s="1014"/>
      <c r="AK33" s="950"/>
      <c r="AL33" s="941"/>
      <c r="AM33" s="941"/>
      <c r="AN33" s="941"/>
      <c r="AO33" s="941"/>
      <c r="AP33" s="941"/>
      <c r="AQ33" s="941"/>
      <c r="AR33" s="941"/>
      <c r="AS33" s="941"/>
      <c r="AT33" s="941"/>
      <c r="AU33" s="941"/>
      <c r="AV33" s="941"/>
      <c r="AW33" s="941"/>
      <c r="AX33" s="941"/>
      <c r="AY33" s="941"/>
      <c r="AZ33" s="1017"/>
      <c r="BA33" s="1017"/>
      <c r="BB33" s="1017"/>
      <c r="BC33" s="1017"/>
      <c r="BD33" s="1017"/>
      <c r="BE33" s="942"/>
      <c r="BF33" s="942"/>
      <c r="BG33" s="942"/>
      <c r="BH33" s="942"/>
      <c r="BI33" s="943"/>
      <c r="BJ33" s="231"/>
      <c r="BK33" s="231"/>
      <c r="BL33" s="231"/>
      <c r="BM33" s="231"/>
      <c r="BN33" s="231"/>
      <c r="BO33" s="240"/>
      <c r="BP33" s="240"/>
      <c r="BQ33" s="237">
        <v>27</v>
      </c>
      <c r="BR33" s="238" t="s">
        <v>538</v>
      </c>
      <c r="BS33" s="962" t="s">
        <v>557</v>
      </c>
      <c r="BT33" s="963"/>
      <c r="BU33" s="963"/>
      <c r="BV33" s="963"/>
      <c r="BW33" s="963"/>
      <c r="BX33" s="963"/>
      <c r="BY33" s="963"/>
      <c r="BZ33" s="963"/>
      <c r="CA33" s="963"/>
      <c r="CB33" s="963"/>
      <c r="CC33" s="963"/>
      <c r="CD33" s="963"/>
      <c r="CE33" s="963"/>
      <c r="CF33" s="963"/>
      <c r="CG33" s="984"/>
      <c r="CH33" s="959">
        <v>110</v>
      </c>
      <c r="CI33" s="960"/>
      <c r="CJ33" s="960"/>
      <c r="CK33" s="960"/>
      <c r="CL33" s="961"/>
      <c r="CM33" s="959">
        <v>-4741</v>
      </c>
      <c r="CN33" s="960"/>
      <c r="CO33" s="960"/>
      <c r="CP33" s="960"/>
      <c r="CQ33" s="961"/>
      <c r="CR33" s="959">
        <v>21</v>
      </c>
      <c r="CS33" s="960"/>
      <c r="CT33" s="960"/>
      <c r="CU33" s="960"/>
      <c r="CV33" s="961"/>
      <c r="CW33" s="959" t="s">
        <v>470</v>
      </c>
      <c r="CX33" s="960"/>
      <c r="CY33" s="960"/>
      <c r="CZ33" s="960"/>
      <c r="DA33" s="961"/>
      <c r="DB33" s="959">
        <v>10878</v>
      </c>
      <c r="DC33" s="960"/>
      <c r="DD33" s="960"/>
      <c r="DE33" s="960"/>
      <c r="DF33" s="961"/>
      <c r="DG33" s="959" t="s">
        <v>470</v>
      </c>
      <c r="DH33" s="960"/>
      <c r="DI33" s="960"/>
      <c r="DJ33" s="960"/>
      <c r="DK33" s="961"/>
      <c r="DL33" s="959" t="s">
        <v>470</v>
      </c>
      <c r="DM33" s="960"/>
      <c r="DN33" s="960"/>
      <c r="DO33" s="960"/>
      <c r="DP33" s="961"/>
      <c r="DQ33" s="959" t="s">
        <v>470</v>
      </c>
      <c r="DR33" s="960"/>
      <c r="DS33" s="960"/>
      <c r="DT33" s="960"/>
      <c r="DU33" s="961"/>
      <c r="DV33" s="962"/>
      <c r="DW33" s="963"/>
      <c r="DX33" s="963"/>
      <c r="DY33" s="963"/>
      <c r="DZ33" s="964"/>
      <c r="EA33" s="229"/>
    </row>
    <row r="34" spans="1:131" ht="26.25" customHeight="1" x14ac:dyDescent="0.15">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c r="BS34" s="962" t="s">
        <v>558</v>
      </c>
      <c r="BT34" s="963"/>
      <c r="BU34" s="963"/>
      <c r="BV34" s="963"/>
      <c r="BW34" s="963"/>
      <c r="BX34" s="963"/>
      <c r="BY34" s="963"/>
      <c r="BZ34" s="963"/>
      <c r="CA34" s="963"/>
      <c r="CB34" s="963"/>
      <c r="CC34" s="963"/>
      <c r="CD34" s="963"/>
      <c r="CE34" s="963"/>
      <c r="CF34" s="963"/>
      <c r="CG34" s="984"/>
      <c r="CH34" s="959">
        <v>1</v>
      </c>
      <c r="CI34" s="960"/>
      <c r="CJ34" s="960"/>
      <c r="CK34" s="960"/>
      <c r="CL34" s="961"/>
      <c r="CM34" s="959">
        <v>1060</v>
      </c>
      <c r="CN34" s="960"/>
      <c r="CO34" s="960"/>
      <c r="CP34" s="960"/>
      <c r="CQ34" s="961"/>
      <c r="CR34" s="959">
        <v>3</v>
      </c>
      <c r="CS34" s="960"/>
      <c r="CT34" s="960"/>
      <c r="CU34" s="960"/>
      <c r="CV34" s="961"/>
      <c r="CW34" s="959" t="s">
        <v>470</v>
      </c>
      <c r="CX34" s="960"/>
      <c r="CY34" s="960"/>
      <c r="CZ34" s="960"/>
      <c r="DA34" s="961"/>
      <c r="DB34" s="959" t="s">
        <v>470</v>
      </c>
      <c r="DC34" s="960"/>
      <c r="DD34" s="960"/>
      <c r="DE34" s="960"/>
      <c r="DF34" s="961"/>
      <c r="DG34" s="959" t="s">
        <v>470</v>
      </c>
      <c r="DH34" s="960"/>
      <c r="DI34" s="960"/>
      <c r="DJ34" s="960"/>
      <c r="DK34" s="961"/>
      <c r="DL34" s="959" t="s">
        <v>470</v>
      </c>
      <c r="DM34" s="960"/>
      <c r="DN34" s="960"/>
      <c r="DO34" s="960"/>
      <c r="DP34" s="961"/>
      <c r="DQ34" s="959" t="s">
        <v>470</v>
      </c>
      <c r="DR34" s="960"/>
      <c r="DS34" s="960"/>
      <c r="DT34" s="960"/>
      <c r="DU34" s="961"/>
      <c r="DV34" s="962"/>
      <c r="DW34" s="963"/>
      <c r="DX34" s="963"/>
      <c r="DY34" s="963"/>
      <c r="DZ34" s="964"/>
      <c r="EA34" s="229"/>
    </row>
    <row r="35" spans="1:131" ht="26.25" customHeight="1" x14ac:dyDescent="0.15">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t="s">
        <v>538</v>
      </c>
      <c r="BS35" s="962" t="s">
        <v>559</v>
      </c>
      <c r="BT35" s="963"/>
      <c r="BU35" s="963"/>
      <c r="BV35" s="963"/>
      <c r="BW35" s="963"/>
      <c r="BX35" s="963"/>
      <c r="BY35" s="963"/>
      <c r="BZ35" s="963"/>
      <c r="CA35" s="963"/>
      <c r="CB35" s="963"/>
      <c r="CC35" s="963"/>
      <c r="CD35" s="963"/>
      <c r="CE35" s="963"/>
      <c r="CF35" s="963"/>
      <c r="CG35" s="984"/>
      <c r="CH35" s="959">
        <v>1109</v>
      </c>
      <c r="CI35" s="960"/>
      <c r="CJ35" s="960"/>
      <c r="CK35" s="960"/>
      <c r="CL35" s="961"/>
      <c r="CM35" s="959">
        <v>6908</v>
      </c>
      <c r="CN35" s="960"/>
      <c r="CO35" s="960"/>
      <c r="CP35" s="960"/>
      <c r="CQ35" s="961"/>
      <c r="CR35" s="959">
        <v>6908</v>
      </c>
      <c r="CS35" s="960"/>
      <c r="CT35" s="960"/>
      <c r="CU35" s="960"/>
      <c r="CV35" s="961"/>
      <c r="CW35" s="959" t="s">
        <v>470</v>
      </c>
      <c r="CX35" s="960"/>
      <c r="CY35" s="960"/>
      <c r="CZ35" s="960"/>
      <c r="DA35" s="961"/>
      <c r="DB35" s="959" t="s">
        <v>470</v>
      </c>
      <c r="DC35" s="960"/>
      <c r="DD35" s="960"/>
      <c r="DE35" s="960"/>
      <c r="DF35" s="961"/>
      <c r="DG35" s="959">
        <v>1147</v>
      </c>
      <c r="DH35" s="960"/>
      <c r="DI35" s="960"/>
      <c r="DJ35" s="960"/>
      <c r="DK35" s="961"/>
      <c r="DL35" s="959" t="s">
        <v>470</v>
      </c>
      <c r="DM35" s="960"/>
      <c r="DN35" s="960"/>
      <c r="DO35" s="960"/>
      <c r="DP35" s="961"/>
      <c r="DQ35" s="959">
        <v>0</v>
      </c>
      <c r="DR35" s="960"/>
      <c r="DS35" s="960"/>
      <c r="DT35" s="960"/>
      <c r="DU35" s="961"/>
      <c r="DV35" s="962"/>
      <c r="DW35" s="963"/>
      <c r="DX35" s="963"/>
      <c r="DY35" s="963"/>
      <c r="DZ35" s="964"/>
      <c r="EA35" s="229"/>
    </row>
    <row r="36" spans="1:131" ht="26.25" customHeight="1" x14ac:dyDescent="0.15">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t="s">
        <v>567</v>
      </c>
      <c r="BT36" s="963"/>
      <c r="BU36" s="963"/>
      <c r="BV36" s="963"/>
      <c r="BW36" s="963"/>
      <c r="BX36" s="963"/>
      <c r="BY36" s="963"/>
      <c r="BZ36" s="963"/>
      <c r="CA36" s="963"/>
      <c r="CB36" s="963"/>
      <c r="CC36" s="963"/>
      <c r="CD36" s="963"/>
      <c r="CE36" s="963"/>
      <c r="CF36" s="963"/>
      <c r="CG36" s="984"/>
      <c r="CH36" s="959">
        <v>-86</v>
      </c>
      <c r="CI36" s="960"/>
      <c r="CJ36" s="960"/>
      <c r="CK36" s="960"/>
      <c r="CL36" s="961"/>
      <c r="CM36" s="959">
        <v>1687</v>
      </c>
      <c r="CN36" s="960"/>
      <c r="CO36" s="960"/>
      <c r="CP36" s="960"/>
      <c r="CQ36" s="961"/>
      <c r="CR36" s="959">
        <v>125</v>
      </c>
      <c r="CS36" s="960"/>
      <c r="CT36" s="960"/>
      <c r="CU36" s="960"/>
      <c r="CV36" s="961"/>
      <c r="CW36" s="959">
        <v>119</v>
      </c>
      <c r="CX36" s="960"/>
      <c r="CY36" s="960"/>
      <c r="CZ36" s="960"/>
      <c r="DA36" s="961"/>
      <c r="DB36" s="959">
        <v>14476</v>
      </c>
      <c r="DC36" s="960"/>
      <c r="DD36" s="960"/>
      <c r="DE36" s="960"/>
      <c r="DF36" s="961"/>
      <c r="DG36" s="959" t="s">
        <v>470</v>
      </c>
      <c r="DH36" s="960"/>
      <c r="DI36" s="960"/>
      <c r="DJ36" s="960"/>
      <c r="DK36" s="961"/>
      <c r="DL36" s="959" t="s">
        <v>470</v>
      </c>
      <c r="DM36" s="960"/>
      <c r="DN36" s="960"/>
      <c r="DO36" s="960"/>
      <c r="DP36" s="961"/>
      <c r="DQ36" s="959" t="s">
        <v>470</v>
      </c>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t="s">
        <v>568</v>
      </c>
      <c r="BT37" s="963"/>
      <c r="BU37" s="963"/>
      <c r="BV37" s="963"/>
      <c r="BW37" s="963"/>
      <c r="BX37" s="963"/>
      <c r="BY37" s="963"/>
      <c r="BZ37" s="963"/>
      <c r="CA37" s="963"/>
      <c r="CB37" s="963"/>
      <c r="CC37" s="963"/>
      <c r="CD37" s="963"/>
      <c r="CE37" s="963"/>
      <c r="CF37" s="963"/>
      <c r="CG37" s="984"/>
      <c r="CH37" s="959">
        <v>-2</v>
      </c>
      <c r="CI37" s="960"/>
      <c r="CJ37" s="960"/>
      <c r="CK37" s="960"/>
      <c r="CL37" s="961"/>
      <c r="CM37" s="959">
        <v>903</v>
      </c>
      <c r="CN37" s="960"/>
      <c r="CO37" s="960"/>
      <c r="CP37" s="960"/>
      <c r="CQ37" s="961"/>
      <c r="CR37" s="959">
        <v>588</v>
      </c>
      <c r="CS37" s="960"/>
      <c r="CT37" s="960"/>
      <c r="CU37" s="960"/>
      <c r="CV37" s="961"/>
      <c r="CW37" s="959">
        <v>4</v>
      </c>
      <c r="CX37" s="960"/>
      <c r="CY37" s="960"/>
      <c r="CZ37" s="960"/>
      <c r="DA37" s="961"/>
      <c r="DB37" s="959" t="s">
        <v>470</v>
      </c>
      <c r="DC37" s="960"/>
      <c r="DD37" s="960"/>
      <c r="DE37" s="960"/>
      <c r="DF37" s="961"/>
      <c r="DG37" s="959" t="s">
        <v>470</v>
      </c>
      <c r="DH37" s="960"/>
      <c r="DI37" s="960"/>
      <c r="DJ37" s="960"/>
      <c r="DK37" s="961"/>
      <c r="DL37" s="959" t="s">
        <v>470</v>
      </c>
      <c r="DM37" s="960"/>
      <c r="DN37" s="960"/>
      <c r="DO37" s="960"/>
      <c r="DP37" s="961"/>
      <c r="DQ37" s="959" t="s">
        <v>470</v>
      </c>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381</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363</v>
      </c>
      <c r="B63" s="907" t="s">
        <v>382</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23000</v>
      </c>
      <c r="AG63" s="929"/>
      <c r="AH63" s="929"/>
      <c r="AI63" s="929"/>
      <c r="AJ63" s="992"/>
      <c r="AK63" s="993"/>
      <c r="AL63" s="933"/>
      <c r="AM63" s="933"/>
      <c r="AN63" s="933"/>
      <c r="AO63" s="933"/>
      <c r="AP63" s="929">
        <v>46461</v>
      </c>
      <c r="AQ63" s="929"/>
      <c r="AR63" s="929"/>
      <c r="AS63" s="929"/>
      <c r="AT63" s="929"/>
      <c r="AU63" s="929">
        <v>8742</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383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384</v>
      </c>
      <c r="B66" s="966"/>
      <c r="C66" s="966"/>
      <c r="D66" s="966"/>
      <c r="E66" s="966"/>
      <c r="F66" s="966"/>
      <c r="G66" s="966"/>
      <c r="H66" s="966"/>
      <c r="I66" s="966"/>
      <c r="J66" s="966"/>
      <c r="K66" s="966"/>
      <c r="L66" s="966"/>
      <c r="M66" s="966"/>
      <c r="N66" s="966"/>
      <c r="O66" s="966"/>
      <c r="P66" s="967"/>
      <c r="Q66" s="971" t="s">
        <v>367</v>
      </c>
      <c r="R66" s="972"/>
      <c r="S66" s="972"/>
      <c r="T66" s="972"/>
      <c r="U66" s="973"/>
      <c r="V66" s="971" t="s">
        <v>368</v>
      </c>
      <c r="W66" s="972"/>
      <c r="X66" s="972"/>
      <c r="Y66" s="972"/>
      <c r="Z66" s="973"/>
      <c r="AA66" s="971" t="s">
        <v>369</v>
      </c>
      <c r="AB66" s="972"/>
      <c r="AC66" s="972"/>
      <c r="AD66" s="972"/>
      <c r="AE66" s="973"/>
      <c r="AF66" s="977" t="s">
        <v>370</v>
      </c>
      <c r="AG66" s="978"/>
      <c r="AH66" s="978"/>
      <c r="AI66" s="978"/>
      <c r="AJ66" s="979"/>
      <c r="AK66" s="971" t="s">
        <v>371</v>
      </c>
      <c r="AL66" s="966"/>
      <c r="AM66" s="966"/>
      <c r="AN66" s="966"/>
      <c r="AO66" s="967"/>
      <c r="AP66" s="971" t="s">
        <v>372</v>
      </c>
      <c r="AQ66" s="972"/>
      <c r="AR66" s="972"/>
      <c r="AS66" s="972"/>
      <c r="AT66" s="973"/>
      <c r="AU66" s="971" t="s">
        <v>385</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363</v>
      </c>
      <c r="B88" s="907" t="s">
        <v>386</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363</v>
      </c>
      <c r="BR102" s="907" t="s">
        <v>387</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15752</v>
      </c>
      <c r="CS102" s="923"/>
      <c r="CT102" s="923"/>
      <c r="CU102" s="923"/>
      <c r="CV102" s="924"/>
      <c r="CW102" s="922">
        <v>2600</v>
      </c>
      <c r="CX102" s="923"/>
      <c r="CY102" s="923"/>
      <c r="CZ102" s="923"/>
      <c r="DA102" s="924"/>
      <c r="DB102" s="922">
        <v>53650</v>
      </c>
      <c r="DC102" s="923"/>
      <c r="DD102" s="923"/>
      <c r="DE102" s="923"/>
      <c r="DF102" s="924"/>
      <c r="DG102" s="922">
        <v>1147</v>
      </c>
      <c r="DH102" s="923"/>
      <c r="DI102" s="923"/>
      <c r="DJ102" s="923"/>
      <c r="DK102" s="924"/>
      <c r="DL102" s="922">
        <v>9062</v>
      </c>
      <c r="DM102" s="923"/>
      <c r="DN102" s="923"/>
      <c r="DO102" s="923"/>
      <c r="DP102" s="924"/>
      <c r="DQ102" s="922">
        <v>9060</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388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389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392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394</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395</v>
      </c>
      <c r="AB109" s="866"/>
      <c r="AC109" s="866"/>
      <c r="AD109" s="866"/>
      <c r="AE109" s="867"/>
      <c r="AF109" s="868" t="s">
        <v>297</v>
      </c>
      <c r="AG109" s="866"/>
      <c r="AH109" s="866"/>
      <c r="AI109" s="866"/>
      <c r="AJ109" s="867"/>
      <c r="AK109" s="868" t="s">
        <v>296</v>
      </c>
      <c r="AL109" s="866"/>
      <c r="AM109" s="866"/>
      <c r="AN109" s="866"/>
      <c r="AO109" s="867"/>
      <c r="AP109" s="868" t="s">
        <v>396</v>
      </c>
      <c r="AQ109" s="866"/>
      <c r="AR109" s="866"/>
      <c r="AS109" s="866"/>
      <c r="AT109" s="899"/>
      <c r="AU109" s="865" t="s">
        <v>394</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395</v>
      </c>
      <c r="BR109" s="866"/>
      <c r="BS109" s="866"/>
      <c r="BT109" s="866"/>
      <c r="BU109" s="867"/>
      <c r="BV109" s="868" t="s">
        <v>297</v>
      </c>
      <c r="BW109" s="866"/>
      <c r="BX109" s="866"/>
      <c r="BY109" s="866"/>
      <c r="BZ109" s="867"/>
      <c r="CA109" s="868" t="s">
        <v>296</v>
      </c>
      <c r="CB109" s="866"/>
      <c r="CC109" s="866"/>
      <c r="CD109" s="866"/>
      <c r="CE109" s="867"/>
      <c r="CF109" s="906" t="s">
        <v>396</v>
      </c>
      <c r="CG109" s="906"/>
      <c r="CH109" s="906"/>
      <c r="CI109" s="906"/>
      <c r="CJ109" s="906"/>
      <c r="CK109" s="868" t="s">
        <v>397</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395</v>
      </c>
      <c r="DH109" s="866"/>
      <c r="DI109" s="866"/>
      <c r="DJ109" s="866"/>
      <c r="DK109" s="867"/>
      <c r="DL109" s="868" t="s">
        <v>297</v>
      </c>
      <c r="DM109" s="866"/>
      <c r="DN109" s="866"/>
      <c r="DO109" s="866"/>
      <c r="DP109" s="867"/>
      <c r="DQ109" s="868" t="s">
        <v>296</v>
      </c>
      <c r="DR109" s="866"/>
      <c r="DS109" s="866"/>
      <c r="DT109" s="866"/>
      <c r="DU109" s="867"/>
      <c r="DV109" s="868" t="s">
        <v>396</v>
      </c>
      <c r="DW109" s="866"/>
      <c r="DX109" s="866"/>
      <c r="DY109" s="866"/>
      <c r="DZ109" s="899"/>
    </row>
    <row r="110" spans="1:131" s="229" customFormat="1" ht="26.25" customHeight="1" x14ac:dyDescent="0.15">
      <c r="A110" s="775" t="s">
        <v>398</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90245335</v>
      </c>
      <c r="AB110" s="859"/>
      <c r="AC110" s="859"/>
      <c r="AD110" s="859"/>
      <c r="AE110" s="860"/>
      <c r="AF110" s="861">
        <v>84947076</v>
      </c>
      <c r="AG110" s="859"/>
      <c r="AH110" s="859"/>
      <c r="AI110" s="859"/>
      <c r="AJ110" s="860"/>
      <c r="AK110" s="861">
        <v>79608471</v>
      </c>
      <c r="AL110" s="859"/>
      <c r="AM110" s="859"/>
      <c r="AN110" s="859"/>
      <c r="AO110" s="860"/>
      <c r="AP110" s="862">
        <v>19</v>
      </c>
      <c r="AQ110" s="863"/>
      <c r="AR110" s="863"/>
      <c r="AS110" s="863"/>
      <c r="AT110" s="864"/>
      <c r="AU110" s="900" t="s">
        <v>70</v>
      </c>
      <c r="AV110" s="901"/>
      <c r="AW110" s="901"/>
      <c r="AX110" s="901"/>
      <c r="AY110" s="901"/>
      <c r="AZ110" s="827" t="s">
        <v>399</v>
      </c>
      <c r="BA110" s="776"/>
      <c r="BB110" s="776"/>
      <c r="BC110" s="776"/>
      <c r="BD110" s="776"/>
      <c r="BE110" s="776"/>
      <c r="BF110" s="776"/>
      <c r="BG110" s="776"/>
      <c r="BH110" s="776"/>
      <c r="BI110" s="776"/>
      <c r="BJ110" s="776"/>
      <c r="BK110" s="776"/>
      <c r="BL110" s="776"/>
      <c r="BM110" s="776"/>
      <c r="BN110" s="776"/>
      <c r="BO110" s="776"/>
      <c r="BP110" s="777"/>
      <c r="BQ110" s="828">
        <v>1713769404</v>
      </c>
      <c r="BR110" s="810"/>
      <c r="BS110" s="810"/>
      <c r="BT110" s="810"/>
      <c r="BU110" s="810"/>
      <c r="BV110" s="810">
        <v>1687785003</v>
      </c>
      <c r="BW110" s="810"/>
      <c r="BX110" s="810"/>
      <c r="BY110" s="810"/>
      <c r="BZ110" s="810"/>
      <c r="CA110" s="810">
        <v>1665781514</v>
      </c>
      <c r="CB110" s="810"/>
      <c r="CC110" s="810"/>
      <c r="CD110" s="810"/>
      <c r="CE110" s="810"/>
      <c r="CF110" s="837">
        <v>397.2</v>
      </c>
      <c r="CG110" s="838"/>
      <c r="CH110" s="838"/>
      <c r="CI110" s="838"/>
      <c r="CJ110" s="838"/>
      <c r="CK110" s="896" t="s">
        <v>400</v>
      </c>
      <c r="CL110" s="787"/>
      <c r="CM110" s="827" t="s">
        <v>401</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15">
      <c r="A111" s="742" t="s">
        <v>402</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403</v>
      </c>
      <c r="BA111" s="720"/>
      <c r="BB111" s="720"/>
      <c r="BC111" s="720"/>
      <c r="BD111" s="720"/>
      <c r="BE111" s="720"/>
      <c r="BF111" s="720"/>
      <c r="BG111" s="720"/>
      <c r="BH111" s="720"/>
      <c r="BI111" s="720"/>
      <c r="BJ111" s="720"/>
      <c r="BK111" s="720"/>
      <c r="BL111" s="720"/>
      <c r="BM111" s="720"/>
      <c r="BN111" s="720"/>
      <c r="BO111" s="720"/>
      <c r="BP111" s="721"/>
      <c r="BQ111" s="784">
        <v>1623692</v>
      </c>
      <c r="BR111" s="785"/>
      <c r="BS111" s="785"/>
      <c r="BT111" s="785"/>
      <c r="BU111" s="785"/>
      <c r="BV111" s="785">
        <v>1113664</v>
      </c>
      <c r="BW111" s="785"/>
      <c r="BX111" s="785"/>
      <c r="BY111" s="785"/>
      <c r="BZ111" s="785"/>
      <c r="CA111" s="785">
        <v>782840</v>
      </c>
      <c r="CB111" s="785"/>
      <c r="CC111" s="785"/>
      <c r="CD111" s="785"/>
      <c r="CE111" s="785"/>
      <c r="CF111" s="846">
        <v>0.2</v>
      </c>
      <c r="CG111" s="847"/>
      <c r="CH111" s="847"/>
      <c r="CI111" s="847"/>
      <c r="CJ111" s="847"/>
      <c r="CK111" s="897"/>
      <c r="CL111" s="789"/>
      <c r="CM111" s="783" t="s">
        <v>404</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405</v>
      </c>
      <c r="B112" s="883"/>
      <c r="C112" s="720" t="s">
        <v>406</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29954977</v>
      </c>
      <c r="AB112" s="748"/>
      <c r="AC112" s="748"/>
      <c r="AD112" s="748"/>
      <c r="AE112" s="749"/>
      <c r="AF112" s="750">
        <v>31070877</v>
      </c>
      <c r="AG112" s="748"/>
      <c r="AH112" s="748"/>
      <c r="AI112" s="748"/>
      <c r="AJ112" s="749"/>
      <c r="AK112" s="750">
        <v>31759377</v>
      </c>
      <c r="AL112" s="748"/>
      <c r="AM112" s="748"/>
      <c r="AN112" s="748"/>
      <c r="AO112" s="749"/>
      <c r="AP112" s="792">
        <v>7.6</v>
      </c>
      <c r="AQ112" s="793"/>
      <c r="AR112" s="793"/>
      <c r="AS112" s="793"/>
      <c r="AT112" s="794"/>
      <c r="AU112" s="902"/>
      <c r="AV112" s="903"/>
      <c r="AW112" s="903"/>
      <c r="AX112" s="903"/>
      <c r="AY112" s="903"/>
      <c r="AZ112" s="783" t="s">
        <v>407</v>
      </c>
      <c r="BA112" s="720"/>
      <c r="BB112" s="720"/>
      <c r="BC112" s="720"/>
      <c r="BD112" s="720"/>
      <c r="BE112" s="720"/>
      <c r="BF112" s="720"/>
      <c r="BG112" s="720"/>
      <c r="BH112" s="720"/>
      <c r="BI112" s="720"/>
      <c r="BJ112" s="720"/>
      <c r="BK112" s="720"/>
      <c r="BL112" s="720"/>
      <c r="BM112" s="720"/>
      <c r="BN112" s="720"/>
      <c r="BO112" s="720"/>
      <c r="BP112" s="721"/>
      <c r="BQ112" s="784">
        <v>5939778</v>
      </c>
      <c r="BR112" s="785"/>
      <c r="BS112" s="785"/>
      <c r="BT112" s="785"/>
      <c r="BU112" s="785"/>
      <c r="BV112" s="785">
        <v>6436181</v>
      </c>
      <c r="BW112" s="785"/>
      <c r="BX112" s="785"/>
      <c r="BY112" s="785"/>
      <c r="BZ112" s="785"/>
      <c r="CA112" s="785">
        <v>8741954</v>
      </c>
      <c r="CB112" s="785"/>
      <c r="CC112" s="785"/>
      <c r="CD112" s="785"/>
      <c r="CE112" s="785"/>
      <c r="CF112" s="846">
        <v>2.1</v>
      </c>
      <c r="CG112" s="847"/>
      <c r="CH112" s="847"/>
      <c r="CI112" s="847"/>
      <c r="CJ112" s="847"/>
      <c r="CK112" s="897"/>
      <c r="CL112" s="789"/>
      <c r="CM112" s="783" t="s">
        <v>408</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1338656</v>
      </c>
      <c r="DH112" s="785"/>
      <c r="DI112" s="785"/>
      <c r="DJ112" s="785"/>
      <c r="DK112" s="785"/>
      <c r="DL112" s="785">
        <v>950981</v>
      </c>
      <c r="DM112" s="785"/>
      <c r="DN112" s="785"/>
      <c r="DO112" s="785"/>
      <c r="DP112" s="785"/>
      <c r="DQ112" s="785">
        <v>665224</v>
      </c>
      <c r="DR112" s="785"/>
      <c r="DS112" s="785"/>
      <c r="DT112" s="785"/>
      <c r="DU112" s="785"/>
      <c r="DV112" s="762">
        <v>0.2</v>
      </c>
      <c r="DW112" s="762"/>
      <c r="DX112" s="762"/>
      <c r="DY112" s="762"/>
      <c r="DZ112" s="763"/>
    </row>
    <row r="113" spans="1:130" s="229" customFormat="1" ht="26.25" customHeight="1" x14ac:dyDescent="0.15">
      <c r="A113" s="884"/>
      <c r="B113" s="885"/>
      <c r="C113" s="720" t="s">
        <v>409</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612368</v>
      </c>
      <c r="AB113" s="748"/>
      <c r="AC113" s="748"/>
      <c r="AD113" s="748"/>
      <c r="AE113" s="749"/>
      <c r="AF113" s="750">
        <v>441859</v>
      </c>
      <c r="AG113" s="748"/>
      <c r="AH113" s="748"/>
      <c r="AI113" s="748"/>
      <c r="AJ113" s="749"/>
      <c r="AK113" s="750">
        <v>515967</v>
      </c>
      <c r="AL113" s="748"/>
      <c r="AM113" s="748"/>
      <c r="AN113" s="748"/>
      <c r="AO113" s="749"/>
      <c r="AP113" s="792">
        <v>0.1</v>
      </c>
      <c r="AQ113" s="793"/>
      <c r="AR113" s="793"/>
      <c r="AS113" s="793"/>
      <c r="AT113" s="794"/>
      <c r="AU113" s="902"/>
      <c r="AV113" s="903"/>
      <c r="AW113" s="903"/>
      <c r="AX113" s="903"/>
      <c r="AY113" s="903"/>
      <c r="AZ113" s="783" t="s">
        <v>410</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411</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15">
      <c r="A114" s="884"/>
      <c r="B114" s="885"/>
      <c r="C114" s="720" t="s">
        <v>412</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413</v>
      </c>
      <c r="BA114" s="720"/>
      <c r="BB114" s="720"/>
      <c r="BC114" s="720"/>
      <c r="BD114" s="720"/>
      <c r="BE114" s="720"/>
      <c r="BF114" s="720"/>
      <c r="BG114" s="720"/>
      <c r="BH114" s="720"/>
      <c r="BI114" s="720"/>
      <c r="BJ114" s="720"/>
      <c r="BK114" s="720"/>
      <c r="BL114" s="720"/>
      <c r="BM114" s="720"/>
      <c r="BN114" s="720"/>
      <c r="BO114" s="720"/>
      <c r="BP114" s="721"/>
      <c r="BQ114" s="784">
        <v>209849801</v>
      </c>
      <c r="BR114" s="785"/>
      <c r="BS114" s="785"/>
      <c r="BT114" s="785"/>
      <c r="BU114" s="785"/>
      <c r="BV114" s="785">
        <v>204040672</v>
      </c>
      <c r="BW114" s="785"/>
      <c r="BX114" s="785"/>
      <c r="BY114" s="785"/>
      <c r="BZ114" s="785"/>
      <c r="CA114" s="785">
        <v>204125431</v>
      </c>
      <c r="CB114" s="785"/>
      <c r="CC114" s="785"/>
      <c r="CD114" s="785"/>
      <c r="CE114" s="785"/>
      <c r="CF114" s="846">
        <v>48.7</v>
      </c>
      <c r="CG114" s="847"/>
      <c r="CH114" s="847"/>
      <c r="CI114" s="847"/>
      <c r="CJ114" s="847"/>
      <c r="CK114" s="897"/>
      <c r="CL114" s="789"/>
      <c r="CM114" s="783" t="s">
        <v>414</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201036</v>
      </c>
      <c r="DH114" s="785"/>
      <c r="DI114" s="785"/>
      <c r="DJ114" s="785"/>
      <c r="DK114" s="785"/>
      <c r="DL114" s="785">
        <v>92683</v>
      </c>
      <c r="DM114" s="785"/>
      <c r="DN114" s="785"/>
      <c r="DO114" s="785"/>
      <c r="DP114" s="785"/>
      <c r="DQ114" s="785">
        <v>61616</v>
      </c>
      <c r="DR114" s="785"/>
      <c r="DS114" s="785"/>
      <c r="DT114" s="785"/>
      <c r="DU114" s="785"/>
      <c r="DV114" s="762">
        <v>0</v>
      </c>
      <c r="DW114" s="762"/>
      <c r="DX114" s="762"/>
      <c r="DY114" s="762"/>
      <c r="DZ114" s="763"/>
    </row>
    <row r="115" spans="1:130" s="229" customFormat="1" ht="26.25" customHeight="1" x14ac:dyDescent="0.15">
      <c r="A115" s="884"/>
      <c r="B115" s="885"/>
      <c r="C115" s="720" t="s">
        <v>415</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805576</v>
      </c>
      <c r="AB115" s="748"/>
      <c r="AC115" s="748"/>
      <c r="AD115" s="748"/>
      <c r="AE115" s="749"/>
      <c r="AF115" s="750">
        <v>801676</v>
      </c>
      <c r="AG115" s="748"/>
      <c r="AH115" s="748"/>
      <c r="AI115" s="748"/>
      <c r="AJ115" s="749"/>
      <c r="AK115" s="750">
        <v>1382753</v>
      </c>
      <c r="AL115" s="748"/>
      <c r="AM115" s="748"/>
      <c r="AN115" s="748"/>
      <c r="AO115" s="749"/>
      <c r="AP115" s="792">
        <v>0.3</v>
      </c>
      <c r="AQ115" s="793"/>
      <c r="AR115" s="793"/>
      <c r="AS115" s="793"/>
      <c r="AT115" s="794"/>
      <c r="AU115" s="902"/>
      <c r="AV115" s="903"/>
      <c r="AW115" s="903"/>
      <c r="AX115" s="903"/>
      <c r="AY115" s="903"/>
      <c r="AZ115" s="783" t="s">
        <v>416</v>
      </c>
      <c r="BA115" s="720"/>
      <c r="BB115" s="720"/>
      <c r="BC115" s="720"/>
      <c r="BD115" s="720"/>
      <c r="BE115" s="720"/>
      <c r="BF115" s="720"/>
      <c r="BG115" s="720"/>
      <c r="BH115" s="720"/>
      <c r="BI115" s="720"/>
      <c r="BJ115" s="720"/>
      <c r="BK115" s="720"/>
      <c r="BL115" s="720"/>
      <c r="BM115" s="720"/>
      <c r="BN115" s="720"/>
      <c r="BO115" s="720"/>
      <c r="BP115" s="721"/>
      <c r="BQ115" s="784">
        <v>9132488</v>
      </c>
      <c r="BR115" s="785"/>
      <c r="BS115" s="785"/>
      <c r="BT115" s="785"/>
      <c r="BU115" s="785"/>
      <c r="BV115" s="785">
        <v>13093286</v>
      </c>
      <c r="BW115" s="785"/>
      <c r="BX115" s="785"/>
      <c r="BY115" s="785"/>
      <c r="BZ115" s="785"/>
      <c r="CA115" s="785">
        <v>9060173</v>
      </c>
      <c r="CB115" s="785"/>
      <c r="CC115" s="785"/>
      <c r="CD115" s="785"/>
      <c r="CE115" s="785"/>
      <c r="CF115" s="846">
        <v>2.2000000000000002</v>
      </c>
      <c r="CG115" s="847"/>
      <c r="CH115" s="847"/>
      <c r="CI115" s="847"/>
      <c r="CJ115" s="847"/>
      <c r="CK115" s="897"/>
      <c r="CL115" s="789"/>
      <c r="CM115" s="783" t="s">
        <v>417</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418</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419</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420</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421</v>
      </c>
      <c r="Z117" s="867"/>
      <c r="AA117" s="872">
        <v>121618256</v>
      </c>
      <c r="AB117" s="873"/>
      <c r="AC117" s="873"/>
      <c r="AD117" s="873"/>
      <c r="AE117" s="874"/>
      <c r="AF117" s="875">
        <v>117261488</v>
      </c>
      <c r="AG117" s="873"/>
      <c r="AH117" s="873"/>
      <c r="AI117" s="873"/>
      <c r="AJ117" s="874"/>
      <c r="AK117" s="875">
        <v>113266568</v>
      </c>
      <c r="AL117" s="873"/>
      <c r="AM117" s="873"/>
      <c r="AN117" s="873"/>
      <c r="AO117" s="874"/>
      <c r="AP117" s="876"/>
      <c r="AQ117" s="877"/>
      <c r="AR117" s="877"/>
      <c r="AS117" s="877"/>
      <c r="AT117" s="878"/>
      <c r="AU117" s="902"/>
      <c r="AV117" s="903"/>
      <c r="AW117" s="903"/>
      <c r="AX117" s="903"/>
      <c r="AY117" s="903"/>
      <c r="AZ117" s="783" t="s">
        <v>422</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423</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397</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395</v>
      </c>
      <c r="AB118" s="866"/>
      <c r="AC118" s="866"/>
      <c r="AD118" s="866"/>
      <c r="AE118" s="867"/>
      <c r="AF118" s="868" t="s">
        <v>297</v>
      </c>
      <c r="AG118" s="866"/>
      <c r="AH118" s="866"/>
      <c r="AI118" s="866"/>
      <c r="AJ118" s="867"/>
      <c r="AK118" s="868" t="s">
        <v>296</v>
      </c>
      <c r="AL118" s="866"/>
      <c r="AM118" s="866"/>
      <c r="AN118" s="866"/>
      <c r="AO118" s="867"/>
      <c r="AP118" s="869" t="s">
        <v>396</v>
      </c>
      <c r="AQ118" s="870"/>
      <c r="AR118" s="870"/>
      <c r="AS118" s="870"/>
      <c r="AT118" s="871"/>
      <c r="AU118" s="902"/>
      <c r="AV118" s="903"/>
      <c r="AW118" s="903"/>
      <c r="AX118" s="903"/>
      <c r="AY118" s="903"/>
      <c r="AZ118" s="806" t="s">
        <v>424</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425</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400</v>
      </c>
      <c r="B119" s="787"/>
      <c r="C119" s="827" t="s">
        <v>401</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426</v>
      </c>
      <c r="BP119" s="849"/>
      <c r="BQ119" s="833">
        <v>1940315163</v>
      </c>
      <c r="BR119" s="813"/>
      <c r="BS119" s="813"/>
      <c r="BT119" s="813"/>
      <c r="BU119" s="813"/>
      <c r="BV119" s="813">
        <v>1912468806</v>
      </c>
      <c r="BW119" s="813"/>
      <c r="BX119" s="813"/>
      <c r="BY119" s="813"/>
      <c r="BZ119" s="813"/>
      <c r="CA119" s="813">
        <v>1888491912</v>
      </c>
      <c r="CB119" s="813"/>
      <c r="CC119" s="813"/>
      <c r="CD119" s="813"/>
      <c r="CE119" s="813"/>
      <c r="CF119" s="716"/>
      <c r="CG119" s="717"/>
      <c r="CH119" s="717"/>
      <c r="CI119" s="717"/>
      <c r="CJ119" s="802"/>
      <c r="CK119" s="898"/>
      <c r="CL119" s="791"/>
      <c r="CM119" s="806" t="s">
        <v>427</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84000</v>
      </c>
      <c r="DH119" s="785"/>
      <c r="DI119" s="785"/>
      <c r="DJ119" s="785"/>
      <c r="DK119" s="785"/>
      <c r="DL119" s="785">
        <v>70000</v>
      </c>
      <c r="DM119" s="785"/>
      <c r="DN119" s="785"/>
      <c r="DO119" s="785"/>
      <c r="DP119" s="785"/>
      <c r="DQ119" s="785">
        <v>56000</v>
      </c>
      <c r="DR119" s="785"/>
      <c r="DS119" s="785"/>
      <c r="DT119" s="785"/>
      <c r="DU119" s="785"/>
      <c r="DV119" s="762">
        <v>0</v>
      </c>
      <c r="DW119" s="762"/>
      <c r="DX119" s="762"/>
      <c r="DY119" s="762"/>
      <c r="DZ119" s="763"/>
    </row>
    <row r="120" spans="1:130" s="229" customFormat="1" ht="26.25" customHeight="1" x14ac:dyDescent="0.15">
      <c r="A120" s="788"/>
      <c r="B120" s="789"/>
      <c r="C120" s="783" t="s">
        <v>404</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428</v>
      </c>
      <c r="AV120" s="851"/>
      <c r="AW120" s="851"/>
      <c r="AX120" s="851"/>
      <c r="AY120" s="852"/>
      <c r="AZ120" s="827" t="s">
        <v>429</v>
      </c>
      <c r="BA120" s="776"/>
      <c r="BB120" s="776"/>
      <c r="BC120" s="776"/>
      <c r="BD120" s="776"/>
      <c r="BE120" s="776"/>
      <c r="BF120" s="776"/>
      <c r="BG120" s="776"/>
      <c r="BH120" s="776"/>
      <c r="BI120" s="776"/>
      <c r="BJ120" s="776"/>
      <c r="BK120" s="776"/>
      <c r="BL120" s="776"/>
      <c r="BM120" s="776"/>
      <c r="BN120" s="776"/>
      <c r="BO120" s="776"/>
      <c r="BP120" s="777"/>
      <c r="BQ120" s="828">
        <v>213027961</v>
      </c>
      <c r="BR120" s="810"/>
      <c r="BS120" s="810"/>
      <c r="BT120" s="810"/>
      <c r="BU120" s="810"/>
      <c r="BV120" s="810">
        <v>224722506</v>
      </c>
      <c r="BW120" s="810"/>
      <c r="BX120" s="810"/>
      <c r="BY120" s="810"/>
      <c r="BZ120" s="810"/>
      <c r="CA120" s="810">
        <v>243554052</v>
      </c>
      <c r="CB120" s="810"/>
      <c r="CC120" s="810"/>
      <c r="CD120" s="810"/>
      <c r="CE120" s="810"/>
      <c r="CF120" s="837">
        <v>58.1</v>
      </c>
      <c r="CG120" s="838"/>
      <c r="CH120" s="838"/>
      <c r="CI120" s="838"/>
      <c r="CJ120" s="838"/>
      <c r="CK120" s="839" t="s">
        <v>430</v>
      </c>
      <c r="CL120" s="819"/>
      <c r="CM120" s="819"/>
      <c r="CN120" s="819"/>
      <c r="CO120" s="820"/>
      <c r="CP120" s="843" t="s">
        <v>378</v>
      </c>
      <c r="CQ120" s="844"/>
      <c r="CR120" s="844"/>
      <c r="CS120" s="844"/>
      <c r="CT120" s="844"/>
      <c r="CU120" s="844"/>
      <c r="CV120" s="844"/>
      <c r="CW120" s="844"/>
      <c r="CX120" s="844"/>
      <c r="CY120" s="844"/>
      <c r="CZ120" s="844"/>
      <c r="DA120" s="844"/>
      <c r="DB120" s="844"/>
      <c r="DC120" s="844"/>
      <c r="DD120" s="844"/>
      <c r="DE120" s="844"/>
      <c r="DF120" s="845"/>
      <c r="DG120" s="828">
        <v>2790950</v>
      </c>
      <c r="DH120" s="810"/>
      <c r="DI120" s="810"/>
      <c r="DJ120" s="810"/>
      <c r="DK120" s="810"/>
      <c r="DL120" s="810">
        <v>4694471</v>
      </c>
      <c r="DM120" s="810"/>
      <c r="DN120" s="810"/>
      <c r="DO120" s="810"/>
      <c r="DP120" s="810"/>
      <c r="DQ120" s="810">
        <v>7392806</v>
      </c>
      <c r="DR120" s="810"/>
      <c r="DS120" s="810"/>
      <c r="DT120" s="810"/>
      <c r="DU120" s="810"/>
      <c r="DV120" s="811">
        <v>1.8</v>
      </c>
      <c r="DW120" s="811"/>
      <c r="DX120" s="811"/>
      <c r="DY120" s="811"/>
      <c r="DZ120" s="812"/>
    </row>
    <row r="121" spans="1:130" s="229" customFormat="1" ht="26.25" customHeight="1" x14ac:dyDescent="0.15">
      <c r="A121" s="788"/>
      <c r="B121" s="789"/>
      <c r="C121" s="834" t="s">
        <v>431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482893</v>
      </c>
      <c r="AB121" s="748"/>
      <c r="AC121" s="748"/>
      <c r="AD121" s="748"/>
      <c r="AE121" s="749"/>
      <c r="AF121" s="750">
        <v>395140</v>
      </c>
      <c r="AG121" s="748"/>
      <c r="AH121" s="748"/>
      <c r="AI121" s="748"/>
      <c r="AJ121" s="749"/>
      <c r="AK121" s="750">
        <v>1156296</v>
      </c>
      <c r="AL121" s="748"/>
      <c r="AM121" s="748"/>
      <c r="AN121" s="748"/>
      <c r="AO121" s="749"/>
      <c r="AP121" s="792">
        <v>0.3</v>
      </c>
      <c r="AQ121" s="793"/>
      <c r="AR121" s="793"/>
      <c r="AS121" s="793"/>
      <c r="AT121" s="794"/>
      <c r="AU121" s="853"/>
      <c r="AV121" s="854"/>
      <c r="AW121" s="854"/>
      <c r="AX121" s="854"/>
      <c r="AY121" s="855"/>
      <c r="AZ121" s="783" t="s">
        <v>432</v>
      </c>
      <c r="BA121" s="720"/>
      <c r="BB121" s="720"/>
      <c r="BC121" s="720"/>
      <c r="BD121" s="720"/>
      <c r="BE121" s="720"/>
      <c r="BF121" s="720"/>
      <c r="BG121" s="720"/>
      <c r="BH121" s="720"/>
      <c r="BI121" s="720"/>
      <c r="BJ121" s="720"/>
      <c r="BK121" s="720"/>
      <c r="BL121" s="720"/>
      <c r="BM121" s="720"/>
      <c r="BN121" s="720"/>
      <c r="BO121" s="720"/>
      <c r="BP121" s="721"/>
      <c r="BQ121" s="784">
        <v>33270316</v>
      </c>
      <c r="BR121" s="785"/>
      <c r="BS121" s="785"/>
      <c r="BT121" s="785"/>
      <c r="BU121" s="785"/>
      <c r="BV121" s="785">
        <v>32717202</v>
      </c>
      <c r="BW121" s="785"/>
      <c r="BX121" s="785"/>
      <c r="BY121" s="785"/>
      <c r="BZ121" s="785"/>
      <c r="CA121" s="785">
        <v>31891672</v>
      </c>
      <c r="CB121" s="785"/>
      <c r="CC121" s="785"/>
      <c r="CD121" s="785"/>
      <c r="CE121" s="785"/>
      <c r="CF121" s="846">
        <v>7.6</v>
      </c>
      <c r="CG121" s="847"/>
      <c r="CH121" s="847"/>
      <c r="CI121" s="847"/>
      <c r="CJ121" s="847"/>
      <c r="CK121" s="840"/>
      <c r="CL121" s="822"/>
      <c r="CM121" s="822"/>
      <c r="CN121" s="822"/>
      <c r="CO121" s="823"/>
      <c r="CP121" s="803" t="s">
        <v>379</v>
      </c>
      <c r="CQ121" s="804"/>
      <c r="CR121" s="804"/>
      <c r="CS121" s="804"/>
      <c r="CT121" s="804"/>
      <c r="CU121" s="804"/>
      <c r="CV121" s="804"/>
      <c r="CW121" s="804"/>
      <c r="CX121" s="804"/>
      <c r="CY121" s="804"/>
      <c r="CZ121" s="804"/>
      <c r="DA121" s="804"/>
      <c r="DB121" s="804"/>
      <c r="DC121" s="804"/>
      <c r="DD121" s="804"/>
      <c r="DE121" s="804"/>
      <c r="DF121" s="805"/>
      <c r="DG121" s="784">
        <v>3148828</v>
      </c>
      <c r="DH121" s="785"/>
      <c r="DI121" s="785"/>
      <c r="DJ121" s="785"/>
      <c r="DK121" s="785"/>
      <c r="DL121" s="785">
        <v>1741710</v>
      </c>
      <c r="DM121" s="785"/>
      <c r="DN121" s="785"/>
      <c r="DO121" s="785"/>
      <c r="DP121" s="785"/>
      <c r="DQ121" s="785">
        <v>1349148</v>
      </c>
      <c r="DR121" s="785"/>
      <c r="DS121" s="785"/>
      <c r="DT121" s="785"/>
      <c r="DU121" s="785"/>
      <c r="DV121" s="762">
        <v>0.3</v>
      </c>
      <c r="DW121" s="762"/>
      <c r="DX121" s="762"/>
      <c r="DY121" s="762"/>
      <c r="DZ121" s="763"/>
    </row>
    <row r="122" spans="1:130" s="229" customFormat="1" ht="26.25" customHeight="1" x14ac:dyDescent="0.15">
      <c r="A122" s="788"/>
      <c r="B122" s="789"/>
      <c r="C122" s="783" t="s">
        <v>414</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124788</v>
      </c>
      <c r="AB122" s="748"/>
      <c r="AC122" s="748"/>
      <c r="AD122" s="748"/>
      <c r="AE122" s="749"/>
      <c r="AF122" s="750">
        <v>202710</v>
      </c>
      <c r="AG122" s="748"/>
      <c r="AH122" s="748"/>
      <c r="AI122" s="748"/>
      <c r="AJ122" s="749"/>
      <c r="AK122" s="750">
        <v>26772</v>
      </c>
      <c r="AL122" s="748"/>
      <c r="AM122" s="748"/>
      <c r="AN122" s="748"/>
      <c r="AO122" s="749"/>
      <c r="AP122" s="792">
        <v>0</v>
      </c>
      <c r="AQ122" s="793"/>
      <c r="AR122" s="793"/>
      <c r="AS122" s="793"/>
      <c r="AT122" s="794"/>
      <c r="AU122" s="853"/>
      <c r="AV122" s="854"/>
      <c r="AW122" s="854"/>
      <c r="AX122" s="854"/>
      <c r="AY122" s="855"/>
      <c r="AZ122" s="806" t="s">
        <v>433</v>
      </c>
      <c r="BA122" s="807"/>
      <c r="BB122" s="807"/>
      <c r="BC122" s="807"/>
      <c r="BD122" s="807"/>
      <c r="BE122" s="807"/>
      <c r="BF122" s="807"/>
      <c r="BG122" s="807"/>
      <c r="BH122" s="807"/>
      <c r="BI122" s="807"/>
      <c r="BJ122" s="807"/>
      <c r="BK122" s="807"/>
      <c r="BL122" s="807"/>
      <c r="BM122" s="807"/>
      <c r="BN122" s="807"/>
      <c r="BO122" s="807"/>
      <c r="BP122" s="808"/>
      <c r="BQ122" s="833">
        <v>861586411</v>
      </c>
      <c r="BR122" s="813"/>
      <c r="BS122" s="813"/>
      <c r="BT122" s="813"/>
      <c r="BU122" s="813"/>
      <c r="BV122" s="813">
        <v>829064497</v>
      </c>
      <c r="BW122" s="813"/>
      <c r="BX122" s="813"/>
      <c r="BY122" s="813"/>
      <c r="BZ122" s="813"/>
      <c r="CA122" s="813">
        <v>790056894</v>
      </c>
      <c r="CB122" s="813"/>
      <c r="CC122" s="813"/>
      <c r="CD122" s="813"/>
      <c r="CE122" s="813"/>
      <c r="CF122" s="814">
        <v>188.4</v>
      </c>
      <c r="CG122" s="815"/>
      <c r="CH122" s="815"/>
      <c r="CI122" s="815"/>
      <c r="CJ122" s="815"/>
      <c r="CK122" s="840"/>
      <c r="CL122" s="822"/>
      <c r="CM122" s="822"/>
      <c r="CN122" s="822"/>
      <c r="CO122" s="823"/>
      <c r="CP122" s="803" t="s">
        <v>376</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15">
      <c r="A123" s="788"/>
      <c r="B123" s="789"/>
      <c r="C123" s="783" t="s">
        <v>420</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434</v>
      </c>
      <c r="BP123" s="849"/>
      <c r="BQ123" s="800">
        <v>1107884688</v>
      </c>
      <c r="BR123" s="801"/>
      <c r="BS123" s="801"/>
      <c r="BT123" s="801"/>
      <c r="BU123" s="801"/>
      <c r="BV123" s="801">
        <v>1086504205</v>
      </c>
      <c r="BW123" s="801"/>
      <c r="BX123" s="801"/>
      <c r="BY123" s="801"/>
      <c r="BZ123" s="801"/>
      <c r="CA123" s="801">
        <v>1065502618</v>
      </c>
      <c r="CB123" s="801"/>
      <c r="CC123" s="801"/>
      <c r="CD123" s="801"/>
      <c r="CE123" s="801"/>
      <c r="CF123" s="716"/>
      <c r="CG123" s="717"/>
      <c r="CH123" s="717"/>
      <c r="CI123" s="717"/>
      <c r="CJ123" s="802"/>
      <c r="CK123" s="840"/>
      <c r="CL123" s="822"/>
      <c r="CM123" s="822"/>
      <c r="CN123" s="822"/>
      <c r="CO123" s="823"/>
      <c r="CP123" s="803"/>
      <c r="CQ123" s="804"/>
      <c r="CR123" s="804"/>
      <c r="CS123" s="804"/>
      <c r="CT123" s="804"/>
      <c r="CU123" s="804"/>
      <c r="CV123" s="804"/>
      <c r="CW123" s="804"/>
      <c r="CX123" s="804"/>
      <c r="CY123" s="804"/>
      <c r="CZ123" s="804"/>
      <c r="DA123" s="804"/>
      <c r="DB123" s="804"/>
      <c r="DC123" s="804"/>
      <c r="DD123" s="804"/>
      <c r="DE123" s="804"/>
      <c r="DF123" s="805"/>
      <c r="DG123" s="784"/>
      <c r="DH123" s="785"/>
      <c r="DI123" s="785"/>
      <c r="DJ123" s="785"/>
      <c r="DK123" s="785"/>
      <c r="DL123" s="785"/>
      <c r="DM123" s="785"/>
      <c r="DN123" s="785"/>
      <c r="DO123" s="785"/>
      <c r="DP123" s="785"/>
      <c r="DQ123" s="785"/>
      <c r="DR123" s="785"/>
      <c r="DS123" s="785"/>
      <c r="DT123" s="785"/>
      <c r="DU123" s="785"/>
      <c r="DV123" s="762"/>
      <c r="DW123" s="762"/>
      <c r="DX123" s="762"/>
      <c r="DY123" s="762"/>
      <c r="DZ123" s="763"/>
    </row>
    <row r="124" spans="1:130" s="229" customFormat="1" ht="26.25" customHeight="1" thickBot="1" x14ac:dyDescent="0.2">
      <c r="A124" s="788"/>
      <c r="B124" s="789"/>
      <c r="C124" s="783" t="s">
        <v>423</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435</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195.3</v>
      </c>
      <c r="BR124" s="799"/>
      <c r="BS124" s="799"/>
      <c r="BT124" s="799"/>
      <c r="BU124" s="799"/>
      <c r="BV124" s="799">
        <v>197.8</v>
      </c>
      <c r="BW124" s="799"/>
      <c r="BX124" s="799"/>
      <c r="BY124" s="799"/>
      <c r="BZ124" s="799"/>
      <c r="CA124" s="799">
        <v>196.2</v>
      </c>
      <c r="CB124" s="799"/>
      <c r="CC124" s="799"/>
      <c r="CD124" s="799"/>
      <c r="CE124" s="799"/>
      <c r="CF124" s="694"/>
      <c r="CG124" s="695"/>
      <c r="CH124" s="695"/>
      <c r="CI124" s="695"/>
      <c r="CJ124" s="829"/>
      <c r="CK124" s="841"/>
      <c r="CL124" s="841"/>
      <c r="CM124" s="841"/>
      <c r="CN124" s="841"/>
      <c r="CO124" s="842"/>
      <c r="CP124" s="830" t="s">
        <v>436</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425</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437</v>
      </c>
      <c r="CL125" s="819"/>
      <c r="CM125" s="819"/>
      <c r="CN125" s="819"/>
      <c r="CO125" s="820"/>
      <c r="CP125" s="827" t="s">
        <v>438</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v>4009309</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427</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439</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440</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197894</v>
      </c>
      <c r="AB127" s="748"/>
      <c r="AC127" s="748"/>
      <c r="AD127" s="748"/>
      <c r="AE127" s="749"/>
      <c r="AF127" s="750">
        <v>203825</v>
      </c>
      <c r="AG127" s="748"/>
      <c r="AH127" s="748"/>
      <c r="AI127" s="748"/>
      <c r="AJ127" s="749"/>
      <c r="AK127" s="750">
        <v>199685</v>
      </c>
      <c r="AL127" s="748"/>
      <c r="AM127" s="748"/>
      <c r="AN127" s="748"/>
      <c r="AO127" s="749"/>
      <c r="AP127" s="792">
        <v>0</v>
      </c>
      <c r="AQ127" s="793"/>
      <c r="AR127" s="793"/>
      <c r="AS127" s="793"/>
      <c r="AT127" s="794"/>
      <c r="AU127" s="231"/>
      <c r="AV127" s="231"/>
      <c r="AW127" s="231"/>
      <c r="AX127" s="809" t="s">
        <v>441</v>
      </c>
      <c r="AY127" s="780"/>
      <c r="AZ127" s="780"/>
      <c r="BA127" s="780"/>
      <c r="BB127" s="780"/>
      <c r="BC127" s="780"/>
      <c r="BD127" s="780"/>
      <c r="BE127" s="781"/>
      <c r="BF127" s="779" t="s">
        <v>442</v>
      </c>
      <c r="BG127" s="780"/>
      <c r="BH127" s="780"/>
      <c r="BI127" s="780"/>
      <c r="BJ127" s="780"/>
      <c r="BK127" s="780"/>
      <c r="BL127" s="781"/>
      <c r="BM127" s="779" t="s">
        <v>443</v>
      </c>
      <c r="BN127" s="780"/>
      <c r="BO127" s="780"/>
      <c r="BP127" s="780"/>
      <c r="BQ127" s="780"/>
      <c r="BR127" s="780"/>
      <c r="BS127" s="781"/>
      <c r="BT127" s="779" t="s">
        <v>444</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445</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
      <c r="A128" s="764" t="s">
        <v>446</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447</v>
      </c>
      <c r="X128" s="766"/>
      <c r="Y128" s="766"/>
      <c r="Z128" s="767"/>
      <c r="AA128" s="768">
        <v>2410441</v>
      </c>
      <c r="AB128" s="769"/>
      <c r="AC128" s="769"/>
      <c r="AD128" s="769"/>
      <c r="AE128" s="770"/>
      <c r="AF128" s="771">
        <v>2048593</v>
      </c>
      <c r="AG128" s="769"/>
      <c r="AH128" s="769"/>
      <c r="AI128" s="769"/>
      <c r="AJ128" s="770"/>
      <c r="AK128" s="771">
        <v>2086103</v>
      </c>
      <c r="AL128" s="769"/>
      <c r="AM128" s="769"/>
      <c r="AN128" s="769"/>
      <c r="AO128" s="770"/>
      <c r="AP128" s="772"/>
      <c r="AQ128" s="773"/>
      <c r="AR128" s="773"/>
      <c r="AS128" s="773"/>
      <c r="AT128" s="774"/>
      <c r="AU128" s="231"/>
      <c r="AV128" s="231"/>
      <c r="AW128" s="231"/>
      <c r="AX128" s="775" t="s">
        <v>448</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449</v>
      </c>
      <c r="CQ128" s="698"/>
      <c r="CR128" s="698"/>
      <c r="CS128" s="698"/>
      <c r="CT128" s="698"/>
      <c r="CU128" s="698"/>
      <c r="CV128" s="698"/>
      <c r="CW128" s="698"/>
      <c r="CX128" s="698"/>
      <c r="CY128" s="698"/>
      <c r="CZ128" s="698"/>
      <c r="DA128" s="698"/>
      <c r="DB128" s="698"/>
      <c r="DC128" s="698"/>
      <c r="DD128" s="698"/>
      <c r="DE128" s="698"/>
      <c r="DF128" s="699"/>
      <c r="DG128" s="758">
        <v>9132488</v>
      </c>
      <c r="DH128" s="759"/>
      <c r="DI128" s="759"/>
      <c r="DJ128" s="759"/>
      <c r="DK128" s="759"/>
      <c r="DL128" s="759">
        <v>9083977</v>
      </c>
      <c r="DM128" s="759"/>
      <c r="DN128" s="759"/>
      <c r="DO128" s="759"/>
      <c r="DP128" s="759"/>
      <c r="DQ128" s="759">
        <v>9060173</v>
      </c>
      <c r="DR128" s="759"/>
      <c r="DS128" s="759"/>
      <c r="DT128" s="759"/>
      <c r="DU128" s="759"/>
      <c r="DV128" s="760">
        <v>2.2000000000000002</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450</v>
      </c>
      <c r="X129" s="745"/>
      <c r="Y129" s="745"/>
      <c r="Z129" s="746"/>
      <c r="AA129" s="747">
        <v>496505791</v>
      </c>
      <c r="AB129" s="748"/>
      <c r="AC129" s="748"/>
      <c r="AD129" s="748"/>
      <c r="AE129" s="749"/>
      <c r="AF129" s="750">
        <v>484250625</v>
      </c>
      <c r="AG129" s="748"/>
      <c r="AH129" s="748"/>
      <c r="AI129" s="748"/>
      <c r="AJ129" s="749"/>
      <c r="AK129" s="750">
        <v>483573931</v>
      </c>
      <c r="AL129" s="748"/>
      <c r="AM129" s="748"/>
      <c r="AN129" s="748"/>
      <c r="AO129" s="749"/>
      <c r="AP129" s="751"/>
      <c r="AQ129" s="752"/>
      <c r="AR129" s="752"/>
      <c r="AS129" s="752"/>
      <c r="AT129" s="753"/>
      <c r="AU129" s="232"/>
      <c r="AV129" s="232"/>
      <c r="AW129" s="232"/>
      <c r="AX129" s="719" t="s">
        <v>451</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452</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453</v>
      </c>
      <c r="X130" s="745"/>
      <c r="Y130" s="745"/>
      <c r="Z130" s="746"/>
      <c r="AA130" s="747">
        <v>70320953</v>
      </c>
      <c r="AB130" s="748"/>
      <c r="AC130" s="748"/>
      <c r="AD130" s="748"/>
      <c r="AE130" s="749"/>
      <c r="AF130" s="750">
        <v>66692946</v>
      </c>
      <c r="AG130" s="748"/>
      <c r="AH130" s="748"/>
      <c r="AI130" s="748"/>
      <c r="AJ130" s="749"/>
      <c r="AK130" s="750">
        <v>64183296</v>
      </c>
      <c r="AL130" s="748"/>
      <c r="AM130" s="748"/>
      <c r="AN130" s="748"/>
      <c r="AO130" s="749"/>
      <c r="AP130" s="751"/>
      <c r="AQ130" s="752"/>
      <c r="AR130" s="752"/>
      <c r="AS130" s="752"/>
      <c r="AT130" s="753"/>
      <c r="AU130" s="232"/>
      <c r="AV130" s="232"/>
      <c r="AW130" s="232"/>
      <c r="AX130" s="719" t="s">
        <v>454</v>
      </c>
      <c r="AY130" s="720"/>
      <c r="AZ130" s="720"/>
      <c r="BA130" s="720"/>
      <c r="BB130" s="720"/>
      <c r="BC130" s="720"/>
      <c r="BD130" s="720"/>
      <c r="BE130" s="721"/>
      <c r="BF130" s="722">
        <v>11.4</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455</v>
      </c>
      <c r="X131" s="729"/>
      <c r="Y131" s="729"/>
      <c r="Z131" s="730"/>
      <c r="AA131" s="731">
        <v>426184838</v>
      </c>
      <c r="AB131" s="732"/>
      <c r="AC131" s="732"/>
      <c r="AD131" s="732"/>
      <c r="AE131" s="733"/>
      <c r="AF131" s="734">
        <v>417557679</v>
      </c>
      <c r="AG131" s="732"/>
      <c r="AH131" s="732"/>
      <c r="AI131" s="732"/>
      <c r="AJ131" s="733"/>
      <c r="AK131" s="734">
        <v>419390635</v>
      </c>
      <c r="AL131" s="732"/>
      <c r="AM131" s="732"/>
      <c r="AN131" s="732"/>
      <c r="AO131" s="733"/>
      <c r="AP131" s="735"/>
      <c r="AQ131" s="736"/>
      <c r="AR131" s="736"/>
      <c r="AS131" s="736"/>
      <c r="AT131" s="737"/>
      <c r="AU131" s="232"/>
      <c r="AV131" s="232"/>
      <c r="AW131" s="232"/>
      <c r="AX131" s="697" t="s">
        <v>456</v>
      </c>
      <c r="AY131" s="698"/>
      <c r="AZ131" s="698"/>
      <c r="BA131" s="698"/>
      <c r="BB131" s="698"/>
      <c r="BC131" s="698"/>
      <c r="BD131" s="698"/>
      <c r="BE131" s="699"/>
      <c r="BF131" s="700">
        <v>196.2</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457</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458</v>
      </c>
      <c r="W132" s="710"/>
      <c r="X132" s="710"/>
      <c r="Y132" s="710"/>
      <c r="Z132" s="711"/>
      <c r="AA132" s="712">
        <v>11.470812090000001</v>
      </c>
      <c r="AB132" s="713"/>
      <c r="AC132" s="713"/>
      <c r="AD132" s="713"/>
      <c r="AE132" s="714"/>
      <c r="AF132" s="715">
        <v>11.6199393</v>
      </c>
      <c r="AG132" s="713"/>
      <c r="AH132" s="713"/>
      <c r="AI132" s="713"/>
      <c r="AJ132" s="714"/>
      <c r="AK132" s="715">
        <v>11.206060669999999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459</v>
      </c>
      <c r="W133" s="689"/>
      <c r="X133" s="689"/>
      <c r="Y133" s="689"/>
      <c r="Z133" s="690"/>
      <c r="AA133" s="691">
        <v>11.3</v>
      </c>
      <c r="AB133" s="692"/>
      <c r="AC133" s="692"/>
      <c r="AD133" s="692"/>
      <c r="AE133" s="693"/>
      <c r="AF133" s="691">
        <v>11.4</v>
      </c>
      <c r="AG133" s="692"/>
      <c r="AH133" s="692"/>
      <c r="AI133" s="692"/>
      <c r="AJ133" s="693"/>
      <c r="AK133" s="691">
        <v>11.4</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k5PYaI73VPn+hkWUWEqMa3/qUJvG6Q5kvMfhlq1G3t2tCeFp6BHcmD79O8b03ImalzkrgatXR6YdMlzzq0hyfg==" saltValue="Nc3WAr/bxgkyCdQv98vXp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130" zoomScaleNormal="85" zoomScaleSheetLayoutView="13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3ENaWYNq8xRzRfDTTj1wLoPPRhytWnp00NX58rvaRRkd85KRi3fhEEfvMM7pVRNVdPsnfuB98tQY+LcLUxXtMg==" saltValue="6cJRVSaqzcmv6iLXKgXa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115" zoomScaleNormal="115"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7iLrLTphCi9mBBbkZnczyR9PHImjODFHhmYmynm7p+wDHgFT7/gkgZGfMQ6lQhD0VmC4fdwkPhX08oS2MRk8Zw==" saltValue="1LWppqT52o3X71z9HsNu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461</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462</v>
      </c>
      <c r="AP7" s="271"/>
      <c r="AQ7" s="272" t="s">
        <v>463</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464</v>
      </c>
      <c r="AQ8" s="278" t="s">
        <v>465</v>
      </c>
      <c r="AR8" s="279" t="s">
        <v>466</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467</v>
      </c>
      <c r="AL9" s="1113"/>
      <c r="AM9" s="1113"/>
      <c r="AN9" s="1114"/>
      <c r="AO9" s="280">
        <v>215469478</v>
      </c>
      <c r="AP9" s="280">
        <v>136688</v>
      </c>
      <c r="AQ9" s="281">
        <v>131703</v>
      </c>
      <c r="AR9" s="282">
        <v>3.8</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468</v>
      </c>
      <c r="AL10" s="1113"/>
      <c r="AM10" s="1113"/>
      <c r="AN10" s="1114"/>
      <c r="AO10" s="280">
        <v>2497802</v>
      </c>
      <c r="AP10" s="280">
        <v>1585</v>
      </c>
      <c r="AQ10" s="281">
        <v>694</v>
      </c>
      <c r="AR10" s="282">
        <v>128.4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469</v>
      </c>
      <c r="AL11" s="1113"/>
      <c r="AM11" s="1113"/>
      <c r="AN11" s="1114"/>
      <c r="AO11" s="280" t="s">
        <v>470</v>
      </c>
      <c r="AP11" s="280" t="s">
        <v>470</v>
      </c>
      <c r="AQ11" s="281" t="s">
        <v>470</v>
      </c>
      <c r="AR11" s="282" t="s">
        <v>470</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471</v>
      </c>
      <c r="AL12" s="1113"/>
      <c r="AM12" s="1113"/>
      <c r="AN12" s="1114"/>
      <c r="AO12" s="280">
        <v>1086</v>
      </c>
      <c r="AP12" s="280">
        <v>1</v>
      </c>
      <c r="AQ12" s="281">
        <v>4</v>
      </c>
      <c r="AR12" s="282">
        <v>-75</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472</v>
      </c>
      <c r="AL13" s="1113"/>
      <c r="AM13" s="1113"/>
      <c r="AN13" s="1114"/>
      <c r="AO13" s="280">
        <v>3952725</v>
      </c>
      <c r="AP13" s="280">
        <v>2507</v>
      </c>
      <c r="AQ13" s="281">
        <v>2528</v>
      </c>
      <c r="AR13" s="282">
        <v>-0.8</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473</v>
      </c>
      <c r="AL14" s="1113"/>
      <c r="AM14" s="1113"/>
      <c r="AN14" s="1114"/>
      <c r="AO14" s="280">
        <v>-7890957</v>
      </c>
      <c r="AP14" s="280">
        <v>-5006</v>
      </c>
      <c r="AQ14" s="281">
        <v>-6417</v>
      </c>
      <c r="AR14" s="282">
        <v>-22</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214030134</v>
      </c>
      <c r="AP15" s="280">
        <v>135775</v>
      </c>
      <c r="AQ15" s="281">
        <v>128512</v>
      </c>
      <c r="AR15" s="282">
        <v>5.7</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474</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475</v>
      </c>
      <c r="AP20" s="291" t="s">
        <v>476</v>
      </c>
      <c r="AQ20" s="292" t="s">
        <v>477</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478</v>
      </c>
      <c r="AL21" s="1116"/>
      <c r="AM21" s="1116"/>
      <c r="AN21" s="1117"/>
      <c r="AO21" s="295">
        <v>1624.95</v>
      </c>
      <c r="AP21" s="296">
        <v>1539.42</v>
      </c>
      <c r="AQ21" s="297">
        <v>85.53</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479</v>
      </c>
      <c r="AL22" s="1116"/>
      <c r="AM22" s="1116"/>
      <c r="AN22" s="1117"/>
      <c r="AO22" s="300">
        <v>96.2</v>
      </c>
      <c r="AP22" s="301">
        <v>98.7</v>
      </c>
      <c r="AQ22" s="302">
        <v>-2.5</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8" t="s">
        <v>480</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x14ac:dyDescent="0.15">
      <c r="A27" s="307"/>
      <c r="AO27" s="261"/>
      <c r="AP27" s="261"/>
      <c r="AQ27" s="261"/>
      <c r="AR27" s="261"/>
      <c r="AS27" s="261"/>
      <c r="AT27" s="261"/>
    </row>
    <row r="28" spans="1:46" ht="17.25" x14ac:dyDescent="0.15">
      <c r="A28" s="262" t="s">
        <v>481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482</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462</v>
      </c>
      <c r="AP30" s="271"/>
      <c r="AQ30" s="272" t="s">
        <v>463</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464</v>
      </c>
      <c r="AQ31" s="278" t="s">
        <v>465</v>
      </c>
      <c r="AR31" s="279" t="s">
        <v>466</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483</v>
      </c>
      <c r="AL32" s="1107"/>
      <c r="AM32" s="1107"/>
      <c r="AN32" s="1108"/>
      <c r="AO32" s="280">
        <v>79608471</v>
      </c>
      <c r="AP32" s="280">
        <v>50501</v>
      </c>
      <c r="AQ32" s="281">
        <v>68216</v>
      </c>
      <c r="AR32" s="282">
        <v>-26</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484</v>
      </c>
      <c r="AL33" s="1107"/>
      <c r="AM33" s="1107"/>
      <c r="AN33" s="1108"/>
      <c r="AO33" s="280" t="s">
        <v>470</v>
      </c>
      <c r="AP33" s="280" t="s">
        <v>470</v>
      </c>
      <c r="AQ33" s="281">
        <v>6</v>
      </c>
      <c r="AR33" s="282" t="s">
        <v>470</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485</v>
      </c>
      <c r="AL34" s="1107"/>
      <c r="AM34" s="1107"/>
      <c r="AN34" s="1108"/>
      <c r="AO34" s="280">
        <v>31759377</v>
      </c>
      <c r="AP34" s="280">
        <v>20147</v>
      </c>
      <c r="AQ34" s="281">
        <v>6885</v>
      </c>
      <c r="AR34" s="282">
        <v>192.6</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486</v>
      </c>
      <c r="AL35" s="1107"/>
      <c r="AM35" s="1107"/>
      <c r="AN35" s="1108"/>
      <c r="AO35" s="280">
        <v>515967</v>
      </c>
      <c r="AP35" s="280">
        <v>327</v>
      </c>
      <c r="AQ35" s="281">
        <v>1850</v>
      </c>
      <c r="AR35" s="282">
        <v>-82.3</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487</v>
      </c>
      <c r="AL36" s="1107"/>
      <c r="AM36" s="1107"/>
      <c r="AN36" s="1108"/>
      <c r="AO36" s="280" t="s">
        <v>470</v>
      </c>
      <c r="AP36" s="280" t="s">
        <v>470</v>
      </c>
      <c r="AQ36" s="281">
        <v>124</v>
      </c>
      <c r="AR36" s="282" t="s">
        <v>470</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488</v>
      </c>
      <c r="AL37" s="1107"/>
      <c r="AM37" s="1107"/>
      <c r="AN37" s="1108"/>
      <c r="AO37" s="280">
        <v>1382753</v>
      </c>
      <c r="AP37" s="280">
        <v>877</v>
      </c>
      <c r="AQ37" s="281">
        <v>519</v>
      </c>
      <c r="AR37" s="282">
        <v>69</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489</v>
      </c>
      <c r="AL38" s="1104"/>
      <c r="AM38" s="1104"/>
      <c r="AN38" s="1105"/>
      <c r="AO38" s="310" t="s">
        <v>470</v>
      </c>
      <c r="AP38" s="310" t="s">
        <v>470</v>
      </c>
      <c r="AQ38" s="311">
        <v>8</v>
      </c>
      <c r="AR38" s="302" t="s">
        <v>470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490</v>
      </c>
      <c r="AL39" s="1104"/>
      <c r="AM39" s="1104"/>
      <c r="AN39" s="1105"/>
      <c r="AO39" s="280">
        <v>-2086103</v>
      </c>
      <c r="AP39" s="280">
        <v>-1323</v>
      </c>
      <c r="AQ39" s="281">
        <v>-2187</v>
      </c>
      <c r="AR39" s="282">
        <v>-39.5</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491</v>
      </c>
      <c r="AL40" s="1107"/>
      <c r="AM40" s="1107"/>
      <c r="AN40" s="1108"/>
      <c r="AO40" s="280">
        <v>-64183296</v>
      </c>
      <c r="AP40" s="280">
        <v>-40716</v>
      </c>
      <c r="AQ40" s="281">
        <v>-45425</v>
      </c>
      <c r="AR40" s="282">
        <v>-10.4</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492</v>
      </c>
      <c r="AL41" s="1110"/>
      <c r="AM41" s="1110"/>
      <c r="AN41" s="1111"/>
      <c r="AO41" s="280">
        <v>46997169</v>
      </c>
      <c r="AP41" s="280">
        <v>29814</v>
      </c>
      <c r="AQ41" s="281">
        <v>29997</v>
      </c>
      <c r="AR41" s="282">
        <v>-0.6</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493</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494</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462</v>
      </c>
      <c r="AN49" s="1100" t="s">
        <v>495</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496</v>
      </c>
      <c r="AO50" s="323" t="s">
        <v>497</v>
      </c>
      <c r="AP50" s="324" t="s">
        <v>498</v>
      </c>
      <c r="AQ50" s="325" t="s">
        <v>499</v>
      </c>
      <c r="AR50" s="326" t="s">
        <v>500</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501</v>
      </c>
      <c r="AL51" s="319"/>
      <c r="AM51" s="327">
        <v>153331269</v>
      </c>
      <c r="AN51" s="328">
        <v>94060</v>
      </c>
      <c r="AO51" s="329">
        <v>8.4</v>
      </c>
      <c r="AP51" s="330">
        <v>111577</v>
      </c>
      <c r="AQ51" s="331">
        <v>5.7</v>
      </c>
      <c r="AR51" s="332">
        <v>2.7</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502</v>
      </c>
      <c r="AM52" s="335">
        <v>40453139</v>
      </c>
      <c r="AN52" s="336">
        <v>24816</v>
      </c>
      <c r="AO52" s="337">
        <v>0.3</v>
      </c>
      <c r="AP52" s="338">
        <v>26257</v>
      </c>
      <c r="AQ52" s="339">
        <v>0.1</v>
      </c>
      <c r="AR52" s="340">
        <v>0.2</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503</v>
      </c>
      <c r="AL53" s="319"/>
      <c r="AM53" s="327">
        <v>165986059</v>
      </c>
      <c r="AN53" s="328">
        <v>102597</v>
      </c>
      <c r="AO53" s="329">
        <v>9.1</v>
      </c>
      <c r="AP53" s="330">
        <v>122371</v>
      </c>
      <c r="AQ53" s="331">
        <v>9.6999999999999993</v>
      </c>
      <c r="AR53" s="332">
        <v>-0.6</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502</v>
      </c>
      <c r="AM54" s="335">
        <v>37566278</v>
      </c>
      <c r="AN54" s="336">
        <v>23220</v>
      </c>
      <c r="AO54" s="337">
        <v>-6.4</v>
      </c>
      <c r="AP54" s="338">
        <v>28038</v>
      </c>
      <c r="AQ54" s="339">
        <v>6.8</v>
      </c>
      <c r="AR54" s="340">
        <v>-13.2</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504</v>
      </c>
      <c r="AL55" s="319"/>
      <c r="AM55" s="327">
        <v>169910511</v>
      </c>
      <c r="AN55" s="328">
        <v>105836</v>
      </c>
      <c r="AO55" s="329">
        <v>3.2</v>
      </c>
      <c r="AP55" s="330">
        <v>125393</v>
      </c>
      <c r="AQ55" s="331">
        <v>2.5</v>
      </c>
      <c r="AR55" s="332">
        <v>0.7</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502</v>
      </c>
      <c r="AM56" s="335">
        <v>36561071</v>
      </c>
      <c r="AN56" s="336">
        <v>22774</v>
      </c>
      <c r="AO56" s="337">
        <v>-1.9</v>
      </c>
      <c r="AP56" s="338">
        <v>28054</v>
      </c>
      <c r="AQ56" s="339">
        <v>0.1</v>
      </c>
      <c r="AR56" s="340">
        <v>-2</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505</v>
      </c>
      <c r="AL57" s="319"/>
      <c r="AM57" s="327">
        <v>163908345</v>
      </c>
      <c r="AN57" s="328">
        <v>102977</v>
      </c>
      <c r="AO57" s="329">
        <v>-2.7</v>
      </c>
      <c r="AP57" s="330">
        <v>115991</v>
      </c>
      <c r="AQ57" s="331">
        <v>-7.5</v>
      </c>
      <c r="AR57" s="332">
        <v>4.8</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502</v>
      </c>
      <c r="AM58" s="335">
        <v>32928392</v>
      </c>
      <c r="AN58" s="336">
        <v>20688</v>
      </c>
      <c r="AO58" s="337">
        <v>-9.1999999999999993</v>
      </c>
      <c r="AP58" s="338">
        <v>28546</v>
      </c>
      <c r="AQ58" s="339">
        <v>1.8</v>
      </c>
      <c r="AR58" s="340">
        <v>-11</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506</v>
      </c>
      <c r="AL59" s="319"/>
      <c r="AM59" s="327">
        <v>162421873</v>
      </c>
      <c r="AN59" s="328">
        <v>103036</v>
      </c>
      <c r="AO59" s="329">
        <v>0.1</v>
      </c>
      <c r="AP59" s="330">
        <v>118517</v>
      </c>
      <c r="AQ59" s="331">
        <v>2.2000000000000002</v>
      </c>
      <c r="AR59" s="332">
        <v>-2.1</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502</v>
      </c>
      <c r="AM60" s="335">
        <v>35095148</v>
      </c>
      <c r="AN60" s="336">
        <v>22263</v>
      </c>
      <c r="AO60" s="337">
        <v>7.6</v>
      </c>
      <c r="AP60" s="338">
        <v>30926</v>
      </c>
      <c r="AQ60" s="339">
        <v>8.3000000000000007</v>
      </c>
      <c r="AR60" s="340">
        <v>-0.7</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507</v>
      </c>
      <c r="AL61" s="341"/>
      <c r="AM61" s="342">
        <v>163111611</v>
      </c>
      <c r="AN61" s="343">
        <v>101701</v>
      </c>
      <c r="AO61" s="344">
        <v>3.6</v>
      </c>
      <c r="AP61" s="345">
        <v>118770</v>
      </c>
      <c r="AQ61" s="346">
        <v>2.5</v>
      </c>
      <c r="AR61" s="332">
        <v>1.1000000000000001</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502</v>
      </c>
      <c r="AM62" s="335">
        <v>36520806</v>
      </c>
      <c r="AN62" s="336">
        <v>22752</v>
      </c>
      <c r="AO62" s="337">
        <v>-1.9</v>
      </c>
      <c r="AP62" s="338">
        <v>28364</v>
      </c>
      <c r="AQ62" s="339">
        <v>3.4</v>
      </c>
      <c r="AR62" s="340">
        <v>-5.3</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2XO6H7fPHjojjgj+x91xgd/3Si/Sd2KWQEDh+U0tIre3kSHIODKXb1z1bYvoJwYYdeM97oUSNsuRnsDq+qMa3g==" saltValue="6EZB0oWAIEt92nE+FEgK7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h64e2/cPlMRe6g+ZYwbQdTOzHrz6DsN68HKmqTvsMeiw1LSIK2KfBuH8NuNFAV99KAFW5v+ZOpf5i6uYX6RLoQ==" saltValue="nCWI1rOuZWW8lT4EKcxz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g7JeZ0HeNnXt025We375zNmGNnd1hPifO0sSJ/sWv0r/EgqRXU70OtDnh3+VXwMEWpxd7POLQOCHgMfxVuQz2w==" saltValue="JMNbmEcZEZ9a056Balsm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508</v>
      </c>
      <c r="G46" s="350" t="s">
        <v>509</v>
      </c>
      <c r="H46" s="350" t="s">
        <v>510</v>
      </c>
      <c r="I46" s="350" t="s">
        <v>511</v>
      </c>
      <c r="J46" s="351" t="s">
        <v>512</v>
      </c>
    </row>
    <row r="47" spans="2:10" ht="57.75" customHeight="1" x14ac:dyDescent="0.15">
      <c r="B47" s="7"/>
      <c r="C47" s="1121" t="s">
        <v>4</v>
      </c>
      <c r="D47" s="1121"/>
      <c r="E47" s="1122"/>
      <c r="F47" s="352">
        <v>3.69</v>
      </c>
      <c r="G47" s="353">
        <v>3.63</v>
      </c>
      <c r="H47" s="353">
        <v>3.54</v>
      </c>
      <c r="I47" s="353">
        <v>3.63</v>
      </c>
      <c r="J47" s="354">
        <v>3.63</v>
      </c>
    </row>
    <row r="48" spans="2:10" ht="57.75" customHeight="1" x14ac:dyDescent="0.15">
      <c r="B48" s="8"/>
      <c r="C48" s="1123" t="s">
        <v>5</v>
      </c>
      <c r="D48" s="1123"/>
      <c r="E48" s="1124"/>
      <c r="F48" s="355">
        <v>1.4</v>
      </c>
      <c r="G48" s="356">
        <v>3.92</v>
      </c>
      <c r="H48" s="356">
        <v>3.17</v>
      </c>
      <c r="I48" s="356">
        <v>4.3499999999999996</v>
      </c>
      <c r="J48" s="357">
        <v>3.39</v>
      </c>
    </row>
    <row r="49" spans="2:10" ht="57.75" customHeight="1" thickBot="1" x14ac:dyDescent="0.2">
      <c r="B49" s="9"/>
      <c r="C49" s="1125" t="s">
        <v>6</v>
      </c>
      <c r="D49" s="1125"/>
      <c r="E49" s="1126"/>
      <c r="F49" s="358">
        <v>0.41</v>
      </c>
      <c r="G49" s="359">
        <v>2.5299999999999998</v>
      </c>
      <c r="H49" s="359" t="s">
        <v>513</v>
      </c>
      <c r="I49" s="359">
        <v>1.1000000000000001</v>
      </c>
      <c r="J49" s="360" t="s">
        <v>514</v>
      </c>
    </row>
    <row r="50" spans="2:10" ht="13.5" customHeight="1" x14ac:dyDescent="0.15"/>
  </sheetData>
  <sheetProtection algorithmName="SHA-512" hashValue="h055zBZrnxrSO8wqD8KrL6AOtkJDqrd4ZCUWykXtQQzbSbsgxo15a0CFTmrca8ZxnzHuj85ksSaTI1uqpRWGAQ==" saltValue="1bJbHJxCzXA+Bi/OBSB/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508</v>
      </c>
      <c r="G33" s="17" t="s">
        <v>509</v>
      </c>
      <c r="H33" s="17" t="s">
        <v>510</v>
      </c>
      <c r="I33" s="17" t="s">
        <v>511</v>
      </c>
      <c r="J33" s="18" t="s">
        <v>512</v>
      </c>
      <c r="K33" s="10"/>
      <c r="L33" s="10"/>
      <c r="M33" s="10"/>
      <c r="N33" s="10"/>
      <c r="O33" s="10"/>
      <c r="P33" s="10"/>
    </row>
    <row r="34" spans="1:16" ht="39" customHeight="1" x14ac:dyDescent="0.15">
      <c r="A34" s="10"/>
      <c r="B34" s="19"/>
      <c r="C34" s="1133" t="s">
        <v>515</v>
      </c>
      <c r="D34" s="1133"/>
      <c r="E34" s="1134"/>
      <c r="F34" s="20">
        <v>1.39</v>
      </c>
      <c r="G34" s="21">
        <v>3.9</v>
      </c>
      <c r="H34" s="21">
        <v>3.16</v>
      </c>
      <c r="I34" s="21">
        <v>4.3499999999999996</v>
      </c>
      <c r="J34" s="22">
        <v>3.38</v>
      </c>
      <c r="K34" s="10"/>
      <c r="L34" s="10"/>
      <c r="M34" s="10"/>
      <c r="N34" s="10"/>
      <c r="O34" s="10"/>
      <c r="P34" s="10"/>
    </row>
    <row r="35" spans="1:16" ht="39" customHeight="1" x14ac:dyDescent="0.15">
      <c r="A35" s="10"/>
      <c r="B35" s="23"/>
      <c r="C35" s="1127" t="s">
        <v>516</v>
      </c>
      <c r="D35" s="1128"/>
      <c r="E35" s="1129"/>
      <c r="F35" s="24">
        <v>1.95</v>
      </c>
      <c r="G35" s="25">
        <v>2.09</v>
      </c>
      <c r="H35" s="25">
        <v>2.4300000000000002</v>
      </c>
      <c r="I35" s="25">
        <v>2.98</v>
      </c>
      <c r="J35" s="26">
        <v>3.14</v>
      </c>
      <c r="K35" s="10"/>
      <c r="L35" s="10"/>
      <c r="M35" s="10"/>
      <c r="N35" s="10"/>
      <c r="O35" s="10"/>
      <c r="P35" s="10"/>
    </row>
    <row r="36" spans="1:16" ht="39" customHeight="1" x14ac:dyDescent="0.15">
      <c r="A36" s="10"/>
      <c r="B36" s="23"/>
      <c r="C36" s="1127" t="s">
        <v>517</v>
      </c>
      <c r="D36" s="1128"/>
      <c r="E36" s="1129"/>
      <c r="F36" s="24">
        <v>7.0000000000000007E-2</v>
      </c>
      <c r="G36" s="25">
        <v>1.48</v>
      </c>
      <c r="H36" s="25">
        <v>0.91</v>
      </c>
      <c r="I36" s="25">
        <v>0.6</v>
      </c>
      <c r="J36" s="26">
        <v>0.88</v>
      </c>
      <c r="K36" s="10"/>
      <c r="L36" s="10"/>
      <c r="M36" s="10"/>
      <c r="N36" s="10"/>
      <c r="O36" s="10"/>
      <c r="P36" s="10"/>
    </row>
    <row r="37" spans="1:16" ht="39" customHeight="1" x14ac:dyDescent="0.15">
      <c r="A37" s="10"/>
      <c r="B37" s="23"/>
      <c r="C37" s="1127" t="s">
        <v>518</v>
      </c>
      <c r="D37" s="1128"/>
      <c r="E37" s="1129"/>
      <c r="F37" s="24">
        <v>0.62</v>
      </c>
      <c r="G37" s="25">
        <v>0.55000000000000004</v>
      </c>
      <c r="H37" s="25">
        <v>0.5</v>
      </c>
      <c r="I37" s="25">
        <v>0.49</v>
      </c>
      <c r="J37" s="26">
        <v>0.48</v>
      </c>
      <c r="K37" s="10"/>
      <c r="L37" s="10"/>
      <c r="M37" s="10"/>
      <c r="N37" s="10"/>
      <c r="O37" s="10"/>
      <c r="P37" s="10"/>
    </row>
    <row r="38" spans="1:16" ht="39" customHeight="1" x14ac:dyDescent="0.15">
      <c r="A38" s="10"/>
      <c r="B38" s="23"/>
      <c r="C38" s="1127" t="s">
        <v>519</v>
      </c>
      <c r="D38" s="1128"/>
      <c r="E38" s="1129"/>
      <c r="F38" s="24">
        <v>0.1</v>
      </c>
      <c r="G38" s="25">
        <v>0.23</v>
      </c>
      <c r="H38" s="25">
        <v>0.23</v>
      </c>
      <c r="I38" s="25">
        <v>0.24</v>
      </c>
      <c r="J38" s="26">
        <v>0.23</v>
      </c>
      <c r="K38" s="10"/>
      <c r="L38" s="10"/>
      <c r="M38" s="10"/>
      <c r="N38" s="10"/>
      <c r="O38" s="10"/>
      <c r="P38" s="10"/>
    </row>
    <row r="39" spans="1:16" ht="39" customHeight="1" x14ac:dyDescent="0.15">
      <c r="A39" s="10"/>
      <c r="B39" s="23"/>
      <c r="C39" s="1127" t="s">
        <v>520</v>
      </c>
      <c r="D39" s="1128"/>
      <c r="E39" s="1129"/>
      <c r="F39" s="24">
        <v>0</v>
      </c>
      <c r="G39" s="25">
        <v>0</v>
      </c>
      <c r="H39" s="25">
        <v>0</v>
      </c>
      <c r="I39" s="25">
        <v>0</v>
      </c>
      <c r="J39" s="26">
        <v>0.01</v>
      </c>
      <c r="K39" s="10"/>
      <c r="L39" s="10"/>
      <c r="M39" s="10"/>
      <c r="N39" s="10"/>
      <c r="O39" s="10"/>
      <c r="P39" s="10"/>
    </row>
    <row r="40" spans="1:16" ht="39" customHeight="1" x14ac:dyDescent="0.15">
      <c r="A40" s="10"/>
      <c r="B40" s="23"/>
      <c r="C40" s="1127" t="s">
        <v>521</v>
      </c>
      <c r="D40" s="1128"/>
      <c r="E40" s="1129"/>
      <c r="F40" s="24">
        <v>0</v>
      </c>
      <c r="G40" s="25">
        <v>0</v>
      </c>
      <c r="H40" s="25">
        <v>0</v>
      </c>
      <c r="I40" s="25">
        <v>0</v>
      </c>
      <c r="J40" s="26">
        <v>0</v>
      </c>
      <c r="K40" s="10"/>
      <c r="L40" s="10"/>
      <c r="M40" s="10"/>
      <c r="N40" s="10"/>
      <c r="O40" s="10"/>
      <c r="P40" s="10"/>
    </row>
    <row r="41" spans="1:16" ht="39" customHeight="1" x14ac:dyDescent="0.15">
      <c r="A41" s="10"/>
      <c r="B41" s="23"/>
      <c r="C41" s="1127" t="s">
        <v>522</v>
      </c>
      <c r="D41" s="1128"/>
      <c r="E41" s="1129"/>
      <c r="F41" s="24">
        <v>0</v>
      </c>
      <c r="G41" s="25">
        <v>0</v>
      </c>
      <c r="H41" s="25">
        <v>0</v>
      </c>
      <c r="I41" s="25">
        <v>0</v>
      </c>
      <c r="J41" s="26">
        <v>0</v>
      </c>
      <c r="K41" s="10"/>
      <c r="L41" s="10"/>
      <c r="M41" s="10"/>
      <c r="N41" s="10"/>
      <c r="O41" s="10"/>
      <c r="P41" s="10"/>
    </row>
    <row r="42" spans="1:16" ht="39" customHeight="1" x14ac:dyDescent="0.15">
      <c r="A42" s="10"/>
      <c r="B42" s="27"/>
      <c r="C42" s="1127" t="s">
        <v>523</v>
      </c>
      <c r="D42" s="1128"/>
      <c r="E42" s="1129"/>
      <c r="F42" s="24" t="s">
        <v>470</v>
      </c>
      <c r="G42" s="25" t="s">
        <v>470</v>
      </c>
      <c r="H42" s="25" t="s">
        <v>470</v>
      </c>
      <c r="I42" s="25" t="s">
        <v>470</v>
      </c>
      <c r="J42" s="26" t="s">
        <v>470</v>
      </c>
      <c r="K42" s="10"/>
      <c r="L42" s="10"/>
      <c r="M42" s="10"/>
      <c r="N42" s="10"/>
      <c r="O42" s="10"/>
      <c r="P42" s="10"/>
    </row>
    <row r="43" spans="1:16" ht="39" customHeight="1" thickBot="1" x14ac:dyDescent="0.2">
      <c r="A43" s="10"/>
      <c r="B43" s="28"/>
      <c r="C43" s="1130" t="s">
        <v>524</v>
      </c>
      <c r="D43" s="1131"/>
      <c r="E43" s="113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pC1DpPUdCmQW6BJiF19XFuLfzoBGRDpARISJlmep0XSngW120fe9P9eZVX6G9eaXEvHlFCH2s0avonag5JCnJA==" saltValue="txU0ZXkPQ2i+OCD0hP8/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508</v>
      </c>
      <c r="L44" s="44" t="s">
        <v>509</v>
      </c>
      <c r="M44" s="44" t="s">
        <v>510</v>
      </c>
      <c r="N44" s="44" t="s">
        <v>511</v>
      </c>
      <c r="O44" s="45" t="s">
        <v>512</v>
      </c>
      <c r="P44" s="36"/>
      <c r="Q44" s="36"/>
      <c r="R44" s="36"/>
      <c r="S44" s="36"/>
      <c r="T44" s="36"/>
      <c r="U44" s="36"/>
    </row>
    <row r="45" spans="1:21" ht="30.75" customHeight="1" x14ac:dyDescent="0.15">
      <c r="A45" s="36"/>
      <c r="B45" s="1158" t="s">
        <v>10</v>
      </c>
      <c r="C45" s="1159"/>
      <c r="D45" s="46"/>
      <c r="E45" s="1164" t="s">
        <v>11</v>
      </c>
      <c r="F45" s="1164"/>
      <c r="G45" s="1164"/>
      <c r="H45" s="1164"/>
      <c r="I45" s="1164"/>
      <c r="J45" s="1165"/>
      <c r="K45" s="47">
        <v>97458</v>
      </c>
      <c r="L45" s="48">
        <v>93023</v>
      </c>
      <c r="M45" s="48">
        <v>90245</v>
      </c>
      <c r="N45" s="48">
        <v>84947</v>
      </c>
      <c r="O45" s="49">
        <v>79608</v>
      </c>
      <c r="P45" s="36"/>
      <c r="Q45" s="36"/>
      <c r="R45" s="36"/>
      <c r="S45" s="36"/>
      <c r="T45" s="36"/>
      <c r="U45" s="36"/>
    </row>
    <row r="46" spans="1:21" ht="30.75" customHeight="1" x14ac:dyDescent="0.15">
      <c r="A46" s="36"/>
      <c r="B46" s="1160"/>
      <c r="C46" s="1161"/>
      <c r="D46" s="50"/>
      <c r="E46" s="1137" t="s">
        <v>12</v>
      </c>
      <c r="F46" s="1137"/>
      <c r="G46" s="1137"/>
      <c r="H46" s="1137"/>
      <c r="I46" s="1137"/>
      <c r="J46" s="1138"/>
      <c r="K46" s="51" t="s">
        <v>470</v>
      </c>
      <c r="L46" s="52" t="s">
        <v>470</v>
      </c>
      <c r="M46" s="52" t="s">
        <v>470</v>
      </c>
      <c r="N46" s="52" t="s">
        <v>470</v>
      </c>
      <c r="O46" s="53" t="s">
        <v>470</v>
      </c>
      <c r="P46" s="36"/>
      <c r="Q46" s="36"/>
      <c r="R46" s="36"/>
      <c r="S46" s="36"/>
      <c r="T46" s="36"/>
      <c r="U46" s="36"/>
    </row>
    <row r="47" spans="1:21" ht="30.75" customHeight="1" x14ac:dyDescent="0.15">
      <c r="A47" s="36"/>
      <c r="B47" s="1160"/>
      <c r="C47" s="1161"/>
      <c r="D47" s="50"/>
      <c r="E47" s="1137" t="s">
        <v>13</v>
      </c>
      <c r="F47" s="1137"/>
      <c r="G47" s="1137"/>
      <c r="H47" s="1137"/>
      <c r="I47" s="1137"/>
      <c r="J47" s="1138"/>
      <c r="K47" s="51">
        <v>28038</v>
      </c>
      <c r="L47" s="52">
        <v>29155</v>
      </c>
      <c r="M47" s="52">
        <v>29955</v>
      </c>
      <c r="N47" s="52">
        <v>31071</v>
      </c>
      <c r="O47" s="53">
        <v>31759</v>
      </c>
      <c r="P47" s="36"/>
      <c r="Q47" s="36"/>
      <c r="R47" s="36"/>
      <c r="S47" s="36"/>
      <c r="T47" s="36"/>
      <c r="U47" s="36"/>
    </row>
    <row r="48" spans="1:21" ht="30.75" customHeight="1" x14ac:dyDescent="0.15">
      <c r="A48" s="36"/>
      <c r="B48" s="1160"/>
      <c r="C48" s="1161"/>
      <c r="D48" s="50"/>
      <c r="E48" s="1137" t="s">
        <v>14</v>
      </c>
      <c r="F48" s="1137"/>
      <c r="G48" s="1137"/>
      <c r="H48" s="1137"/>
      <c r="I48" s="1137"/>
      <c r="J48" s="1138"/>
      <c r="K48" s="51">
        <v>965</v>
      </c>
      <c r="L48" s="52">
        <v>686</v>
      </c>
      <c r="M48" s="52">
        <v>612</v>
      </c>
      <c r="N48" s="52">
        <v>442</v>
      </c>
      <c r="O48" s="53">
        <v>516</v>
      </c>
      <c r="P48" s="36"/>
      <c r="Q48" s="36"/>
      <c r="R48" s="36"/>
      <c r="S48" s="36"/>
      <c r="T48" s="36"/>
      <c r="U48" s="36"/>
    </row>
    <row r="49" spans="1:21" ht="30.75" customHeight="1" x14ac:dyDescent="0.15">
      <c r="A49" s="36"/>
      <c r="B49" s="1160"/>
      <c r="C49" s="1161"/>
      <c r="D49" s="50"/>
      <c r="E49" s="1137" t="s">
        <v>15</v>
      </c>
      <c r="F49" s="1137"/>
      <c r="G49" s="1137"/>
      <c r="H49" s="1137"/>
      <c r="I49" s="1137"/>
      <c r="J49" s="1138"/>
      <c r="K49" s="51" t="s">
        <v>470</v>
      </c>
      <c r="L49" s="52" t="s">
        <v>470</v>
      </c>
      <c r="M49" s="52" t="s">
        <v>470</v>
      </c>
      <c r="N49" s="52" t="s">
        <v>470</v>
      </c>
      <c r="O49" s="53" t="s">
        <v>470</v>
      </c>
      <c r="P49" s="36"/>
      <c r="Q49" s="36"/>
      <c r="R49" s="36"/>
      <c r="S49" s="36"/>
      <c r="T49" s="36"/>
      <c r="U49" s="36"/>
    </row>
    <row r="50" spans="1:21" ht="30.75" customHeight="1" x14ac:dyDescent="0.15">
      <c r="A50" s="36"/>
      <c r="B50" s="1160"/>
      <c r="C50" s="1161"/>
      <c r="D50" s="50"/>
      <c r="E50" s="1137" t="s">
        <v>16</v>
      </c>
      <c r="F50" s="1137"/>
      <c r="G50" s="1137"/>
      <c r="H50" s="1137"/>
      <c r="I50" s="1137"/>
      <c r="J50" s="1138"/>
      <c r="K50" s="51">
        <v>1181</v>
      </c>
      <c r="L50" s="52">
        <v>904</v>
      </c>
      <c r="M50" s="52">
        <v>806</v>
      </c>
      <c r="N50" s="52">
        <v>802</v>
      </c>
      <c r="O50" s="53">
        <v>1383</v>
      </c>
      <c r="P50" s="36"/>
      <c r="Q50" s="36"/>
      <c r="R50" s="36"/>
      <c r="S50" s="36"/>
      <c r="T50" s="36"/>
      <c r="U50" s="36"/>
    </row>
    <row r="51" spans="1:21" ht="30.75" customHeight="1" x14ac:dyDescent="0.15">
      <c r="A51" s="36"/>
      <c r="B51" s="1162"/>
      <c r="C51" s="1163"/>
      <c r="D51" s="54"/>
      <c r="E51" s="1137" t="s">
        <v>17</v>
      </c>
      <c r="F51" s="1137"/>
      <c r="G51" s="1137"/>
      <c r="H51" s="1137"/>
      <c r="I51" s="1137"/>
      <c r="J51" s="1138"/>
      <c r="K51" s="51" t="s">
        <v>470</v>
      </c>
      <c r="L51" s="52" t="s">
        <v>470</v>
      </c>
      <c r="M51" s="52" t="s">
        <v>470</v>
      </c>
      <c r="N51" s="52" t="s">
        <v>470</v>
      </c>
      <c r="O51" s="53" t="s">
        <v>470</v>
      </c>
      <c r="P51" s="36"/>
      <c r="Q51" s="36"/>
      <c r="R51" s="36"/>
      <c r="S51" s="36"/>
      <c r="T51" s="36"/>
      <c r="U51" s="36"/>
    </row>
    <row r="52" spans="1:21" ht="30.75" customHeight="1" x14ac:dyDescent="0.15">
      <c r="A52" s="36"/>
      <c r="B52" s="1135" t="s">
        <v>18</v>
      </c>
      <c r="C52" s="1136"/>
      <c r="D52" s="54"/>
      <c r="E52" s="1137" t="s">
        <v>19</v>
      </c>
      <c r="F52" s="1137"/>
      <c r="G52" s="1137"/>
      <c r="H52" s="1137"/>
      <c r="I52" s="1137"/>
      <c r="J52" s="1138"/>
      <c r="K52" s="51">
        <v>82433</v>
      </c>
      <c r="L52" s="52">
        <v>78299</v>
      </c>
      <c r="M52" s="52">
        <v>72732</v>
      </c>
      <c r="N52" s="52">
        <v>68743</v>
      </c>
      <c r="O52" s="53">
        <v>66270</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45209</v>
      </c>
      <c r="L53" s="57">
        <v>45469</v>
      </c>
      <c r="M53" s="57">
        <v>48886</v>
      </c>
      <c r="N53" s="57">
        <v>48519</v>
      </c>
      <c r="O53" s="58">
        <v>46996</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525</v>
      </c>
      <c r="P55" s="36"/>
      <c r="Q55" s="36"/>
      <c r="R55" s="36"/>
      <c r="S55" s="36"/>
      <c r="T55" s="36"/>
      <c r="U55" s="36"/>
    </row>
    <row r="56" spans="1:21" ht="30.75" customHeight="1" thickBot="1" x14ac:dyDescent="0.2">
      <c r="A56" s="36"/>
      <c r="B56" s="62"/>
      <c r="C56" s="63"/>
      <c r="D56" s="63"/>
      <c r="E56" s="64"/>
      <c r="F56" s="64"/>
      <c r="G56" s="64"/>
      <c r="H56" s="64"/>
      <c r="I56" s="64"/>
      <c r="J56" s="65" t="s">
        <v>3</v>
      </c>
      <c r="K56" s="66" t="s">
        <v>526</v>
      </c>
      <c r="L56" s="67" t="s">
        <v>527</v>
      </c>
      <c r="M56" s="67" t="s">
        <v>528</v>
      </c>
      <c r="N56" s="67" t="s">
        <v>529</v>
      </c>
      <c r="O56" s="68" t="s">
        <v>530</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23492</v>
      </c>
      <c r="L57" s="70">
        <v>23993</v>
      </c>
      <c r="M57" s="70">
        <v>19720</v>
      </c>
      <c r="N57" s="70">
        <v>18667</v>
      </c>
      <c r="O57" s="71">
        <v>18667</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111157</v>
      </c>
      <c r="L58" s="73">
        <v>115733</v>
      </c>
      <c r="M58" s="73">
        <v>120924</v>
      </c>
      <c r="N58" s="73">
        <v>124714</v>
      </c>
      <c r="O58" s="74">
        <v>135188</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111146</v>
      </c>
      <c r="L59" s="76">
        <v>115685</v>
      </c>
      <c r="M59" s="76">
        <v>120840</v>
      </c>
      <c r="N59" s="76">
        <v>123739</v>
      </c>
      <c r="O59" s="77">
        <v>132143</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Imq3rBTE7VimoxKkj/nZMenSvaNf69Kutky/Av9kH4irXAEYuzo5omp2aAl4u5H4xW/n533jVVGqWJnJ52XUfQ==" saltValue="/3/0DFQN6DBQY9+iEJgB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508</v>
      </c>
      <c r="J40" s="363" t="s">
        <v>509</v>
      </c>
      <c r="K40" s="363" t="s">
        <v>510</v>
      </c>
      <c r="L40" s="363" t="s">
        <v>511</v>
      </c>
      <c r="M40" s="364" t="s">
        <v>512</v>
      </c>
    </row>
    <row r="41" spans="2:13" ht="27.75" customHeight="1" x14ac:dyDescent="0.15">
      <c r="B41" s="1178" t="s">
        <v>30</v>
      </c>
      <c r="C41" s="1179"/>
      <c r="D41" s="87"/>
      <c r="E41" s="1180" t="s">
        <v>31</v>
      </c>
      <c r="F41" s="1180"/>
      <c r="G41" s="1180"/>
      <c r="H41" s="1181"/>
      <c r="I41" s="365">
        <v>1707844</v>
      </c>
      <c r="J41" s="366">
        <v>1717971</v>
      </c>
      <c r="K41" s="366">
        <v>1713769</v>
      </c>
      <c r="L41" s="366">
        <v>1687785</v>
      </c>
      <c r="M41" s="367">
        <v>1665782</v>
      </c>
    </row>
    <row r="42" spans="2:13" ht="27.75" customHeight="1" x14ac:dyDescent="0.15">
      <c r="B42" s="1168"/>
      <c r="C42" s="1169"/>
      <c r="D42" s="88"/>
      <c r="E42" s="1172" t="s">
        <v>32</v>
      </c>
      <c r="F42" s="1172"/>
      <c r="G42" s="1172"/>
      <c r="H42" s="1173"/>
      <c r="I42" s="368">
        <v>3248</v>
      </c>
      <c r="J42" s="369">
        <v>2255</v>
      </c>
      <c r="K42" s="369">
        <v>1624</v>
      </c>
      <c r="L42" s="369">
        <v>1114</v>
      </c>
      <c r="M42" s="370">
        <v>783</v>
      </c>
    </row>
    <row r="43" spans="2:13" ht="27.75" customHeight="1" x14ac:dyDescent="0.15">
      <c r="B43" s="1168"/>
      <c r="C43" s="1169"/>
      <c r="D43" s="88"/>
      <c r="E43" s="1172" t="s">
        <v>33</v>
      </c>
      <c r="F43" s="1172"/>
      <c r="G43" s="1172"/>
      <c r="H43" s="1173"/>
      <c r="I43" s="368">
        <v>6035</v>
      </c>
      <c r="J43" s="369">
        <v>4629</v>
      </c>
      <c r="K43" s="369">
        <v>5940</v>
      </c>
      <c r="L43" s="369">
        <v>6436</v>
      </c>
      <c r="M43" s="370">
        <v>8742</v>
      </c>
    </row>
    <row r="44" spans="2:13" ht="27.75" customHeight="1" x14ac:dyDescent="0.15">
      <c r="B44" s="1168"/>
      <c r="C44" s="1169"/>
      <c r="D44" s="88"/>
      <c r="E44" s="1172" t="s">
        <v>34</v>
      </c>
      <c r="F44" s="1172"/>
      <c r="G44" s="1172"/>
      <c r="H44" s="1173"/>
      <c r="I44" s="368" t="s">
        <v>470</v>
      </c>
      <c r="J44" s="369" t="s">
        <v>470</v>
      </c>
      <c r="K44" s="369" t="s">
        <v>470</v>
      </c>
      <c r="L44" s="369" t="s">
        <v>470</v>
      </c>
      <c r="M44" s="370" t="s">
        <v>470</v>
      </c>
    </row>
    <row r="45" spans="2:13" ht="27.75" customHeight="1" x14ac:dyDescent="0.15">
      <c r="B45" s="1168"/>
      <c r="C45" s="1169"/>
      <c r="D45" s="88"/>
      <c r="E45" s="1172" t="s">
        <v>35</v>
      </c>
      <c r="F45" s="1172"/>
      <c r="G45" s="1172"/>
      <c r="H45" s="1173"/>
      <c r="I45" s="368">
        <v>214125</v>
      </c>
      <c r="J45" s="369">
        <v>213144</v>
      </c>
      <c r="K45" s="369">
        <v>209850</v>
      </c>
      <c r="L45" s="369">
        <v>204041</v>
      </c>
      <c r="M45" s="370">
        <v>204125</v>
      </c>
    </row>
    <row r="46" spans="2:13" ht="27.75" customHeight="1" x14ac:dyDescent="0.15">
      <c r="B46" s="1168"/>
      <c r="C46" s="1169"/>
      <c r="D46" s="89"/>
      <c r="E46" s="1182" t="s">
        <v>36</v>
      </c>
      <c r="F46" s="1182"/>
      <c r="G46" s="1182"/>
      <c r="H46" s="1183"/>
      <c r="I46" s="368">
        <v>9860</v>
      </c>
      <c r="J46" s="369">
        <v>9293</v>
      </c>
      <c r="K46" s="369">
        <v>9132</v>
      </c>
      <c r="L46" s="369">
        <v>13093</v>
      </c>
      <c r="M46" s="370">
        <v>9060</v>
      </c>
    </row>
    <row r="47" spans="2:13" ht="27.75" customHeight="1" x14ac:dyDescent="0.15">
      <c r="B47" s="1168"/>
      <c r="C47" s="1169"/>
      <c r="D47" s="90"/>
      <c r="E47" s="1184" t="s">
        <v>37</v>
      </c>
      <c r="F47" s="1185"/>
      <c r="G47" s="1185"/>
      <c r="H47" s="1186"/>
      <c r="I47" s="368" t="s">
        <v>470</v>
      </c>
      <c r="J47" s="369" t="s">
        <v>470</v>
      </c>
      <c r="K47" s="369" t="s">
        <v>470</v>
      </c>
      <c r="L47" s="369" t="s">
        <v>470</v>
      </c>
      <c r="M47" s="370" t="s">
        <v>470</v>
      </c>
    </row>
    <row r="48" spans="2:13" ht="27.75" customHeight="1" x14ac:dyDescent="0.15">
      <c r="B48" s="1168"/>
      <c r="C48" s="1169"/>
      <c r="D48" s="88"/>
      <c r="E48" s="1172" t="s">
        <v>38</v>
      </c>
      <c r="F48" s="1172"/>
      <c r="G48" s="1172"/>
      <c r="H48" s="1173"/>
      <c r="I48" s="368" t="s">
        <v>470</v>
      </c>
      <c r="J48" s="369" t="s">
        <v>470</v>
      </c>
      <c r="K48" s="369" t="s">
        <v>470</v>
      </c>
      <c r="L48" s="369" t="s">
        <v>470</v>
      </c>
      <c r="M48" s="370" t="s">
        <v>470</v>
      </c>
    </row>
    <row r="49" spans="2:13" ht="27.75" customHeight="1" x14ac:dyDescent="0.15">
      <c r="B49" s="1170"/>
      <c r="C49" s="1171"/>
      <c r="D49" s="88"/>
      <c r="E49" s="1172" t="s">
        <v>39</v>
      </c>
      <c r="F49" s="1172"/>
      <c r="G49" s="1172"/>
      <c r="H49" s="1173"/>
      <c r="I49" s="368" t="s">
        <v>470</v>
      </c>
      <c r="J49" s="369" t="s">
        <v>470</v>
      </c>
      <c r="K49" s="369" t="s">
        <v>470</v>
      </c>
      <c r="L49" s="369" t="s">
        <v>470</v>
      </c>
      <c r="M49" s="370" t="s">
        <v>470</v>
      </c>
    </row>
    <row r="50" spans="2:13" ht="27.75" customHeight="1" x14ac:dyDescent="0.15">
      <c r="B50" s="1166" t="s">
        <v>40</v>
      </c>
      <c r="C50" s="1167"/>
      <c r="D50" s="91"/>
      <c r="E50" s="1172" t="s">
        <v>41</v>
      </c>
      <c r="F50" s="1172"/>
      <c r="G50" s="1172"/>
      <c r="H50" s="1173"/>
      <c r="I50" s="368">
        <v>168623</v>
      </c>
      <c r="J50" s="369">
        <v>179366</v>
      </c>
      <c r="K50" s="369">
        <v>213028</v>
      </c>
      <c r="L50" s="369">
        <v>224723</v>
      </c>
      <c r="M50" s="370">
        <v>243554</v>
      </c>
    </row>
    <row r="51" spans="2:13" ht="27.75" customHeight="1" x14ac:dyDescent="0.15">
      <c r="B51" s="1168"/>
      <c r="C51" s="1169"/>
      <c r="D51" s="88"/>
      <c r="E51" s="1172" t="s">
        <v>42</v>
      </c>
      <c r="F51" s="1172"/>
      <c r="G51" s="1172"/>
      <c r="H51" s="1173"/>
      <c r="I51" s="368">
        <v>36564</v>
      </c>
      <c r="J51" s="369">
        <v>35300</v>
      </c>
      <c r="K51" s="369">
        <v>33270</v>
      </c>
      <c r="L51" s="369">
        <v>32717</v>
      </c>
      <c r="M51" s="370">
        <v>31892</v>
      </c>
    </row>
    <row r="52" spans="2:13" ht="27.75" customHeight="1" x14ac:dyDescent="0.15">
      <c r="B52" s="1170"/>
      <c r="C52" s="1171"/>
      <c r="D52" s="88"/>
      <c r="E52" s="1172" t="s">
        <v>43</v>
      </c>
      <c r="F52" s="1172"/>
      <c r="G52" s="1172"/>
      <c r="H52" s="1173"/>
      <c r="I52" s="368">
        <v>873762</v>
      </c>
      <c r="J52" s="369">
        <v>870818</v>
      </c>
      <c r="K52" s="369">
        <v>861586</v>
      </c>
      <c r="L52" s="369">
        <v>829064</v>
      </c>
      <c r="M52" s="370">
        <v>790057</v>
      </c>
    </row>
    <row r="53" spans="2:13" ht="27.75" customHeight="1" thickBot="1" x14ac:dyDescent="0.2">
      <c r="B53" s="1174" t="s">
        <v>20</v>
      </c>
      <c r="C53" s="1175"/>
      <c r="D53" s="92"/>
      <c r="E53" s="1176" t="s">
        <v>44</v>
      </c>
      <c r="F53" s="1176"/>
      <c r="G53" s="1176"/>
      <c r="H53" s="1177"/>
      <c r="I53" s="371">
        <v>862163</v>
      </c>
      <c r="J53" s="372">
        <v>861807</v>
      </c>
      <c r="K53" s="372">
        <v>832430</v>
      </c>
      <c r="L53" s="372">
        <v>825965</v>
      </c>
      <c r="M53" s="373">
        <v>822989</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6b6Tz4jvO+pNv/VasdL4QmSI+pkO7zgjLm+w/J4uS+NjUcXGDqWrIJfw40eeRAs4IVIuTVyp3vYDzsF/NZCmsg==" saltValue="Un8nsD42JQnHr7LSiVgE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510</v>
      </c>
      <c r="G54" s="100" t="s">
        <v>511</v>
      </c>
      <c r="H54" s="101" t="s">
        <v>512</v>
      </c>
    </row>
    <row r="55" spans="2:8" ht="52.5" customHeight="1" x14ac:dyDescent="0.15">
      <c r="B55" s="102"/>
      <c r="C55" s="1192" t="s">
        <v>46</v>
      </c>
      <c r="D55" s="1192"/>
      <c r="E55" s="1193"/>
      <c r="F55" s="103">
        <v>17560</v>
      </c>
      <c r="G55" s="103">
        <v>17562</v>
      </c>
      <c r="H55" s="104">
        <v>17572</v>
      </c>
    </row>
    <row r="56" spans="2:8" ht="52.5" customHeight="1" x14ac:dyDescent="0.15">
      <c r="B56" s="105"/>
      <c r="C56" s="1194" t="s">
        <v>47</v>
      </c>
      <c r="D56" s="1194"/>
      <c r="E56" s="1195"/>
      <c r="F56" s="106">
        <v>7440</v>
      </c>
      <c r="G56" s="106">
        <v>7441</v>
      </c>
      <c r="H56" s="107">
        <v>7445</v>
      </c>
    </row>
    <row r="57" spans="2:8" ht="53.25" customHeight="1" x14ac:dyDescent="0.15">
      <c r="B57" s="105"/>
      <c r="C57" s="1196" t="s">
        <v>48</v>
      </c>
      <c r="D57" s="1196"/>
      <c r="E57" s="1197"/>
      <c r="F57" s="108">
        <v>74003</v>
      </c>
      <c r="G57" s="108">
        <v>75239</v>
      </c>
      <c r="H57" s="109">
        <v>81855</v>
      </c>
    </row>
    <row r="58" spans="2:8" ht="45.75" customHeight="1" x14ac:dyDescent="0.15">
      <c r="B58" s="110"/>
      <c r="C58" s="1187" t="s">
        <v>531</v>
      </c>
      <c r="D58" s="1188"/>
      <c r="E58" s="1189"/>
      <c r="F58" s="111">
        <v>43509</v>
      </c>
      <c r="G58" s="111">
        <v>43822</v>
      </c>
      <c r="H58" s="112">
        <v>50700</v>
      </c>
    </row>
    <row r="59" spans="2:8" ht="45.75" customHeight="1" x14ac:dyDescent="0.15">
      <c r="B59" s="110"/>
      <c r="C59" s="1187" t="s">
        <v>535</v>
      </c>
      <c r="D59" s="1188"/>
      <c r="E59" s="1189"/>
      <c r="F59" s="111" t="s">
        <v>536</v>
      </c>
      <c r="G59" s="111" t="s">
        <v>536</v>
      </c>
      <c r="H59" s="112">
        <v>6076</v>
      </c>
    </row>
    <row r="60" spans="2:8" ht="45.75" customHeight="1" x14ac:dyDescent="0.15">
      <c r="B60" s="110"/>
      <c r="C60" s="1187" t="s">
        <v>532</v>
      </c>
      <c r="D60" s="1188"/>
      <c r="E60" s="1189"/>
      <c r="F60" s="111">
        <v>5377</v>
      </c>
      <c r="G60" s="111">
        <v>5377</v>
      </c>
      <c r="H60" s="112">
        <v>5380</v>
      </c>
    </row>
    <row r="61" spans="2:8" ht="45.75" customHeight="1" x14ac:dyDescent="0.15">
      <c r="B61" s="110"/>
      <c r="C61" s="1187" t="s">
        <v>534</v>
      </c>
      <c r="D61" s="1188"/>
      <c r="E61" s="1189"/>
      <c r="F61" s="111">
        <v>2706</v>
      </c>
      <c r="G61" s="111">
        <v>2707</v>
      </c>
      <c r="H61" s="112">
        <v>3627</v>
      </c>
    </row>
    <row r="62" spans="2:8" ht="45.75" customHeight="1" thickBot="1" x14ac:dyDescent="0.2">
      <c r="B62" s="113"/>
      <c r="C62" s="1187" t="s">
        <v>533</v>
      </c>
      <c r="D62" s="1188"/>
      <c r="E62" s="1189"/>
      <c r="F62" s="114">
        <v>5319</v>
      </c>
      <c r="G62" s="114">
        <v>4683</v>
      </c>
      <c r="H62" s="115">
        <v>3517</v>
      </c>
    </row>
    <row r="63" spans="2:8" ht="52.5" customHeight="1" thickBot="1" x14ac:dyDescent="0.2">
      <c r="B63" s="116"/>
      <c r="C63" s="1190" t="s">
        <v>49</v>
      </c>
      <c r="D63" s="1190"/>
      <c r="E63" s="1191"/>
      <c r="F63" s="117">
        <v>99003</v>
      </c>
      <c r="G63" s="117">
        <v>100241</v>
      </c>
      <c r="H63" s="118">
        <v>106872</v>
      </c>
    </row>
    <row r="64" spans="2:8" x14ac:dyDescent="0.15"/>
  </sheetData>
  <sheetProtection algorithmName="SHA-512" hashValue="tZ+JBjHgr8/N2hCHnQTohdLzHUcJv69VAXjKWs7ggINMk4ZHl4TmLHIu9NwPmfMpqj44tR697hrkufyQPmh0lQ==" saltValue="DOuUhaC9FPiRN1D4wVyp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501</v>
      </c>
      <c r="B3" s="134"/>
      <c r="C3" s="135"/>
      <c r="D3" s="136">
        <v>94060</v>
      </c>
      <c r="E3" s="137"/>
      <c r="F3" s="138">
        <v>111577</v>
      </c>
      <c r="G3" s="139"/>
      <c r="H3" s="140"/>
    </row>
    <row r="4" spans="1:8" x14ac:dyDescent="0.15">
      <c r="A4" s="141"/>
      <c r="B4" s="142"/>
      <c r="C4" s="143"/>
      <c r="D4" s="144">
        <v>24816</v>
      </c>
      <c r="E4" s="145"/>
      <c r="F4" s="146">
        <v>26257</v>
      </c>
      <c r="G4" s="147"/>
      <c r="H4" s="148"/>
    </row>
    <row r="5" spans="1:8" x14ac:dyDescent="0.15">
      <c r="A5" s="129" t="s">
        <v>503</v>
      </c>
      <c r="B5" s="134"/>
      <c r="C5" s="135"/>
      <c r="D5" s="136">
        <v>102597</v>
      </c>
      <c r="E5" s="137"/>
      <c r="F5" s="138">
        <v>122371</v>
      </c>
      <c r="G5" s="139"/>
      <c r="H5" s="140"/>
    </row>
    <row r="6" spans="1:8" x14ac:dyDescent="0.15">
      <c r="A6" s="141"/>
      <c r="B6" s="142"/>
      <c r="C6" s="143"/>
      <c r="D6" s="144">
        <v>23220</v>
      </c>
      <c r="E6" s="145"/>
      <c r="F6" s="146">
        <v>28038</v>
      </c>
      <c r="G6" s="147"/>
      <c r="H6" s="148"/>
    </row>
    <row r="7" spans="1:8" x14ac:dyDescent="0.15">
      <c r="A7" s="129" t="s">
        <v>504</v>
      </c>
      <c r="B7" s="134"/>
      <c r="C7" s="135"/>
      <c r="D7" s="136">
        <v>105836</v>
      </c>
      <c r="E7" s="137"/>
      <c r="F7" s="138">
        <v>125393</v>
      </c>
      <c r="G7" s="139"/>
      <c r="H7" s="140"/>
    </row>
    <row r="8" spans="1:8" x14ac:dyDescent="0.15">
      <c r="A8" s="141"/>
      <c r="B8" s="142"/>
      <c r="C8" s="143"/>
      <c r="D8" s="144">
        <v>22774</v>
      </c>
      <c r="E8" s="145"/>
      <c r="F8" s="146">
        <v>28054</v>
      </c>
      <c r="G8" s="147"/>
      <c r="H8" s="148"/>
    </row>
    <row r="9" spans="1:8" x14ac:dyDescent="0.15">
      <c r="A9" s="129" t="s">
        <v>505</v>
      </c>
      <c r="B9" s="134"/>
      <c r="C9" s="135"/>
      <c r="D9" s="136">
        <v>102977</v>
      </c>
      <c r="E9" s="137"/>
      <c r="F9" s="138">
        <v>115991</v>
      </c>
      <c r="G9" s="139"/>
      <c r="H9" s="140"/>
    </row>
    <row r="10" spans="1:8" x14ac:dyDescent="0.15">
      <c r="A10" s="141"/>
      <c r="B10" s="142"/>
      <c r="C10" s="143"/>
      <c r="D10" s="144">
        <v>20688</v>
      </c>
      <c r="E10" s="145"/>
      <c r="F10" s="146">
        <v>28546</v>
      </c>
      <c r="G10" s="147"/>
      <c r="H10" s="148"/>
    </row>
    <row r="11" spans="1:8" x14ac:dyDescent="0.15">
      <c r="A11" s="129" t="s">
        <v>506</v>
      </c>
      <c r="B11" s="134"/>
      <c r="C11" s="135"/>
      <c r="D11" s="136">
        <v>103036</v>
      </c>
      <c r="E11" s="137"/>
      <c r="F11" s="138">
        <v>118517</v>
      </c>
      <c r="G11" s="139"/>
      <c r="H11" s="140"/>
    </row>
    <row r="12" spans="1:8" x14ac:dyDescent="0.15">
      <c r="A12" s="141"/>
      <c r="B12" s="142"/>
      <c r="C12" s="149"/>
      <c r="D12" s="144">
        <v>22263</v>
      </c>
      <c r="E12" s="145"/>
      <c r="F12" s="146">
        <v>30926</v>
      </c>
      <c r="G12" s="147"/>
      <c r="H12" s="148"/>
    </row>
    <row r="13" spans="1:8" x14ac:dyDescent="0.15">
      <c r="A13" s="129"/>
      <c r="B13" s="134"/>
      <c r="C13" s="150"/>
      <c r="D13" s="151">
        <v>101701</v>
      </c>
      <c r="E13" s="152"/>
      <c r="F13" s="153">
        <v>118770</v>
      </c>
      <c r="G13" s="154"/>
      <c r="H13" s="140"/>
    </row>
    <row r="14" spans="1:8" x14ac:dyDescent="0.15">
      <c r="A14" s="141"/>
      <c r="B14" s="142"/>
      <c r="C14" s="143"/>
      <c r="D14" s="144">
        <v>22752</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1.4</v>
      </c>
      <c r="C19" s="155">
        <f>ROUND(VALUE(SUBSTITUTE(実質収支比率等に係る経年分析!G$48,"▲","-")),2)</f>
        <v>3.92</v>
      </c>
      <c r="D19" s="155">
        <f>ROUND(VALUE(SUBSTITUTE(実質収支比率等に係る経年分析!H$48,"▲","-")),2)</f>
        <v>3.17</v>
      </c>
      <c r="E19" s="155">
        <f>ROUND(VALUE(SUBSTITUTE(実質収支比率等に係る経年分析!I$48,"▲","-")),2)</f>
        <v>4.3499999999999996</v>
      </c>
      <c r="F19" s="155">
        <f>ROUND(VALUE(SUBSTITUTE(実質収支比率等に係る経年分析!J$48,"▲","-")),2)</f>
        <v>3.39</v>
      </c>
    </row>
    <row r="20" spans="1:11" x14ac:dyDescent="0.15">
      <c r="A20" s="155" t="s">
        <v>54</v>
      </c>
      <c r="B20" s="155">
        <f>ROUND(VALUE(SUBSTITUTE(実質収支比率等に係る経年分析!F$47,"▲","-")),2)</f>
        <v>3.69</v>
      </c>
      <c r="C20" s="155">
        <f>ROUND(VALUE(SUBSTITUTE(実質収支比率等に係る経年分析!G$47,"▲","-")),2)</f>
        <v>3.63</v>
      </c>
      <c r="D20" s="155">
        <f>ROUND(VALUE(SUBSTITUTE(実質収支比率等に係る経年分析!H$47,"▲","-")),2)</f>
        <v>3.54</v>
      </c>
      <c r="E20" s="155">
        <f>ROUND(VALUE(SUBSTITUTE(実質収支比率等に係る経年分析!I$47,"▲","-")),2)</f>
        <v>3.63</v>
      </c>
      <c r="F20" s="155">
        <f>ROUND(VALUE(SUBSTITUTE(実質収支比率等に係る経年分析!J$47,"▲","-")),2)</f>
        <v>3.63</v>
      </c>
    </row>
    <row r="21" spans="1:11" x14ac:dyDescent="0.15">
      <c r="A21" s="155" t="s">
        <v>55</v>
      </c>
      <c r="B21" s="155">
        <f>IF(ISNUMBER(VALUE(SUBSTITUTE(実質収支比率等に係る経年分析!F$49,"▲","-"))),ROUND(VALUE(SUBSTITUTE(実質収支比率等に係る経年分析!F$49,"▲","-")),2),NA())</f>
        <v>0.41</v>
      </c>
      <c r="C21" s="155">
        <f>IF(ISNUMBER(VALUE(SUBSTITUTE(実質収支比率等に係る経年分析!G$49,"▲","-"))),ROUND(VALUE(SUBSTITUTE(実質収支比率等に係る経年分析!G$49,"▲","-")),2),NA())</f>
        <v>2.5299999999999998</v>
      </c>
      <c r="D21" s="155">
        <f>IF(ISNUMBER(VALUE(SUBSTITUTE(実質収支比率等に係る経年分析!H$49,"▲","-"))),ROUND(VALUE(SUBSTITUTE(実質収支比率等に係る経年分析!H$49,"▲","-")),2),NA())</f>
        <v>-0.61</v>
      </c>
      <c r="E21" s="155">
        <f>IF(ISNUMBER(VALUE(SUBSTITUTE(実質収支比率等に係る経年分析!I$49,"▲","-"))),ROUND(VALUE(SUBSTITUTE(実質収支比率等に係る経年分析!I$49,"▲","-")),2),NA())</f>
        <v>1.1000000000000001</v>
      </c>
      <c r="F21" s="155">
        <f>IF(ISNUMBER(VALUE(SUBSTITUTE(実質収支比率等に係る経年分析!J$49,"▲","-"))),ROUND(VALUE(SUBSTITUTE(実質収支比率等に係る経年分析!J$49,"▲","-")),2),NA())</f>
        <v>-0.97</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母子父子寡婦福祉資金貸付事業特別会計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公共土木用地取得先行事業等特別会計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15">
      <c r="A31" s="156" t="str">
        <f>IF(連結実質赤字比率に係る赤字・黒字の構成分析!C$39="",NA(),連結実質赤字比率に係る赤字・黒字の構成分析!C$39)</f>
        <v>公債管理特別会計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0.01</v>
      </c>
    </row>
    <row r="32" spans="1:11" x14ac:dyDescent="0.15">
      <c r="A32" s="156" t="str">
        <f>IF(連結実質赤字比率に係る赤字・黒字の構成分析!C$38="",NA(),連結実質赤字比率に係る赤字・黒字の構成分析!C$38)</f>
        <v>鹿児島県工業用水道事業特別会計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0.24</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0.23</v>
      </c>
    </row>
    <row r="33" spans="1:16" x14ac:dyDescent="0.15">
      <c r="A33" s="156" t="str">
        <f>IF(連結実質赤字比率に係る赤字・黒字の構成分析!C$37="",NA(),連結実質赤字比率に係る赤字・黒字の構成分析!C$37)</f>
        <v>鹿児島県港湾整備事業特別会計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0.62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0.55000000000000004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0.49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0.48</v>
      </c>
    </row>
    <row r="34" spans="1:16" x14ac:dyDescent="0.15">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7.0000000000000007E-2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1.48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0.91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0.88</v>
      </c>
    </row>
    <row r="35" spans="1:16" x14ac:dyDescent="0.15">
      <c r="A35" s="156" t="str">
        <f>IF(連結実質赤字比率に係る赤字・黒字の構成分析!C$35="",NA(),連結実質赤字比率に係る赤字・黒字の構成分析!C$35)</f>
        <v>鹿児島県病院事業特別会計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1.95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2.09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2.4300000000000002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3.14</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1.39</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3.9</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3.16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4.3499999999999996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3.38</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82433</v>
      </c>
      <c r="E42" s="157"/>
      <c r="F42" s="157"/>
      <c r="G42" s="157">
        <f>'実質公債費比率（分子）の構造'!L$52</f>
        <v>78299</v>
      </c>
      <c r="H42" s="157"/>
      <c r="I42" s="157"/>
      <c r="J42" s="157">
        <f>'実質公債費比率（分子）の構造'!M$52</f>
        <v>72732</v>
      </c>
      <c r="K42" s="157"/>
      <c r="L42" s="157"/>
      <c r="M42" s="157">
        <f>'実質公債費比率（分子）の構造'!N$52</f>
        <v>68743</v>
      </c>
      <c r="N42" s="157"/>
      <c r="O42" s="157"/>
      <c r="P42" s="157">
        <f>'実質公債費比率（分子）の構造'!O$52</f>
        <v>66270</v>
      </c>
    </row>
    <row r="43" spans="1:16" x14ac:dyDescent="0.15">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63</v>
      </c>
      <c r="B44" s="157">
        <f>'実質公債費比率（分子）の構造'!K$50</f>
        <v>1181</v>
      </c>
      <c r="C44" s="157"/>
      <c r="D44" s="157"/>
      <c r="E44" s="157">
        <f>'実質公債費比率（分子）の構造'!L$50</f>
        <v>904</v>
      </c>
      <c r="F44" s="157"/>
      <c r="G44" s="157"/>
      <c r="H44" s="157">
        <f>'実質公債費比率（分子）の構造'!M$50</f>
        <v>806</v>
      </c>
      <c r="I44" s="157"/>
      <c r="J44" s="157"/>
      <c r="K44" s="157">
        <f>'実質公債費比率（分子）の構造'!N$50</f>
        <v>802</v>
      </c>
      <c r="L44" s="157"/>
      <c r="M44" s="157"/>
      <c r="N44" s="157">
        <f>'実質公債費比率（分子）の構造'!O$50</f>
        <v>1383</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965</v>
      </c>
      <c r="C46" s="157"/>
      <c r="D46" s="157"/>
      <c r="E46" s="157">
        <f>'実質公債費比率（分子）の構造'!L$48</f>
        <v>686</v>
      </c>
      <c r="F46" s="157"/>
      <c r="G46" s="157"/>
      <c r="H46" s="157">
        <f>'実質公債費比率（分子）の構造'!M$48</f>
        <v>612</v>
      </c>
      <c r="I46" s="157"/>
      <c r="J46" s="157"/>
      <c r="K46" s="157">
        <f>'実質公債費比率（分子）の構造'!N$48</f>
        <v>442</v>
      </c>
      <c r="L46" s="157"/>
      <c r="M46" s="157"/>
      <c r="N46" s="157">
        <f>'実質公債費比率（分子）の構造'!O$48</f>
        <v>516</v>
      </c>
      <c r="O46" s="157"/>
      <c r="P46" s="157"/>
    </row>
    <row r="47" spans="1:16" x14ac:dyDescent="0.15">
      <c r="A47" s="157" t="s">
        <v>13</v>
      </c>
      <c r="B47" s="157">
        <f>'実質公債費比率（分子）の構造'!K$47</f>
        <v>28038</v>
      </c>
      <c r="C47" s="157"/>
      <c r="D47" s="157"/>
      <c r="E47" s="157">
        <f>'実質公債費比率（分子）の構造'!L$47</f>
        <v>29155</v>
      </c>
      <c r="F47" s="157"/>
      <c r="G47" s="157"/>
      <c r="H47" s="157">
        <f>'実質公債費比率（分子）の構造'!M$47</f>
        <v>29955</v>
      </c>
      <c r="I47" s="157"/>
      <c r="J47" s="157"/>
      <c r="K47" s="157">
        <f>'実質公債費比率（分子）の構造'!N$47</f>
        <v>31071</v>
      </c>
      <c r="L47" s="157"/>
      <c r="M47" s="157"/>
      <c r="N47" s="157">
        <f>'実質公債費比率（分子）の構造'!O$47</f>
        <v>31759</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97458</v>
      </c>
      <c r="C49" s="157"/>
      <c r="D49" s="157"/>
      <c r="E49" s="157">
        <f>'実質公債費比率（分子）の構造'!L$45</f>
        <v>93023</v>
      </c>
      <c r="F49" s="157"/>
      <c r="G49" s="157"/>
      <c r="H49" s="157">
        <f>'実質公債費比率（分子）の構造'!M$45</f>
        <v>90245</v>
      </c>
      <c r="I49" s="157"/>
      <c r="J49" s="157"/>
      <c r="K49" s="157">
        <f>'実質公債費比率（分子）の構造'!N$45</f>
        <v>84947</v>
      </c>
      <c r="L49" s="157"/>
      <c r="M49" s="157"/>
      <c r="N49" s="157">
        <f>'実質公債費比率（分子）の構造'!O$45</f>
        <v>79608</v>
      </c>
      <c r="O49" s="157"/>
      <c r="P49" s="157"/>
    </row>
    <row r="50" spans="1:16" x14ac:dyDescent="0.15">
      <c r="A50" s="157" t="s">
        <v>68</v>
      </c>
      <c r="B50" s="157" t="e">
        <f>NA()</f>
        <v>#N/A</v>
      </c>
      <c r="C50" s="157">
        <f>IF(ISNUMBER('実質公債費比率（分子）の構造'!K$53),'実質公債費比率（分子）の構造'!K$53,NA())</f>
        <v>45209</v>
      </c>
      <c r="D50" s="157" t="e">
        <f>NA()</f>
        <v>#N/A</v>
      </c>
      <c r="E50" s="157" t="e">
        <f>NA()</f>
        <v>#N/A</v>
      </c>
      <c r="F50" s="157">
        <f>IF(ISNUMBER('実質公債費比率（分子）の構造'!L$53),'実質公債費比率（分子）の構造'!L$53,NA())</f>
        <v>45469</v>
      </c>
      <c r="G50" s="157" t="e">
        <f>NA()</f>
        <v>#N/A</v>
      </c>
      <c r="H50" s="157" t="e">
        <f>NA()</f>
        <v>#N/A</v>
      </c>
      <c r="I50" s="157">
        <f>IF(ISNUMBER('実質公債費比率（分子）の構造'!M$53),'実質公債費比率（分子）の構造'!M$53,NA())</f>
        <v>48886</v>
      </c>
      <c r="J50" s="157" t="e">
        <f>NA()</f>
        <v>#N/A</v>
      </c>
      <c r="K50" s="157" t="e">
        <f>NA()</f>
        <v>#N/A</v>
      </c>
      <c r="L50" s="157">
        <f>IF(ISNUMBER('実質公債費比率（分子）の構造'!N$53),'実質公債費比率（分子）の構造'!N$53,NA())</f>
        <v>48519</v>
      </c>
      <c r="M50" s="157" t="e">
        <f>NA()</f>
        <v>#N/A</v>
      </c>
      <c r="N50" s="157" t="e">
        <f>NA()</f>
        <v>#N/A</v>
      </c>
      <c r="O50" s="157">
        <f>IF(ISNUMBER('実質公債費比率（分子）の構造'!O$53),'実質公債費比率（分子）の構造'!O$53,NA())</f>
        <v>46996</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873762</v>
      </c>
      <c r="E56" s="156"/>
      <c r="F56" s="156"/>
      <c r="G56" s="156">
        <f>'将来負担比率（分子）の構造'!J$52</f>
        <v>870818</v>
      </c>
      <c r="H56" s="156"/>
      <c r="I56" s="156"/>
      <c r="J56" s="156">
        <f>'将来負担比率（分子）の構造'!K$52</f>
        <v>861586</v>
      </c>
      <c r="K56" s="156"/>
      <c r="L56" s="156"/>
      <c r="M56" s="156">
        <f>'将来負担比率（分子）の構造'!L$52</f>
        <v>829064</v>
      </c>
      <c r="N56" s="156"/>
      <c r="O56" s="156"/>
      <c r="P56" s="156">
        <f>'将来負担比率（分子）の構造'!M$52</f>
        <v>790057</v>
      </c>
    </row>
    <row r="57" spans="1:16" x14ac:dyDescent="0.15">
      <c r="A57" s="156" t="s">
        <v>42</v>
      </c>
      <c r="B57" s="156"/>
      <c r="C57" s="156"/>
      <c r="D57" s="156">
        <f>'将来負担比率（分子）の構造'!I$51</f>
        <v>36564</v>
      </c>
      <c r="E57" s="156"/>
      <c r="F57" s="156"/>
      <c r="G57" s="156">
        <f>'将来負担比率（分子）の構造'!J$51</f>
        <v>35300</v>
      </c>
      <c r="H57" s="156"/>
      <c r="I57" s="156"/>
      <c r="J57" s="156">
        <f>'将来負担比率（分子）の構造'!K$51</f>
        <v>33270</v>
      </c>
      <c r="K57" s="156"/>
      <c r="L57" s="156"/>
      <c r="M57" s="156">
        <f>'将来負担比率（分子）の構造'!L$51</f>
        <v>32717</v>
      </c>
      <c r="N57" s="156"/>
      <c r="O57" s="156"/>
      <c r="P57" s="156">
        <f>'将来負担比率（分子）の構造'!M$51</f>
        <v>31892</v>
      </c>
    </row>
    <row r="58" spans="1:16" x14ac:dyDescent="0.15">
      <c r="A58" s="156" t="s">
        <v>41</v>
      </c>
      <c r="B58" s="156"/>
      <c r="C58" s="156"/>
      <c r="D58" s="156">
        <f>'将来負担比率（分子）の構造'!I$50</f>
        <v>168623</v>
      </c>
      <c r="E58" s="156"/>
      <c r="F58" s="156"/>
      <c r="G58" s="156">
        <f>'将来負担比率（分子）の構造'!J$50</f>
        <v>179366</v>
      </c>
      <c r="H58" s="156"/>
      <c r="I58" s="156"/>
      <c r="J58" s="156">
        <f>'将来負担比率（分子）の構造'!K$50</f>
        <v>213028</v>
      </c>
      <c r="K58" s="156"/>
      <c r="L58" s="156"/>
      <c r="M58" s="156">
        <f>'将来負担比率（分子）の構造'!L$50</f>
        <v>224723</v>
      </c>
      <c r="N58" s="156"/>
      <c r="O58" s="156"/>
      <c r="P58" s="156">
        <f>'将来負担比率（分子）の構造'!M$50</f>
        <v>243554</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9860</v>
      </c>
      <c r="C61" s="156"/>
      <c r="D61" s="156"/>
      <c r="E61" s="156">
        <f>'将来負担比率（分子）の構造'!J$46</f>
        <v>9293</v>
      </c>
      <c r="F61" s="156"/>
      <c r="G61" s="156"/>
      <c r="H61" s="156">
        <f>'将来負担比率（分子）の構造'!K$46</f>
        <v>9132</v>
      </c>
      <c r="I61" s="156"/>
      <c r="J61" s="156"/>
      <c r="K61" s="156">
        <f>'将来負担比率（分子）の構造'!L$46</f>
        <v>13093</v>
      </c>
      <c r="L61" s="156"/>
      <c r="M61" s="156"/>
      <c r="N61" s="156">
        <f>'将来負担比率（分子）の構造'!M$46</f>
        <v>9060</v>
      </c>
      <c r="O61" s="156"/>
      <c r="P61" s="156"/>
    </row>
    <row r="62" spans="1:16" x14ac:dyDescent="0.15">
      <c r="A62" s="156" t="s">
        <v>35</v>
      </c>
      <c r="B62" s="156">
        <f>'将来負担比率（分子）の構造'!I$45</f>
        <v>214125</v>
      </c>
      <c r="C62" s="156"/>
      <c r="D62" s="156"/>
      <c r="E62" s="156">
        <f>'将来負担比率（分子）の構造'!J$45</f>
        <v>213144</v>
      </c>
      <c r="F62" s="156"/>
      <c r="G62" s="156"/>
      <c r="H62" s="156">
        <f>'将来負担比率（分子）の構造'!K$45</f>
        <v>209850</v>
      </c>
      <c r="I62" s="156"/>
      <c r="J62" s="156"/>
      <c r="K62" s="156">
        <f>'将来負担比率（分子）の構造'!L$45</f>
        <v>204041</v>
      </c>
      <c r="L62" s="156"/>
      <c r="M62" s="156"/>
      <c r="N62" s="156">
        <f>'将来負担比率（分子）の構造'!M$45</f>
        <v>204125</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6035</v>
      </c>
      <c r="C64" s="156"/>
      <c r="D64" s="156"/>
      <c r="E64" s="156">
        <f>'将来負担比率（分子）の構造'!J$43</f>
        <v>4629</v>
      </c>
      <c r="F64" s="156"/>
      <c r="G64" s="156"/>
      <c r="H64" s="156">
        <f>'将来負担比率（分子）の構造'!K$43</f>
        <v>5940</v>
      </c>
      <c r="I64" s="156"/>
      <c r="J64" s="156"/>
      <c r="K64" s="156">
        <f>'将来負担比率（分子）の構造'!L$43</f>
        <v>6436</v>
      </c>
      <c r="L64" s="156"/>
      <c r="M64" s="156"/>
      <c r="N64" s="156">
        <f>'将来負担比率（分子）の構造'!M$43</f>
        <v>8742</v>
      </c>
      <c r="O64" s="156"/>
      <c r="P64" s="156"/>
    </row>
    <row r="65" spans="1:16" x14ac:dyDescent="0.15">
      <c r="A65" s="156" t="s">
        <v>32</v>
      </c>
      <c r="B65" s="156">
        <f>'将来負担比率（分子）の構造'!I$42</f>
        <v>3248</v>
      </c>
      <c r="C65" s="156"/>
      <c r="D65" s="156"/>
      <c r="E65" s="156">
        <f>'将来負担比率（分子）の構造'!J$42</f>
        <v>2255</v>
      </c>
      <c r="F65" s="156"/>
      <c r="G65" s="156"/>
      <c r="H65" s="156">
        <f>'将来負担比率（分子）の構造'!K$42</f>
        <v>1624</v>
      </c>
      <c r="I65" s="156"/>
      <c r="J65" s="156"/>
      <c r="K65" s="156">
        <f>'将来負担比率（分子）の構造'!L$42</f>
        <v>1114</v>
      </c>
      <c r="L65" s="156"/>
      <c r="M65" s="156"/>
      <c r="N65" s="156">
        <f>'将来負担比率（分子）の構造'!M$42</f>
        <v>783</v>
      </c>
      <c r="O65" s="156"/>
      <c r="P65" s="156"/>
    </row>
    <row r="66" spans="1:16" x14ac:dyDescent="0.15">
      <c r="A66" s="156" t="s">
        <v>31</v>
      </c>
      <c r="B66" s="156">
        <f>'将来負担比率（分子）の構造'!I$41</f>
        <v>1707844</v>
      </c>
      <c r="C66" s="156"/>
      <c r="D66" s="156"/>
      <c r="E66" s="156">
        <f>'将来負担比率（分子）の構造'!J$41</f>
        <v>1717971</v>
      </c>
      <c r="F66" s="156"/>
      <c r="G66" s="156"/>
      <c r="H66" s="156">
        <f>'将来負担比率（分子）の構造'!K$41</f>
        <v>1713769</v>
      </c>
      <c r="I66" s="156"/>
      <c r="J66" s="156"/>
      <c r="K66" s="156">
        <f>'将来負担比率（分子）の構造'!L$41</f>
        <v>1687785</v>
      </c>
      <c r="L66" s="156"/>
      <c r="M66" s="156"/>
      <c r="N66" s="156">
        <f>'将来負担比率（分子）の構造'!M$41</f>
        <v>1665782</v>
      </c>
      <c r="O66" s="156"/>
      <c r="P66" s="156"/>
    </row>
    <row r="67" spans="1:16" x14ac:dyDescent="0.15">
      <c r="A67" s="156" t="s">
        <v>72</v>
      </c>
      <c r="B67" s="156" t="e">
        <f>NA()</f>
        <v>#N/A</v>
      </c>
      <c r="C67" s="156">
        <f>IF(ISNUMBER('将来負担比率（分子）の構造'!I$53), IF('将来負担比率（分子）の構造'!I$53 &lt; 0, 0, '将来負担比率（分子）の構造'!I$53), NA())</f>
        <v>862163</v>
      </c>
      <c r="D67" s="156" t="e">
        <f>NA()</f>
        <v>#N/A</v>
      </c>
      <c r="E67" s="156" t="e">
        <f>NA()</f>
        <v>#N/A</v>
      </c>
      <c r="F67" s="156">
        <f>IF(ISNUMBER('将来負担比率（分子）の構造'!J$53), IF('将来負担比率（分子）の構造'!J$53 &lt; 0, 0, '将来負担比率（分子）の構造'!J$53), NA())</f>
        <v>861807</v>
      </c>
      <c r="G67" s="156" t="e">
        <f>NA()</f>
        <v>#N/A</v>
      </c>
      <c r="H67" s="156" t="e">
        <f>NA()</f>
        <v>#N/A</v>
      </c>
      <c r="I67" s="156">
        <f>IF(ISNUMBER('将来負担比率（分子）の構造'!K$53), IF('将来負担比率（分子）の構造'!K$53 &lt; 0, 0, '将来負担比率（分子）の構造'!K$53), NA())</f>
        <v>832430</v>
      </c>
      <c r="J67" s="156" t="e">
        <f>NA()</f>
        <v>#N/A</v>
      </c>
      <c r="K67" s="156" t="e">
        <f>NA()</f>
        <v>#N/A</v>
      </c>
      <c r="L67" s="156">
        <f>IF(ISNUMBER('将来負担比率（分子）の構造'!L$53), IF('将来負担比率（分子）の構造'!L$53 &lt; 0, 0, '将来負担比率（分子）の構造'!L$53), NA())</f>
        <v>825965</v>
      </c>
      <c r="M67" s="156" t="e">
        <f>NA()</f>
        <v>#N/A</v>
      </c>
      <c r="N67" s="156" t="e">
        <f>NA()</f>
        <v>#N/A</v>
      </c>
      <c r="O67" s="156">
        <f>IF(ISNUMBER('将来負担比率（分子）の構造'!M$53), IF('将来負担比率（分子）の構造'!M$53 &lt; 0, 0, '将来負担比率（分子）の構造'!M$53), NA())</f>
        <v>822989</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17560</v>
      </c>
      <c r="C72" s="160">
        <f>基金残高に係る経年分析!G55</f>
        <v>17562</v>
      </c>
      <c r="D72" s="160">
        <f>基金残高に係る経年分析!H55</f>
        <v>17572</v>
      </c>
    </row>
    <row r="73" spans="1:16" x14ac:dyDescent="0.15">
      <c r="A73" s="159" t="s">
        <v>75</v>
      </c>
      <c r="B73" s="160">
        <f>基金残高に係る経年分析!F56</f>
        <v>7440</v>
      </c>
      <c r="C73" s="160">
        <f>基金残高に係る経年分析!G56</f>
        <v>7441</v>
      </c>
      <c r="D73" s="160">
        <f>基金残高に係る経年分析!H56</f>
        <v>7445</v>
      </c>
    </row>
    <row r="74" spans="1:16" x14ac:dyDescent="0.15">
      <c r="A74" s="159" t="s">
        <v>76</v>
      </c>
      <c r="B74" s="160">
        <f>基金残高に係る経年分析!F57</f>
        <v>74003</v>
      </c>
      <c r="C74" s="160">
        <f>基金残高に係る経年分析!G57</f>
        <v>75239</v>
      </c>
      <c r="D74" s="160">
        <f>基金残高に係る経年分析!H57</f>
        <v>81855</v>
      </c>
    </row>
  </sheetData>
  <sheetProtection algorithmName="SHA-512" hashValue="EbWw6zIC98IKS+LeGjRVj+eILztJKVuDjznCmoKV/jAQUPxM/TBO9qqBlkCL2rTQT7ACcIPNpNUawwGMJWlA8w==" saltValue="GAGmjTMrVClt1ciKbzlj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2025-03-14T00:37:03Z</cp:lastPrinted>
  <dcterms:created xsi:type="dcterms:W3CDTF">2025-02-12T10:26:27Z</dcterms:created>
  <dcterms:modified xsi:type="dcterms:W3CDTF">2025-03-14T00:45:36Z</dcterms:modified>
  <cp:category/>
</cp:coreProperties>
</file>